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172.20.89.61\share2009\_04財政班\_02決算統計\◆決算統計チーム共通◆\03_各種調査\08&amp;09_財政状況資料集\R3決算分\08 財政状況資料集の作成について（2回目）\05_公表用最終データ\"/>
    </mc:Choice>
  </mc:AlternateContent>
  <bookViews>
    <workbookView xWindow="-19320" yWindow="-1515" windowWidth="19440" windowHeight="15000"/>
  </bookViews>
  <sheets>
    <sheet name="総括表" sheetId="10" r:id="rId1"/>
    <sheet name="普通会計の状況" sheetId="18"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9" r:id="rId14"/>
    <sheet name="施設類型別ストック情報分析表①" sheetId="20" r:id="rId15"/>
    <sheet name="施設類型別ストック情報分析表②" sheetId="21" r:id="rId16"/>
    <sheet name="データシート" sheetId="9" state="hidden" r:id="rId17"/>
  </sheets>
  <externalReferences>
    <externalReference r:id="rId18"/>
  </externalReferences>
  <calcPr calcId="162913"/>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calcFeatures>
    </ext>
  </extLst>
</workbook>
</file>

<file path=xl/calcChain.xml><?xml version="1.0" encoding="utf-8"?>
<calcChain xmlns="http://schemas.openxmlformats.org/spreadsheetml/2006/main">
  <c r="BG34" i="10" l="1"/>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CO35" i="10"/>
  <c r="BE35" i="10"/>
  <c r="CO34" i="10"/>
  <c r="BW34" i="10"/>
  <c r="BW35" i="10" s="1"/>
  <c r="BW36" i="10" s="1"/>
  <c r="BW37" i="10" s="1"/>
  <c r="BW38" i="10" s="1"/>
  <c r="BW39" i="10" s="1"/>
  <c r="BW40" i="10" s="1"/>
  <c r="BW41" i="10" s="1"/>
  <c r="BW42" i="10" s="1"/>
  <c r="BW43" i="10" s="1"/>
  <c r="C34" i="10"/>
  <c r="C35" i="10" s="1"/>
  <c r="U34" i="10" l="1"/>
  <c r="U35" i="10" s="1"/>
  <c r="U36" i="10" s="1"/>
  <c r="C36" i="10"/>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E34" i="10" l="1"/>
  <c r="AM34" i="10"/>
  <c r="AM35" i="10" s="1"/>
</calcChain>
</file>

<file path=xl/sharedStrings.xml><?xml version="1.0" encoding="utf-8"?>
<sst xmlns="http://schemas.openxmlformats.org/spreadsheetml/2006/main" count="1192" uniqueCount="614">
  <si>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</si>
  <si>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</si>
  <si>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</si>
  <si>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</si>
  <si>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</si>
  <si>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</si>
  <si>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</si>
  <si>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</si>
  <si>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※令和4年度中に市町村合併した団体で、合併前の団体ごとの決算に基づく連結実質赤字比率を算出していない団体については、グラフを表記しない。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</si>
  <si>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</si>
  <si>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</si>
  <si>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</si>
  <si>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</si>
  <si>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</si>
  <si>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</si>
  <si>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</si>
  <si>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</si>
  <si>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</si>
  <si>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</si>
  <si>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</si>
  <si>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</si>
  <si>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</si>
  <si>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</si>
  <si>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令和4年度中に市町村合併した団体で、合併前の団体ごとの決算に基づく実質公債費比率を算出していない団体については、グラフを表記しない。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</si>
  <si>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</si>
  <si>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</si>
  <si>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</si>
  <si>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</si>
  <si>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</si>
  <si>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</si>
  <si>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</si>
  <si>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</si>
  <si>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</si>
  <si>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</si>
  <si>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</si>
  <si>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</si>
  <si>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</si>
  <si>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</si>
  <si>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</si>
  <si>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</si>
  <si>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</si>
  <si>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</si>
  <si>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</si>
  <si>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</si>
  <si>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</si>
  <si>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</si>
  <si>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※令和4年度中に市町村合併した団体で、合併前の団体ごとの決算に基づく将来負担比率を算出していない団体については、グラフを表記しない。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</si>
  <si>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</si>
  <si>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</si>
  <si>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</si>
  <si>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</si>
  <si>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</si>
  <si>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</si>
  <si>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</si>
  <si>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</si>
  <si>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</si>
  <si>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</si>
  <si>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</si>
  <si>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</si>
  <si>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</si>
  <si>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</si>
  <si>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</si>
  <si>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</si>
  <si>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</si>
  <si>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</si>
  <si>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</si>
  <si>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</si>
  <si>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</si>
  <si>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</si>
  <si>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</si>
  <si>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</si>
  <si>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</si>
  <si>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</si>
  <si>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</si>
  <si>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</si>
  <si>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</si>
  <si>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</si>
  <si>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</si>
  <si>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</si>
  <si>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</si>
  <si>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令和3年度　財政状況資料集</t>
    <phoneticPr fontId="5"/>
  </si>
  <si>
    <t>総括表（市町村）</t>
    <rPh sb="0" eb="2">
      <t>ソウカツ</t>
    </rPh>
    <rPh sb="2" eb="3">
      <t>ヒョウ</t>
    </rPh>
    <rPh sb="4" eb="7">
      <t>シチョウソン</t>
    </rPh>
    <phoneticPr fontId="5"/>
  </si>
  <si>
    <t>都道府県名</t>
    <phoneticPr fontId="5"/>
  </si>
  <si>
    <t>和歌山県</t>
    <phoneticPr fontId="5"/>
  </si>
  <si>
    <t>市町村類型</t>
    <phoneticPr fontId="5"/>
  </si>
  <si>
    <t>Ⅰ－２</t>
    <phoneticPr fontId="5"/>
  </si>
  <si>
    <t>指定団体等の指定状況</t>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</si>
  <si>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</si>
  <si>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</si>
  <si>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</si>
  <si>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</si>
  <si>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</si>
  <si>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</si>
  <si>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</si>
  <si>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</si>
  <si>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</si>
  <si>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</si>
  <si>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</si>
  <si>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すさみ町</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</si>
  <si>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</si>
  <si>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</si>
  <si>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</si>
  <si>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</si>
  <si>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</si>
  <si>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</si>
  <si>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</si>
  <si>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</si>
  <si>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</si>
  <si>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</si>
  <si>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</si>
  <si>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</si>
  <si>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</si>
  <si>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</si>
  <si>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</si>
  <si>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</si>
  <si>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</si>
  <si>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</si>
  <si>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</si>
  <si>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</si>
  <si>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</si>
  <si>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</si>
  <si>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</si>
  <si>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</si>
  <si>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</si>
  <si>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-10.7</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</si>
  <si>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</si>
  <si>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</si>
  <si>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</si>
  <si>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</si>
  <si>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</si>
  <si>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令04.01.01(人)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</si>
  <si>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</si>
  <si>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</si>
  <si>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</si>
  <si>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</si>
  <si>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</si>
  <si>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</si>
  <si>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</si>
  <si>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</si>
  <si>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</si>
  <si>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</si>
  <si>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</si>
  <si>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</si>
  <si>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</si>
  <si>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令03.01.01(人)</t>
    <phoneticPr fontId="5"/>
  </si>
  <si>
    <t>　将来負担比率</t>
    <rPh sb="1" eb="3">
      <t>ショウライ</t>
    </rPh>
    <rPh sb="3" eb="5">
      <t>フタン</t>
    </rPh>
    <rPh sb="5" eb="7">
      <t>ヒリツ</t>
    </rPh>
    <phoneticPr fontId="5"/>
  </si>
  <si>
    <t>-</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</si>
  <si>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</si>
  <si>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</si>
  <si>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</si>
  <si>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</si>
  <si>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-2.9</t>
    <phoneticPr fontId="5"/>
  </si>
  <si>
    <t>基準財政需要額</t>
    <phoneticPr fontId="25"/>
  </si>
  <si>
    <t>うち日本人(％)</t>
    <phoneticPr fontId="5"/>
  </si>
  <si>
    <t>-2.9</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</si>
  <si>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</si>
  <si>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</si>
  <si>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</si>
  <si>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</si>
  <si>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</si>
  <si>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</si>
  <si>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</si>
  <si>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</si>
  <si>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</si>
  <si>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</si>
  <si>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</si>
  <si>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</si>
  <si>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</si>
  <si>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</si>
  <si>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</si>
  <si>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</si>
  <si>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</si>
  <si>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</si>
  <si>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</si>
  <si>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</si>
  <si>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</si>
  <si>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</si>
  <si>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</si>
  <si>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</si>
  <si>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</si>
  <si>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</si>
  <si>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</si>
  <si>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</si>
  <si>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</si>
  <si>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</si>
  <si>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</si>
  <si>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</si>
  <si>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</si>
  <si>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</si>
  <si>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</si>
  <si>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</si>
  <si>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</si>
  <si>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</si>
  <si>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</si>
  <si>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</si>
  <si>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</si>
  <si>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</si>
  <si>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</si>
  <si>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</si>
  <si>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</si>
  <si>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</si>
  <si>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</si>
  <si>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</si>
  <si>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</si>
  <si>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</si>
  <si>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</si>
  <si>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</si>
  <si>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</si>
  <si>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</si>
  <si>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</si>
  <si>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</si>
  <si>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</si>
  <si>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</si>
  <si>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令和3年度</t>
    <phoneticPr fontId="25"/>
  </si>
  <si>
    <t>和歌山県すさみ町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</si>
  <si>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</si>
  <si>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</si>
  <si>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</si>
  <si>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</si>
  <si>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</si>
  <si>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</si>
  <si>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</si>
  <si>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</si>
  <si>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</si>
  <si>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</si>
  <si>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</si>
  <si>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</si>
  <si>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</si>
  <si>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</si>
  <si>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</si>
  <si>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</si>
  <si>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</si>
  <si>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</si>
  <si>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</si>
  <si>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</si>
  <si>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</si>
  <si>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</si>
  <si>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</si>
  <si>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</si>
  <si>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</si>
  <si>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</si>
  <si>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</si>
  <si>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</si>
  <si>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</si>
  <si>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</si>
  <si>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</si>
  <si>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</si>
  <si>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</si>
  <si>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</si>
  <si>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</si>
  <si>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</si>
  <si>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</si>
  <si>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</si>
  <si>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</si>
  <si>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</si>
  <si>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</si>
  <si>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</si>
  <si>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</si>
  <si>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</si>
  <si>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</si>
  <si>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</si>
  <si>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</si>
  <si>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</si>
  <si>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</si>
  <si>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</si>
  <si>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</si>
  <si>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</si>
  <si>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</si>
  <si>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</si>
  <si>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</si>
  <si>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</si>
  <si>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</si>
  <si>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</si>
  <si>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</si>
  <si>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</si>
  <si>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</si>
  <si>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</si>
  <si>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</si>
  <si>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　新型コロナウイルス感染症対策地方税減収補塡特別交付金</t>
    <phoneticPr fontId="5"/>
  </si>
  <si>
    <t>　　事業所税</t>
    <phoneticPr fontId="5"/>
  </si>
  <si>
    <t>性質別歳出の状況（単位 千円・％）</t>
    <rPh sb="0" eb="2">
      <t>セイシツ</t>
    </rPh>
    <phoneticPr fontId="5"/>
  </si>
  <si>
    <t>地方交付税</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</si>
  <si>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</si>
  <si>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</si>
  <si>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</si>
  <si>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</si>
  <si>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</si>
  <si>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</si>
  <si>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普通交付税</t>
    <phoneticPr fontId="5"/>
  </si>
  <si>
    <t>　　水利地益税等</t>
    <phoneticPr fontId="5"/>
  </si>
  <si>
    <t>義務的経費計</t>
    <rPh sb="0" eb="3">
      <t>ギムテキ</t>
    </rPh>
    <rPh sb="3" eb="5">
      <t>ケイヒ</t>
    </rPh>
    <rPh sb="5" eb="6">
      <t>ケイ</t>
    </rPh>
    <phoneticPr fontId="5"/>
  </si>
  <si>
    <t>　特別交付税</t>
    <phoneticPr fontId="5"/>
  </si>
  <si>
    <t>　法定外目的税</t>
    <phoneticPr fontId="5"/>
  </si>
  <si>
    <t>　人件費</t>
    <phoneticPr fontId="5"/>
  </si>
  <si>
    <t>　震災復興特別交付税</t>
    <phoneticPr fontId="25"/>
  </si>
  <si>
    <t>旧法による税</t>
  </si>
  <si>
    <t>　　うち職員給</t>
    <rPh sb="4" eb="6">
      <t>ショクイン</t>
    </rPh>
    <rPh sb="6" eb="7">
      <t>キュウ</t>
    </rPh>
    <phoneticPr fontId="5"/>
  </si>
  <si>
    <t>(一般財源計)</t>
    <phoneticPr fontId="5"/>
  </si>
  <si>
    <t>合計</t>
  </si>
  <si>
    <t>　扶助費</t>
    <phoneticPr fontId="5"/>
  </si>
  <si>
    <t>交通安全対策特別交付金</t>
    <phoneticPr fontId="5"/>
  </si>
  <si>
    <t>　公債費</t>
    <phoneticPr fontId="5"/>
  </si>
  <si>
    <t>分担金・負担金</t>
  </si>
  <si>
    <t>内訳</t>
    <rPh sb="0" eb="2">
      <t>ウチワケ</t>
    </rPh>
    <phoneticPr fontId="5"/>
  </si>
  <si>
    <t>使用料</t>
  </si>
  <si>
    <t>令和3年度</t>
    <rPh sb="0" eb="2">
      <t>レイワ</t>
    </rPh>
    <rPh sb="3" eb="5">
      <t>ネンド</t>
    </rPh>
    <phoneticPr fontId="5"/>
  </si>
  <si>
    <t>令和2年度</t>
    <rPh sb="0" eb="2">
      <t>レイワ</t>
    </rPh>
    <rPh sb="3" eb="5">
      <t>ネンド</t>
    </rPh>
    <rPh sb="4" eb="5">
      <t>ド</t>
    </rPh>
    <phoneticPr fontId="5"/>
  </si>
  <si>
    <t>　うち元金</t>
    <phoneticPr fontId="25"/>
  </si>
  <si>
    <t>手数料</t>
  </si>
  <si>
    <t>徴収率
(％)</t>
    <rPh sb="0" eb="2">
      <t>チョウシュウ</t>
    </rPh>
    <rPh sb="2" eb="3">
      <t>リツ</t>
    </rPh>
    <phoneticPr fontId="5"/>
  </si>
  <si>
    <t>現年</t>
    <rPh sb="0" eb="1">
      <t>ゲン</t>
    </rPh>
    <rPh sb="1" eb="2">
      <t>ネン</t>
    </rPh>
    <phoneticPr fontId="5"/>
  </si>
  <si>
    <t>　うち利子</t>
    <phoneticPr fontId="25"/>
  </si>
  <si>
    <t>国庫支出金</t>
  </si>
  <si>
    <t>・計</t>
    <phoneticPr fontId="5"/>
  </si>
  <si>
    <t>市町村民税</t>
    <rPh sb="0" eb="3">
      <t>シチョウソン</t>
    </rPh>
    <rPh sb="3" eb="4">
      <t>ミン</t>
    </rPh>
    <rPh sb="4" eb="5">
      <t>ゼイ</t>
    </rPh>
    <phoneticPr fontId="5"/>
  </si>
  <si>
    <t>一時借入金利子</t>
    <phoneticPr fontId="5"/>
  </si>
  <si>
    <t>国有提供交付金(特別区財調交付金)</t>
  </si>
  <si>
    <t>純固定資産税</t>
    <rPh sb="0" eb="1">
      <t>ジュン</t>
    </rPh>
    <rPh sb="1" eb="3">
      <t>コテイ</t>
    </rPh>
    <rPh sb="3" eb="6">
      <t>シサンゼイ</t>
    </rPh>
    <phoneticPr fontId="5"/>
  </si>
  <si>
    <t>その他の経費</t>
    <rPh sb="2" eb="3">
      <t>タ</t>
    </rPh>
    <rPh sb="4" eb="6">
      <t>ケイヒ</t>
    </rPh>
    <phoneticPr fontId="5"/>
  </si>
  <si>
    <t>都道府県支出金</t>
  </si>
  <si>
    <t>　物件費</t>
    <phoneticPr fontId="5"/>
  </si>
  <si>
    <t>財産収入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</si>
  <si>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</si>
  <si>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</si>
  <si>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</si>
  <si>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寄附金</t>
  </si>
  <si>
    <t>合計</t>
    <phoneticPr fontId="5"/>
  </si>
  <si>
    <t>実質収支</t>
    <rPh sb="0" eb="2">
      <t>ジッシツ</t>
    </rPh>
    <rPh sb="2" eb="4">
      <t>シュウシ</t>
    </rPh>
    <phoneticPr fontId="5"/>
  </si>
  <si>
    <t>　補助費等</t>
    <rPh sb="1" eb="3">
      <t>ホジョ</t>
    </rPh>
    <rPh sb="3" eb="4">
      <t>ヒ</t>
    </rPh>
    <rPh sb="4" eb="5">
      <t>トウ</t>
    </rPh>
    <phoneticPr fontId="5"/>
  </si>
  <si>
    <t>繰入金</t>
  </si>
  <si>
    <t>病院</t>
    <phoneticPr fontId="5"/>
  </si>
  <si>
    <t>再差引収支</t>
    <rPh sb="0" eb="1">
      <t>サイ</t>
    </rPh>
    <rPh sb="1" eb="3">
      <t>サシヒキ</t>
    </rPh>
    <rPh sb="3" eb="5">
      <t>シュウシ</t>
    </rPh>
    <phoneticPr fontId="5"/>
  </si>
  <si>
    <t>　　うち一部事務組合負担金</t>
    <phoneticPr fontId="5"/>
  </si>
  <si>
    <t>繰越金</t>
  </si>
  <si>
    <t>簡易水道</t>
    <phoneticPr fontId="5"/>
  </si>
  <si>
    <t>加入世帯数(世帯)</t>
  </si>
  <si>
    <t>　繰出金</t>
    <phoneticPr fontId="5"/>
  </si>
  <si>
    <t>諸収入</t>
  </si>
  <si>
    <t>介護サービス</t>
    <phoneticPr fontId="5"/>
  </si>
  <si>
    <t>被保険者数(人)</t>
  </si>
  <si>
    <t>　積立金</t>
    <phoneticPr fontId="5"/>
  </si>
  <si>
    <t>地方債</t>
  </si>
  <si>
    <t>上水道</t>
    <phoneticPr fontId="5"/>
  </si>
  <si>
    <t>被保険者
1人当り</t>
    <phoneticPr fontId="5"/>
  </si>
  <si>
    <t>保険税(料)収入額</t>
    <phoneticPr fontId="5"/>
  </si>
  <si>
    <t>　投資・出資金・貸付金</t>
    <phoneticPr fontId="5"/>
  </si>
  <si>
    <t>　うち減収補塡債(特例分)</t>
    <rPh sb="4" eb="5">
      <t>シュウ</t>
    </rPh>
    <rPh sb="9" eb="10">
      <t>トク</t>
    </rPh>
    <rPh sb="10" eb="11">
      <t>レイ</t>
    </rPh>
    <rPh sb="11" eb="12">
      <t>ブン</t>
    </rPh>
    <phoneticPr fontId="16"/>
  </si>
  <si>
    <t>国民健康保険</t>
    <phoneticPr fontId="5"/>
  </si>
  <si>
    <t>国庫支出金</t>
    <phoneticPr fontId="5"/>
  </si>
  <si>
    <t>　前年度繰上充用金</t>
    <phoneticPr fontId="5"/>
  </si>
  <si>
    <t>　うち猶予特例債</t>
    <phoneticPr fontId="16"/>
  </si>
  <si>
    <t>その他</t>
    <phoneticPr fontId="5"/>
  </si>
  <si>
    <t>保険給付費</t>
    <phoneticPr fontId="5"/>
  </si>
  <si>
    <t>投資的経費計</t>
    <rPh sb="5" eb="6">
      <t>ケイ</t>
    </rPh>
    <phoneticPr fontId="5"/>
  </si>
  <si>
    <t>　うち臨時財政対策債</t>
    <phoneticPr fontId="5"/>
  </si>
  <si>
    <t>　　うち人件費</t>
    <phoneticPr fontId="5"/>
  </si>
  <si>
    <t>歳入合計</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</si>
  <si>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</si>
  <si>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</si>
  <si>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</si>
  <si>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</si>
  <si>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</si>
  <si>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</si>
  <si>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</si>
  <si>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</si>
  <si>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</si>
  <si>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</si>
  <si>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令和3年度</t>
  </si>
  <si>
    <t>和歌山県すさみ町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</si>
  <si>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</si>
  <si>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</si>
  <si>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</si>
  <si>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</si>
  <si>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</si>
  <si>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</si>
  <si>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</si>
  <si>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</si>
  <si>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</si>
  <si>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</si>
  <si>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</si>
  <si>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</si>
  <si>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</si>
  <si>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</si>
  <si>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</si>
  <si>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</si>
  <si>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</si>
  <si>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</si>
  <si>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</si>
  <si>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</si>
  <si>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教育奨学金貸与基金</t>
    <phoneticPr fontId="5"/>
  </si>
  <si>
    <t>-</t>
    <phoneticPr fontId="5"/>
  </si>
  <si>
    <t>土地取得特別会計</t>
    <phoneticPr fontId="5"/>
  </si>
  <si>
    <t>-</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</si>
  <si>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</si>
  <si>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</si>
  <si>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</si>
  <si>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</si>
  <si>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</si>
  <si>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</si>
  <si>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</si>
  <si>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</si>
  <si>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</si>
  <si>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</si>
  <si>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</si>
  <si>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</si>
  <si>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</si>
  <si>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</si>
  <si>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介護保険特別会計</t>
    <phoneticPr fontId="5"/>
  </si>
  <si>
    <t>後期高齢者医療特別会計</t>
    <phoneticPr fontId="5"/>
  </si>
  <si>
    <t>水道事業会計</t>
    <phoneticPr fontId="5"/>
  </si>
  <si>
    <t>法適用企業</t>
    <phoneticPr fontId="5"/>
  </si>
  <si>
    <t>国保すさみ病院事業会計</t>
    <phoneticPr fontId="5"/>
  </si>
  <si>
    <t>法適用企業</t>
    <phoneticPr fontId="5"/>
  </si>
  <si>
    <t>簡易水道事業特別会計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</si>
  <si>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</si>
  <si>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</si>
  <si>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</si>
  <si>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</si>
  <si>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</si>
  <si>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</si>
  <si>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</si>
  <si>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</si>
  <si>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</si>
  <si>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</si>
  <si>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</si>
  <si>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</si>
  <si>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</si>
  <si>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</si>
  <si>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</si>
  <si>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</si>
  <si>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</si>
  <si>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</si>
  <si>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</si>
  <si>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</si>
  <si>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令和元年度</t>
    <rPh sb="0" eb="2">
      <t>レイワ</t>
    </rPh>
    <rPh sb="2" eb="4">
      <t>ガンネン</t>
    </rPh>
    <rPh sb="3" eb="5">
      <t>ネンド</t>
    </rPh>
    <phoneticPr fontId="5"/>
  </si>
  <si>
    <t>令和2年度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</si>
  <si>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</si>
  <si>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</si>
  <si>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</si>
  <si>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</si>
  <si>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</si>
  <si>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</si>
  <si>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</si>
  <si>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</si>
  <si>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</si>
  <si>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t>
    <phoneticPr fontId="5"/>
  </si>
  <si>
    <t>-</t>
    <phoneticPr fontId="5"/>
  </si>
  <si>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</si>
  <si>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</si>
  <si>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</si>
  <si>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t>
    <phoneticPr fontId="5"/>
  </si>
  <si>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</si>
  <si>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</si>
  <si>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</si>
  <si>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</si>
  <si>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</si>
  <si>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</si>
  <si>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</si>
  <si>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</si>
  <si>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t>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</si>
  <si>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</si>
  <si>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t>
    <phoneticPr fontId="5"/>
  </si>
  <si>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</si>
  <si>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</si>
  <si>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t>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</si>
  <si>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</si>
  <si>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</si>
  <si>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</si>
  <si>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</si>
  <si>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</si>
  <si>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</si>
  <si>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</si>
  <si>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</si>
  <si>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</si>
  <si>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</si>
  <si>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</si>
  <si>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</si>
  <si>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</si>
  <si>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簡易水道事業特別会計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</si>
  <si>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</si>
  <si>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</si>
  <si>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</si>
  <si>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介護保険特別会計</t>
    <phoneticPr fontId="5"/>
  </si>
  <si>
    <t>(Ｆ)</t>
    <phoneticPr fontId="5"/>
  </si>
  <si>
    <t>後期高齢者医療特別会計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</si>
  <si>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</si>
  <si>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</si>
  <si>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</si>
  <si>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</si>
  <si>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</si>
  <si>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</si>
  <si>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</si>
  <si>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令和3年度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</si>
  <si>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</si>
  <si>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</si>
  <si>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</si>
  <si>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</si>
  <si>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</si>
  <si>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</si>
  <si>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</si>
  <si>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</si>
  <si>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</si>
  <si>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</si>
  <si>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</si>
  <si>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</si>
  <si>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</si>
  <si>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</si>
  <si>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</si>
  <si>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</si>
  <si>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</si>
  <si>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</si>
  <si>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</si>
  <si>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</si>
  <si>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</si>
  <si>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</si>
  <si>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</si>
  <si>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</si>
  <si>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</si>
  <si>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</si>
  <si>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</si>
  <si>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</si>
  <si>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</si>
  <si>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</si>
  <si>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</si>
  <si>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</si>
  <si>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</si>
  <si>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</si>
  <si>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</si>
  <si>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</si>
  <si>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</si>
  <si>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</si>
  <si>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</si>
  <si>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</si>
  <si>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</si>
  <si>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</si>
  <si>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</si>
  <si>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</si>
  <si>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</si>
  <si>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</si>
  <si>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</si>
  <si>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</si>
  <si>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</si>
  <si>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</si>
  <si>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</si>
  <si>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※令和4年度中に市町村合併した団体で、合併前の団体ごとの決算に基づく実質公債費比率を算出していない団体については、グラフを表記しない。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</si>
  <si>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</si>
  <si>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</si>
  <si>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</si>
  <si>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</si>
  <si>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</si>
  <si>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</si>
  <si>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</si>
  <si>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</si>
  <si>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H29</t>
  </si>
  <si>
    <t>うち単独分</t>
    <rPh sb="2" eb="4">
      <t>タンドク</t>
    </rPh>
    <rPh sb="4" eb="5">
      <t>ブン</t>
    </rPh>
    <phoneticPr fontId="5"/>
  </si>
  <si>
    <t xml:space="preserve"> H30</t>
  </si>
  <si>
    <t xml:space="preserve"> R01</t>
  </si>
  <si>
    <t xml:space="preserve"> R02</t>
  </si>
  <si>
    <t xml:space="preserve"> R03</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</si>
  <si>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</si>
  <si>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</si>
  <si>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</si>
  <si>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</si>
  <si>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H29</t>
  </si>
  <si>
    <t>H30</t>
  </si>
  <si>
    <t>R01</t>
  </si>
  <si>
    <t>R02</t>
  </si>
  <si>
    <t>R03</t>
  </si>
  <si>
    <t>▲ 11.75</t>
  </si>
  <si>
    <t>▲ 6.48</t>
  </si>
  <si>
    <t>▲ 2.08</t>
  </si>
  <si>
    <t>水道事業会計</t>
  </si>
  <si>
    <t>一般会計</t>
  </si>
  <si>
    <t>国保すさみ病院事業会計</t>
  </si>
  <si>
    <t>介護保険特別会計</t>
  </si>
  <si>
    <t>国民健康保険事業特別会計</t>
  </si>
  <si>
    <t>簡易水道事業特別会計</t>
  </si>
  <si>
    <t>後期高齢者医療特別会計</t>
  </si>
  <si>
    <t>教育奨学金貸与基金</t>
  </si>
  <si>
    <t>その他会計（赤字）</t>
  </si>
  <si>
    <t>その他会計（黒字）</t>
  </si>
  <si>
    <t>（百万円）</t>
    <phoneticPr fontId="5"/>
  </si>
  <si>
    <t>H28末</t>
    <phoneticPr fontId="5"/>
  </si>
  <si>
    <t>H29末</t>
    <phoneticPr fontId="5"/>
  </si>
  <si>
    <t>H30末</t>
    <phoneticPr fontId="5"/>
  </si>
  <si>
    <t>R01末</t>
    <phoneticPr fontId="5"/>
  </si>
  <si>
    <t>R02末</t>
    <phoneticPr fontId="5"/>
  </si>
  <si>
    <t>-</t>
    <phoneticPr fontId="2"/>
  </si>
  <si>
    <t>和歌山県市町村総合事務組合</t>
    <rPh sb="0" eb="3">
      <t>ワカヤマ</t>
    </rPh>
    <rPh sb="3" eb="4">
      <t>ケン</t>
    </rPh>
    <rPh sb="4" eb="7">
      <t>シチョウソン</t>
    </rPh>
    <rPh sb="7" eb="9">
      <t>ソウゴウ</t>
    </rPh>
    <rPh sb="9" eb="11">
      <t>ジム</t>
    </rPh>
    <rPh sb="11" eb="13">
      <t>クミアイ</t>
    </rPh>
    <phoneticPr fontId="2"/>
  </si>
  <si>
    <t>紀南地方老人福祉施設組合</t>
    <rPh sb="0" eb="1">
      <t>キ</t>
    </rPh>
    <rPh sb="1" eb="2">
      <t>ナン</t>
    </rPh>
    <rPh sb="2" eb="4">
      <t>チホウ</t>
    </rPh>
    <rPh sb="4" eb="6">
      <t>ロウジン</t>
    </rPh>
    <rPh sb="6" eb="8">
      <t>フクシ</t>
    </rPh>
    <rPh sb="8" eb="10">
      <t>シセツ</t>
    </rPh>
    <rPh sb="10" eb="12">
      <t>クミアイ</t>
    </rPh>
    <phoneticPr fontId="2"/>
  </si>
  <si>
    <t>大辺路衛生施設組合</t>
    <rPh sb="0" eb="1">
      <t>オオ</t>
    </rPh>
    <rPh sb="1" eb="2">
      <t>ヘ</t>
    </rPh>
    <rPh sb="2" eb="3">
      <t>ジ</t>
    </rPh>
    <rPh sb="3" eb="5">
      <t>エイセイ</t>
    </rPh>
    <rPh sb="5" eb="7">
      <t>シセツ</t>
    </rPh>
    <rPh sb="7" eb="9">
      <t>クミアイ</t>
    </rPh>
    <phoneticPr fontId="2"/>
  </si>
  <si>
    <t>紀南地方児童福祉施設組合</t>
    <rPh sb="0" eb="1">
      <t>キ</t>
    </rPh>
    <rPh sb="1" eb="2">
      <t>ナン</t>
    </rPh>
    <rPh sb="2" eb="4">
      <t>チホウ</t>
    </rPh>
    <rPh sb="4" eb="6">
      <t>ジドウ</t>
    </rPh>
    <rPh sb="6" eb="8">
      <t>フクシ</t>
    </rPh>
    <rPh sb="8" eb="10">
      <t>シセツ</t>
    </rPh>
    <rPh sb="10" eb="12">
      <t>クミアイ</t>
    </rPh>
    <phoneticPr fontId="2"/>
  </si>
  <si>
    <t>田辺市周辺広域市町村圏組合</t>
    <rPh sb="0" eb="3">
      <t>タナベシ</t>
    </rPh>
    <rPh sb="3" eb="5">
      <t>シュウヘン</t>
    </rPh>
    <rPh sb="5" eb="7">
      <t>コウイキ</t>
    </rPh>
    <rPh sb="7" eb="10">
      <t>シチョウソン</t>
    </rPh>
    <rPh sb="10" eb="11">
      <t>ケン</t>
    </rPh>
    <rPh sb="11" eb="13">
      <t>クミアイ</t>
    </rPh>
    <phoneticPr fontId="2"/>
  </si>
  <si>
    <t>和歌山地方税回収機構</t>
    <rPh sb="0" eb="3">
      <t>ワカヤマ</t>
    </rPh>
    <rPh sb="3" eb="6">
      <t>チホウゼイ</t>
    </rPh>
    <rPh sb="6" eb="8">
      <t>カイシュウ</t>
    </rPh>
    <rPh sb="8" eb="10">
      <t>キコウ</t>
    </rPh>
    <phoneticPr fontId="2"/>
  </si>
  <si>
    <t>和歌山県後期高齢者医療広域連合</t>
    <rPh sb="0" eb="3">
      <t>ワカヤマ</t>
    </rPh>
    <rPh sb="3" eb="4">
      <t>ケン</t>
    </rPh>
    <rPh sb="4" eb="6">
      <t>コウキ</t>
    </rPh>
    <rPh sb="6" eb="9">
      <t>コウレイシャ</t>
    </rPh>
    <rPh sb="9" eb="11">
      <t>イリョウ</t>
    </rPh>
    <rPh sb="11" eb="13">
      <t>コウイキ</t>
    </rPh>
    <rPh sb="13" eb="15">
      <t>レンゴウ</t>
    </rPh>
    <phoneticPr fontId="2"/>
  </si>
  <si>
    <t>紀南環境広域施設組合</t>
    <rPh sb="0" eb="1">
      <t>キ</t>
    </rPh>
    <rPh sb="1" eb="2">
      <t>ナン</t>
    </rPh>
    <rPh sb="2" eb="4">
      <t>カンキョウ</t>
    </rPh>
    <rPh sb="4" eb="6">
      <t>コウイキ</t>
    </rPh>
    <rPh sb="6" eb="8">
      <t>シセツ</t>
    </rPh>
    <rPh sb="8" eb="10">
      <t>クミアイ</t>
    </rPh>
    <phoneticPr fontId="2"/>
  </si>
  <si>
    <t>和歌山県後期高齢者医療広域連合（特別会計）</t>
    <rPh sb="0" eb="3">
      <t>ワカヤマ</t>
    </rPh>
    <rPh sb="3" eb="4">
      <t>ケン</t>
    </rPh>
    <rPh sb="4" eb="6">
      <t>コウキ</t>
    </rPh>
    <rPh sb="6" eb="9">
      <t>コウレイシャ</t>
    </rPh>
    <rPh sb="9" eb="11">
      <t>イリョウ</t>
    </rPh>
    <rPh sb="11" eb="13">
      <t>コウイキ</t>
    </rPh>
    <rPh sb="13" eb="15">
      <t>レンゴウ</t>
    </rPh>
    <rPh sb="16" eb="18">
      <t>トクベツ</t>
    </rPh>
    <rPh sb="18" eb="20">
      <t>カイケイ</t>
    </rPh>
    <phoneticPr fontId="2"/>
  </si>
  <si>
    <t>紀南地方老人福祉施設組合（公営企業会計）</t>
  </si>
  <si>
    <t>(地域振興基金(R03年度末現在))</t>
    <rPh sb="1" eb="7">
      <t>チイキシンコウキキン</t>
    </rPh>
    <phoneticPr fontId="5"/>
  </si>
  <si>
    <t>(和深川地区飲料水供給施設維持管理基金(R03年度末現在))</t>
    <phoneticPr fontId="5"/>
  </si>
  <si>
    <t>(ふるさとづくり基金(R03年度末現在))</t>
    <phoneticPr fontId="5"/>
  </si>
  <si>
    <t>(森林環境譲与税基金(R03年度末現在))</t>
    <phoneticPr fontId="5"/>
  </si>
  <si>
    <t>(道の駅すさみ振興基金(R03年度末現在))</t>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</si>
  <si>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</si>
  <si>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</si>
  <si>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昨年度同様に将来負担比率の算定はなく、有形固定資産減価償却率については、0.3%上昇している。</t>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</si>
  <si>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</si>
  <si>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</si>
  <si>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</si>
  <si>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</si>
  <si>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</si>
  <si>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</si>
  <si>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将来負担比率については算定はなく、実質公債費比率については、大型事業の償還が始まったことから、0.7%増加した。現在、公共施設高台移転事業を実施しており、地方債を充当していることから、しばらくは上昇傾向が想定される。</t>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</si>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</sst>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00">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47"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0" fontId="20" fillId="0" borderId="12" xfId="11" applyFont="1" applyBorder="1">
      <alignment vertical="center"/>
    </xf>
    <xf numFmtId="0" fontId="20" fillId="0" borderId="0" xfId="11" applyFont="1" applyBorder="1">
      <alignment vertical="center"/>
    </xf>
    <xf numFmtId="0" fontId="20" fillId="0" borderId="54" xfId="11" applyFont="1" applyBorder="1">
      <alignment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4" fillId="0" borderId="0" xfId="11" applyFont="1" applyAlignment="1">
      <alignment vertical="center"/>
    </xf>
    <xf numFmtId="0" fontId="24" fillId="0" borderId="0" xfId="11" applyFont="1" applyBorder="1" applyAlignment="1">
      <alignment vertical="center"/>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48"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48" xfId="8" applyFont="1" applyBorder="1" applyAlignment="1">
      <alignment horizontal="center" vertical="center"/>
    </xf>
    <xf numFmtId="0" fontId="20" fillId="0" borderId="37" xfId="8" applyFont="1" applyBorder="1" applyAlignment="1">
      <alignment horizontal="center" vertical="center"/>
    </xf>
    <xf numFmtId="0" fontId="20" fillId="0" borderId="54"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48"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4"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48"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4"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4"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4"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1" xfId="8" applyFont="1" applyBorder="1" applyAlignment="1">
      <alignment horizontal="center" vertical="center"/>
    </xf>
    <xf numFmtId="183" fontId="20" fillId="0" borderId="51"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1"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48"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48"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2"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2"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9" xfId="8" applyFont="1" applyBorder="1" applyAlignment="1">
      <alignment horizontal="center" vertical="center"/>
    </xf>
    <xf numFmtId="0" fontId="20" fillId="0" borderId="38" xfId="8" applyFont="1" applyBorder="1" applyAlignment="1">
      <alignment horizontal="center" vertical="center"/>
    </xf>
    <xf numFmtId="0" fontId="20" fillId="0" borderId="63" xfId="8" applyFont="1" applyBorder="1" applyAlignment="1">
      <alignment horizontal="center" vertical="center"/>
    </xf>
    <xf numFmtId="0" fontId="20" fillId="0" borderId="50"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4" xfId="8" applyFont="1" applyBorder="1" applyAlignment="1">
      <alignment horizontal="center" vertical="center"/>
    </xf>
    <xf numFmtId="0" fontId="20" fillId="0" borderId="65"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4"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47" xfId="8" applyFont="1" applyBorder="1" applyAlignment="1">
      <alignment horizontal="center" vertical="center"/>
    </xf>
    <xf numFmtId="0" fontId="20" fillId="0" borderId="62"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178" fontId="20" fillId="0" borderId="87"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181" fontId="20" fillId="0" borderId="82"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20" fillId="0" borderId="85" xfId="11" applyNumberFormat="1" applyFont="1" applyFill="1" applyBorder="1" applyAlignment="1">
      <alignment horizontal="right" vertical="center" shrinkToFit="1"/>
    </xf>
    <xf numFmtId="0" fontId="20" fillId="0" borderId="64" xfId="11" applyFont="1" applyBorder="1" applyAlignment="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38" xfId="11" applyNumberFormat="1" applyFont="1" applyFill="1" applyBorder="1" applyAlignment="1">
      <alignment horizontal="right" vertical="center"/>
    </xf>
    <xf numFmtId="0" fontId="20" fillId="0" borderId="37" xfId="11" applyFont="1" applyFill="1" applyBorder="1">
      <alignment vertical="center"/>
    </xf>
    <xf numFmtId="0" fontId="20" fillId="0" borderId="54" xfId="11" applyFont="1" applyFill="1" applyBorder="1">
      <alignment vertical="center"/>
    </xf>
    <xf numFmtId="0" fontId="20" fillId="0" borderId="40" xfId="11" applyFont="1" applyFill="1" applyBorder="1">
      <alignment vertical="center"/>
    </xf>
    <xf numFmtId="178" fontId="20" fillId="0" borderId="64"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178" fontId="20" fillId="0" borderId="84" xfId="11" applyNumberFormat="1" applyFont="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16" fillId="0" borderId="0" xfId="6" applyBorder="1" applyAlignment="1">
      <alignment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20" fillId="0" borderId="41" xfId="11" applyNumberFormat="1" applyFont="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181" fontId="20" fillId="0" borderId="64" xfId="11" applyNumberFormat="1" applyFont="1" applyFill="1" applyBorder="1" applyAlignment="1">
      <alignment horizontal="right" vertical="center" shrinkToFit="1"/>
    </xf>
    <xf numFmtId="181"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178" fontId="20" fillId="0" borderId="37" xfId="11" applyNumberFormat="1" applyFon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40" xfId="11" applyNumberFormat="1" applyFont="1" applyFill="1" applyBorder="1" applyAlignment="1">
      <alignment horizontal="right" vertical="center" shrinkToFit="1"/>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4" fillId="0" borderId="0" xfId="11" applyFont="1" applyAlignment="1">
      <alignment vertical="center"/>
    </xf>
    <xf numFmtId="0" fontId="24" fillId="0" borderId="0" xfId="11" applyFont="1" applyBorder="1" applyAlignment="1">
      <alignment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48"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4"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4" xfId="12" applyFont="1" applyFill="1" applyBorder="1" applyAlignment="1">
      <alignment horizontal="left" vertical="center"/>
    </xf>
    <xf numFmtId="0" fontId="34" fillId="6" borderId="54" xfId="12" applyFont="1" applyFill="1" applyBorder="1" applyAlignment="1">
      <alignment horizontal="right" vertical="center" wrapText="1"/>
    </xf>
    <xf numFmtId="0" fontId="34" fillId="6" borderId="54"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4"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4"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4"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48"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48" xfId="12" applyFont="1" applyFill="1" applyBorder="1">
      <alignment vertical="center"/>
    </xf>
    <xf numFmtId="176" fontId="34" fillId="6" borderId="48"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4"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48"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4"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4"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47"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4"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48"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4"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4" xfId="12" applyFont="1" applyFill="1" applyBorder="1" applyAlignment="1">
      <alignment horizontal="center" vertical="center" wrapText="1"/>
    </xf>
    <xf numFmtId="0" fontId="34" fillId="6" borderId="54"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48"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63"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48"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4"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4"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48"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4"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4"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4"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4"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2"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34" xfId="17" applyNumberFormat="1" applyFont="1" applyFill="1" applyBorder="1" applyAlignment="1">
      <alignment horizontal="center" vertical="center"/>
    </xf>
    <xf numFmtId="178" fontId="1" fillId="0" borderId="64" xfId="16" applyNumberFormat="1" applyFont="1" applyBorder="1">
      <alignment vertical="center"/>
    </xf>
    <xf numFmtId="178" fontId="16"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39" fillId="0" borderId="0" xfId="20" applyFont="1">
      <alignment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(データシート!$F$3,データシート!$F$5,データシート!$F$7,データシート!$F$9,データシート!$F$11)</c:f>
              <c:numCache>
                <c:formatCode>#,##0;"△ "#,##0</c:formatCode>
                <c:ptCount val="5"/>
                <c:pt idx="0">
                  <c:v>317319</c:v>
                </c:pt>
                <c:pt idx="1">
                  <c:v>289738</c:v>
                </c:pt>
                <c:pt idx="2">
                  <c:v>316937</c:v>
                </c:pt>
                <c:pt idx="3">
                  <c:v>332350</c:v>
                </c:pt>
                <c:pt idx="4">
                  <c:v>362690</c:v>
                </c:pt>
              </c:numCache>
            </c:numRef>
          </c:val>
          <c:smooth val="0"/>
          <c:extLst>
            <c:ext xmlns:c16="http://schemas.microsoft.com/office/drawing/2014/chart" uri="{C3380CC4-5D6E-409C-BE32-E72D297353CC}">
              <c16:uniqueId val="{00000000-855E-4A18-A123-4C0415683B53}"/>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(データシート!$D$3,データシート!$D$5,データシート!$D$7,データシート!$D$9,データシート!$D$11)</c:f>
              <c:numCache>
                <c:formatCode>#,##0;"△ "#,##0</c:formatCode>
                <c:ptCount val="5"/>
                <c:pt idx="0">
                  <c:v>228350</c:v>
                </c:pt>
                <c:pt idx="1">
                  <c:v>285586</c:v>
                </c:pt>
                <c:pt idx="2">
                  <c:v>164886</c:v>
                </c:pt>
                <c:pt idx="3">
                  <c:v>253441</c:v>
                </c:pt>
                <c:pt idx="4">
                  <c:v>301621</c:v>
                </c:pt>
              </c:numCache>
            </c:numRef>
          </c:val>
          <c:smooth val="0"/>
          <c:extLst>
            <c:ext xmlns:c16="http://schemas.microsoft.com/office/drawing/2014/chart" uri="{C3380CC4-5D6E-409C-BE32-E72D297353CC}">
              <c16:uniqueId val="{00000001-855E-4A18-A123-4C0415683B53}"/>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45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データシート!$B$19:$F$19</c:f>
              <c:numCache>
                <c:formatCode>General</c:formatCode>
                <c:ptCount val="5"/>
                <c:pt idx="0">
                  <c:v>3.14</c:v>
                </c:pt>
                <c:pt idx="1">
                  <c:v>2.0099999999999998</c:v>
                </c:pt>
                <c:pt idx="2">
                  <c:v>1.4</c:v>
                </c:pt>
                <c:pt idx="3">
                  <c:v>3.15</c:v>
                </c:pt>
                <c:pt idx="4">
                  <c:v>3.85</c:v>
                </c:pt>
              </c:numCache>
            </c:numRef>
          </c:val>
          <c:extLst>
            <c:ext xmlns:c16="http://schemas.microsoft.com/office/drawing/2014/chart" uri="{C3380CC4-5D6E-409C-BE32-E72D297353CC}">
              <c16:uniqueId val="{00000000-7FED-419F-B429-FE7EC200554A}"/>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データシート!$B$20:$F$20</c:f>
              <c:numCache>
                <c:formatCode>General</c:formatCode>
                <c:ptCount val="5"/>
                <c:pt idx="0">
                  <c:v>70.5</c:v>
                </c:pt>
                <c:pt idx="1">
                  <c:v>60.12</c:v>
                </c:pt>
                <c:pt idx="2">
                  <c:v>53.7</c:v>
                </c:pt>
                <c:pt idx="3">
                  <c:v>46.21</c:v>
                </c:pt>
                <c:pt idx="4">
                  <c:v>44.74</c:v>
                </c:pt>
              </c:numCache>
            </c:numRef>
          </c:val>
          <c:extLst>
            <c:ext xmlns:c16="http://schemas.microsoft.com/office/drawing/2014/chart" uri="{C3380CC4-5D6E-409C-BE32-E72D297353CC}">
              <c16:uniqueId val="{00000001-7FED-419F-B429-FE7EC200554A}"/>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H29</c:v>
                </c:pt>
                <c:pt idx="1">
                  <c:v>H30</c:v>
                </c:pt>
                <c:pt idx="2">
                  <c:v>R01</c:v>
                </c:pt>
                <c:pt idx="3">
                  <c:v>R02</c:v>
                </c:pt>
                <c:pt idx="4">
                  <c:v>R03</c:v>
                </c:pt>
              </c:strCache>
            </c:strRef>
          </c:cat>
          <c:val>
            <c:numRef>
              <c:f>データシート!$B$21:$F$21</c:f>
              <c:numCache>
                <c:formatCode>General</c:formatCode>
                <c:ptCount val="5"/>
                <c:pt idx="0">
                  <c:v>0.66</c:v>
                </c:pt>
                <c:pt idx="1">
                  <c:v>-11.75</c:v>
                </c:pt>
                <c:pt idx="2">
                  <c:v>-6.48</c:v>
                </c:pt>
                <c:pt idx="3">
                  <c:v>-2.08</c:v>
                </c:pt>
                <c:pt idx="4">
                  <c:v>3.88</c:v>
                </c:pt>
              </c:numCache>
            </c:numRef>
          </c:val>
          <c:smooth val="0"/>
          <c:extLst>
            <c:ext xmlns:c16="http://schemas.microsoft.com/office/drawing/2014/chart" uri="{C3380CC4-5D6E-409C-BE32-E72D297353CC}">
              <c16:uniqueId val="{00000002-7FED-419F-B429-FE7EC200554A}"/>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0-66EF-481F-AD4B-7B28035184E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66EF-481F-AD4B-7B28035184EC}"/>
            </c:ext>
          </c:extLst>
        </c:ser>
        <c:ser>
          <c:idx val="2"/>
          <c:order val="2"/>
          <c:tx>
            <c:strRef>
              <c:f>データシート!$A$29</c:f>
              <c:strCache>
                <c:ptCount val="1"/>
                <c:pt idx="0">
                  <c:v>教育奨学金貸与基金</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66EF-481F-AD4B-7B28035184EC}"/>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0.02</c:v>
                </c:pt>
                <c:pt idx="8">
                  <c:v>#N/A</c:v>
                </c:pt>
                <c:pt idx="9">
                  <c:v>0.02</c:v>
                </c:pt>
              </c:numCache>
            </c:numRef>
          </c:val>
          <c:extLst>
            <c:ext xmlns:c16="http://schemas.microsoft.com/office/drawing/2014/chart" uri="{C3380CC4-5D6E-409C-BE32-E72D297353CC}">
              <c16:uniqueId val="{00000003-66EF-481F-AD4B-7B28035184EC}"/>
            </c:ext>
          </c:extLst>
        </c:ser>
        <c:ser>
          <c:idx val="4"/>
          <c:order val="4"/>
          <c:tx>
            <c:strRef>
              <c:f>データシート!$A$31</c:f>
              <c:strCache>
                <c:ptCount val="1"/>
                <c:pt idx="0">
                  <c:v>簡易水道事業特別会計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データシート!$B$31:$K$31</c:f>
              <c:numCache>
                <c:formatCode>General</c:formatCode>
                <c:ptCount val="10"/>
                <c:pt idx="0">
                  <c:v>#N/A</c:v>
                </c:pt>
                <c:pt idx="1">
                  <c:v>0.02</c:v>
                </c:pt>
                <c:pt idx="2">
                  <c:v>#N/A</c:v>
                </c:pt>
                <c:pt idx="3">
                  <c:v>0.02</c:v>
                </c:pt>
                <c:pt idx="4">
                  <c:v>#N/A</c:v>
                </c:pt>
                <c:pt idx="5">
                  <c:v>0.02</c:v>
                </c:pt>
                <c:pt idx="6">
                  <c:v>#N/A</c:v>
                </c:pt>
                <c:pt idx="7">
                  <c:v>0.02</c:v>
                </c:pt>
                <c:pt idx="8">
                  <c:v>#N/A</c:v>
                </c:pt>
                <c:pt idx="9">
                  <c:v>0.03</c:v>
                </c:pt>
              </c:numCache>
            </c:numRef>
          </c:val>
          <c:extLst>
            <c:ext xmlns:c16="http://schemas.microsoft.com/office/drawing/2014/chart" uri="{C3380CC4-5D6E-409C-BE32-E72D297353CC}">
              <c16:uniqueId val="{00000004-66EF-481F-AD4B-7B28035184EC}"/>
            </c:ext>
          </c:extLst>
        </c:ser>
        <c:ser>
          <c:idx val="5"/>
          <c:order val="5"/>
          <c:tx>
            <c:strRef>
              <c:f>データシート!$A$32</c:f>
              <c:strCache>
                <c:ptCount val="1"/>
                <c:pt idx="0">
                  <c:v>国民健康保険事業特別会計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データシート!$B$32:$K$32</c:f>
              <c:numCache>
                <c:formatCode>General</c:formatCode>
                <c:ptCount val="10"/>
                <c:pt idx="0">
                  <c:v>#N/A</c:v>
                </c:pt>
                <c:pt idx="1">
                  <c:v>1.95</c:v>
                </c:pt>
                <c:pt idx="2">
                  <c:v>#N/A</c:v>
                </c:pt>
                <c:pt idx="3">
                  <c:v>0.57999999999999996</c:v>
                </c:pt>
                <c:pt idx="4">
                  <c:v>#N/A</c:v>
                </c:pt>
                <c:pt idx="5">
                  <c:v>0.14000000000000001</c:v>
                </c:pt>
                <c:pt idx="6">
                  <c:v>#N/A</c:v>
                </c:pt>
                <c:pt idx="7">
                  <c:v>0.18</c:v>
                </c:pt>
                <c:pt idx="8">
                  <c:v>#N/A</c:v>
                </c:pt>
                <c:pt idx="9">
                  <c:v>0.24</c:v>
                </c:pt>
              </c:numCache>
            </c:numRef>
          </c:val>
          <c:extLst>
            <c:ext xmlns:c16="http://schemas.microsoft.com/office/drawing/2014/chart" uri="{C3380CC4-5D6E-409C-BE32-E72D297353CC}">
              <c16:uniqueId val="{00000005-66EF-481F-AD4B-7B28035184EC}"/>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データシート!$B$33:$K$33</c:f>
              <c:numCache>
                <c:formatCode>General</c:formatCode>
                <c:ptCount val="10"/>
                <c:pt idx="0">
                  <c:v>#N/A</c:v>
                </c:pt>
                <c:pt idx="1">
                  <c:v>0.59</c:v>
                </c:pt>
                <c:pt idx="2">
                  <c:v>#N/A</c:v>
                </c:pt>
                <c:pt idx="3">
                  <c:v>0.51</c:v>
                </c:pt>
                <c:pt idx="4">
                  <c:v>#N/A</c:v>
                </c:pt>
                <c:pt idx="5">
                  <c:v>1.19</c:v>
                </c:pt>
                <c:pt idx="6">
                  <c:v>#N/A</c:v>
                </c:pt>
                <c:pt idx="7">
                  <c:v>0.57999999999999996</c:v>
                </c:pt>
                <c:pt idx="8">
                  <c:v>#N/A</c:v>
                </c:pt>
                <c:pt idx="9">
                  <c:v>1.04</c:v>
                </c:pt>
              </c:numCache>
            </c:numRef>
          </c:val>
          <c:extLst>
            <c:ext xmlns:c16="http://schemas.microsoft.com/office/drawing/2014/chart" uri="{C3380CC4-5D6E-409C-BE32-E72D297353CC}">
              <c16:uniqueId val="{00000006-66EF-481F-AD4B-7B28035184EC}"/>
            </c:ext>
          </c:extLst>
        </c:ser>
        <c:ser>
          <c:idx val="7"/>
          <c:order val="7"/>
          <c:tx>
            <c:strRef>
              <c:f>データシート!$A$34</c:f>
              <c:strCache>
                <c:ptCount val="1"/>
                <c:pt idx="0">
                  <c:v>国保すさみ病院事業会計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データシート!$B$34:$K$34</c:f>
              <c:numCache>
                <c:formatCode>General</c:formatCode>
                <c:ptCount val="10"/>
                <c:pt idx="0">
                  <c:v>#N/A</c:v>
                </c:pt>
                <c:pt idx="1">
                  <c:v>6.55</c:v>
                </c:pt>
                <c:pt idx="2">
                  <c:v>#N/A</c:v>
                </c:pt>
                <c:pt idx="3">
                  <c:v>5.22</c:v>
                </c:pt>
                <c:pt idx="4">
                  <c:v>#N/A</c:v>
                </c:pt>
                <c:pt idx="5">
                  <c:v>4.66</c:v>
                </c:pt>
                <c:pt idx="6">
                  <c:v>#N/A</c:v>
                </c:pt>
                <c:pt idx="7">
                  <c:v>3.56</c:v>
                </c:pt>
                <c:pt idx="8">
                  <c:v>#N/A</c:v>
                </c:pt>
                <c:pt idx="9">
                  <c:v>3.09</c:v>
                </c:pt>
              </c:numCache>
            </c:numRef>
          </c:val>
          <c:extLst>
            <c:ext xmlns:c16="http://schemas.microsoft.com/office/drawing/2014/chart" uri="{C3380CC4-5D6E-409C-BE32-E72D297353CC}">
              <c16:uniqueId val="{00000007-66EF-481F-AD4B-7B28035184EC}"/>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データシート!$B$35:$K$35</c:f>
              <c:numCache>
                <c:formatCode>General</c:formatCode>
                <c:ptCount val="10"/>
                <c:pt idx="0">
                  <c:v>#N/A</c:v>
                </c:pt>
                <c:pt idx="1">
                  <c:v>3.13</c:v>
                </c:pt>
                <c:pt idx="2">
                  <c:v>#N/A</c:v>
                </c:pt>
                <c:pt idx="3">
                  <c:v>2</c:v>
                </c:pt>
                <c:pt idx="4">
                  <c:v>#N/A</c:v>
                </c:pt>
                <c:pt idx="5">
                  <c:v>1.4</c:v>
                </c:pt>
                <c:pt idx="6">
                  <c:v>#N/A</c:v>
                </c:pt>
                <c:pt idx="7">
                  <c:v>3.15</c:v>
                </c:pt>
                <c:pt idx="8">
                  <c:v>#N/A</c:v>
                </c:pt>
                <c:pt idx="9">
                  <c:v>3.85</c:v>
                </c:pt>
              </c:numCache>
            </c:numRef>
          </c:val>
          <c:extLst>
            <c:ext xmlns:c16="http://schemas.microsoft.com/office/drawing/2014/chart" uri="{C3380CC4-5D6E-409C-BE32-E72D297353CC}">
              <c16:uniqueId val="{00000008-66EF-481F-AD4B-7B28035184EC}"/>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データシート!$B$36:$K$36</c:f>
              <c:numCache>
                <c:formatCode>General</c:formatCode>
                <c:ptCount val="10"/>
                <c:pt idx="0">
                  <c:v>#N/A</c:v>
                </c:pt>
                <c:pt idx="1">
                  <c:v>6.94</c:v>
                </c:pt>
                <c:pt idx="2">
                  <c:v>#N/A</c:v>
                </c:pt>
                <c:pt idx="3">
                  <c:v>7.01</c:v>
                </c:pt>
                <c:pt idx="4">
                  <c:v>#N/A</c:v>
                </c:pt>
                <c:pt idx="5">
                  <c:v>6.13</c:v>
                </c:pt>
                <c:pt idx="6">
                  <c:v>#N/A</c:v>
                </c:pt>
                <c:pt idx="7">
                  <c:v>4.7</c:v>
                </c:pt>
                <c:pt idx="8">
                  <c:v>#N/A</c:v>
                </c:pt>
                <c:pt idx="9">
                  <c:v>5.66</c:v>
                </c:pt>
              </c:numCache>
            </c:numRef>
          </c:val>
          <c:extLst>
            <c:ext xmlns:c16="http://schemas.microsoft.com/office/drawing/2014/chart" uri="{C3380CC4-5D6E-409C-BE32-E72D297353CC}">
              <c16:uniqueId val="{00000009-66EF-481F-AD4B-7B28035184EC}"/>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データシート!$B$42:$P$42</c:f>
              <c:numCache>
                <c:formatCode>General</c:formatCode>
                <c:ptCount val="15"/>
                <c:pt idx="2">
                  <c:v>346</c:v>
                </c:pt>
                <c:pt idx="5">
                  <c:v>371</c:v>
                </c:pt>
                <c:pt idx="8">
                  <c:v>372</c:v>
                </c:pt>
                <c:pt idx="11">
                  <c:v>438</c:v>
                </c:pt>
                <c:pt idx="14">
                  <c:v>442</c:v>
                </c:pt>
              </c:numCache>
            </c:numRef>
          </c:val>
          <c:extLst>
            <c:ext xmlns:c16="http://schemas.microsoft.com/office/drawing/2014/chart" uri="{C3380CC4-5D6E-409C-BE32-E72D297353CC}">
              <c16:uniqueId val="{00000000-5C3D-4CE3-BAC7-31B1924BB6B6}"/>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5C3D-4CE3-BAC7-31B1924BB6B6}"/>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5C3D-4CE3-BAC7-31B1924BB6B6}"/>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データシート!$B$45:$P$45</c:f>
              <c:numCache>
                <c:formatCode>General</c:formatCode>
                <c:ptCount val="15"/>
                <c:pt idx="0">
                  <c:v>1</c:v>
                </c:pt>
                <c:pt idx="3">
                  <c:v>1</c:v>
                </c:pt>
                <c:pt idx="6">
                  <c:v>1</c:v>
                </c:pt>
                <c:pt idx="9">
                  <c:v>1</c:v>
                </c:pt>
                <c:pt idx="12">
                  <c:v>1</c:v>
                </c:pt>
              </c:numCache>
            </c:numRef>
          </c:val>
          <c:extLst>
            <c:ext xmlns:c16="http://schemas.microsoft.com/office/drawing/2014/chart" uri="{C3380CC4-5D6E-409C-BE32-E72D297353CC}">
              <c16:uniqueId val="{00000003-5C3D-4CE3-BAC7-31B1924BB6B6}"/>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データシート!$B$46:$P$46</c:f>
              <c:numCache>
                <c:formatCode>General</c:formatCode>
                <c:ptCount val="15"/>
                <c:pt idx="0">
                  <c:v>17</c:v>
                </c:pt>
                <c:pt idx="3">
                  <c:v>20</c:v>
                </c:pt>
                <c:pt idx="6">
                  <c:v>15</c:v>
                </c:pt>
                <c:pt idx="9">
                  <c:v>22</c:v>
                </c:pt>
                <c:pt idx="12">
                  <c:v>19</c:v>
                </c:pt>
              </c:numCache>
            </c:numRef>
          </c:val>
          <c:extLst>
            <c:ext xmlns:c16="http://schemas.microsoft.com/office/drawing/2014/chart" uri="{C3380CC4-5D6E-409C-BE32-E72D297353CC}">
              <c16:uniqueId val="{00000004-5C3D-4CE3-BAC7-31B1924BB6B6}"/>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5C3D-4CE3-BAC7-31B1924BB6B6}"/>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5C3D-4CE3-BAC7-31B1924BB6B6}"/>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データシート!$B$49:$P$49</c:f>
              <c:numCache>
                <c:formatCode>General</c:formatCode>
                <c:ptCount val="15"/>
                <c:pt idx="0">
                  <c:v>464</c:v>
                </c:pt>
                <c:pt idx="3">
                  <c:v>495</c:v>
                </c:pt>
                <c:pt idx="6">
                  <c:v>501</c:v>
                </c:pt>
                <c:pt idx="9">
                  <c:v>578</c:v>
                </c:pt>
                <c:pt idx="12">
                  <c:v>649</c:v>
                </c:pt>
              </c:numCache>
            </c:numRef>
          </c:val>
          <c:extLst>
            <c:ext xmlns:c16="http://schemas.microsoft.com/office/drawing/2014/chart" uri="{C3380CC4-5D6E-409C-BE32-E72D297353CC}">
              <c16:uniqueId val="{00000007-5C3D-4CE3-BAC7-31B1924BB6B6}"/>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データシート!$B$50:$P$50</c:f>
              <c:numCache>
                <c:formatCode>General</c:formatCode>
                <c:ptCount val="15"/>
                <c:pt idx="0">
                  <c:v>#N/A</c:v>
                </c:pt>
                <c:pt idx="1">
                  <c:v>136</c:v>
                </c:pt>
                <c:pt idx="2">
                  <c:v>#N/A</c:v>
                </c:pt>
                <c:pt idx="3">
                  <c:v>#N/A</c:v>
                </c:pt>
                <c:pt idx="4">
                  <c:v>145</c:v>
                </c:pt>
                <c:pt idx="5">
                  <c:v>#N/A</c:v>
                </c:pt>
                <c:pt idx="6">
                  <c:v>#N/A</c:v>
                </c:pt>
                <c:pt idx="7">
                  <c:v>145</c:v>
                </c:pt>
                <c:pt idx="8">
                  <c:v>#N/A</c:v>
                </c:pt>
                <c:pt idx="9">
                  <c:v>#N/A</c:v>
                </c:pt>
                <c:pt idx="10">
                  <c:v>163</c:v>
                </c:pt>
                <c:pt idx="11">
                  <c:v>#N/A</c:v>
                </c:pt>
                <c:pt idx="12">
                  <c:v>#N/A</c:v>
                </c:pt>
                <c:pt idx="13">
                  <c:v>227</c:v>
                </c:pt>
                <c:pt idx="14">
                  <c:v>#N/A</c:v>
                </c:pt>
              </c:numCache>
            </c:numRef>
          </c:val>
          <c:smooth val="0"/>
          <c:extLst>
            <c:ext xmlns:c16="http://schemas.microsoft.com/office/drawing/2014/chart" uri="{C3380CC4-5D6E-409C-BE32-E72D297353CC}">
              <c16:uniqueId val="{00000008-5C3D-4CE3-BAC7-31B1924BB6B6}"/>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データシート!$B$56:$P$56</c:f>
              <c:numCache>
                <c:formatCode>General</c:formatCode>
                <c:ptCount val="15"/>
                <c:pt idx="2">
                  <c:v>3666</c:v>
                </c:pt>
                <c:pt idx="5">
                  <c:v>4061</c:v>
                </c:pt>
                <c:pt idx="8">
                  <c:v>4075</c:v>
                </c:pt>
                <c:pt idx="11">
                  <c:v>4092</c:v>
                </c:pt>
                <c:pt idx="14">
                  <c:v>4010</c:v>
                </c:pt>
              </c:numCache>
            </c:numRef>
          </c:val>
          <c:extLst>
            <c:ext xmlns:c16="http://schemas.microsoft.com/office/drawing/2014/chart" uri="{C3380CC4-5D6E-409C-BE32-E72D297353CC}">
              <c16:uniqueId val="{00000000-7DB4-4550-977D-F2F82E130B96}"/>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データシート!$B$57:$P$57</c:f>
              <c:numCache>
                <c:formatCode>General</c:formatCode>
                <c:ptCount val="15"/>
                <c:pt idx="2">
                  <c:v>105</c:v>
                </c:pt>
                <c:pt idx="5">
                  <c:v>93</c:v>
                </c:pt>
                <c:pt idx="8">
                  <c:v>92</c:v>
                </c:pt>
                <c:pt idx="11">
                  <c:v>107</c:v>
                </c:pt>
                <c:pt idx="14">
                  <c:v>151</c:v>
                </c:pt>
              </c:numCache>
            </c:numRef>
          </c:val>
          <c:extLst>
            <c:ext xmlns:c16="http://schemas.microsoft.com/office/drawing/2014/chart" uri="{C3380CC4-5D6E-409C-BE32-E72D297353CC}">
              <c16:uniqueId val="{00000001-7DB4-4550-977D-F2F82E130B96}"/>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データシート!$B$58:$P$58</c:f>
              <c:numCache>
                <c:formatCode>General</c:formatCode>
                <c:ptCount val="15"/>
                <c:pt idx="2">
                  <c:v>3345</c:v>
                </c:pt>
                <c:pt idx="5">
                  <c:v>3187</c:v>
                </c:pt>
                <c:pt idx="8">
                  <c:v>3069</c:v>
                </c:pt>
                <c:pt idx="11">
                  <c:v>3094</c:v>
                </c:pt>
                <c:pt idx="14">
                  <c:v>3497</c:v>
                </c:pt>
              </c:numCache>
            </c:numRef>
          </c:val>
          <c:extLst>
            <c:ext xmlns:c16="http://schemas.microsoft.com/office/drawing/2014/chart" uri="{C3380CC4-5D6E-409C-BE32-E72D297353CC}">
              <c16:uniqueId val="{00000002-7DB4-4550-977D-F2F82E130B96}"/>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7DB4-4550-977D-F2F82E130B96}"/>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7DB4-4550-977D-F2F82E130B96}"/>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7DB4-4550-977D-F2F82E130B96}"/>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データシート!$B$62:$P$62</c:f>
              <c:numCache>
                <c:formatCode>General</c:formatCode>
                <c:ptCount val="15"/>
                <c:pt idx="0">
                  <c:v>598</c:v>
                </c:pt>
                <c:pt idx="3">
                  <c:v>600</c:v>
                </c:pt>
                <c:pt idx="6">
                  <c:v>588</c:v>
                </c:pt>
                <c:pt idx="9">
                  <c:v>527</c:v>
                </c:pt>
                <c:pt idx="12">
                  <c:v>561</c:v>
                </c:pt>
              </c:numCache>
            </c:numRef>
          </c:val>
          <c:extLst>
            <c:ext xmlns:c16="http://schemas.microsoft.com/office/drawing/2014/chart" uri="{C3380CC4-5D6E-409C-BE32-E72D297353CC}">
              <c16:uniqueId val="{00000006-7DB4-4550-977D-F2F82E130B96}"/>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データシート!$B$63:$P$63</c:f>
              <c:numCache>
                <c:formatCode>General</c:formatCode>
                <c:ptCount val="15"/>
                <c:pt idx="0">
                  <c:v>17</c:v>
                </c:pt>
                <c:pt idx="3">
                  <c:v>17</c:v>
                </c:pt>
                <c:pt idx="6">
                  <c:v>7</c:v>
                </c:pt>
                <c:pt idx="9">
                  <c:v>2</c:v>
                </c:pt>
                <c:pt idx="12">
                  <c:v>0</c:v>
                </c:pt>
              </c:numCache>
            </c:numRef>
          </c:val>
          <c:extLst>
            <c:ext xmlns:c16="http://schemas.microsoft.com/office/drawing/2014/chart" uri="{C3380CC4-5D6E-409C-BE32-E72D297353CC}">
              <c16:uniqueId val="{00000007-7DB4-4550-977D-F2F82E130B96}"/>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データシート!$B$64:$P$64</c:f>
              <c:numCache>
                <c:formatCode>General</c:formatCode>
                <c:ptCount val="15"/>
                <c:pt idx="0">
                  <c:v>102</c:v>
                </c:pt>
                <c:pt idx="3">
                  <c:v>92</c:v>
                </c:pt>
                <c:pt idx="6">
                  <c:v>149</c:v>
                </c:pt>
                <c:pt idx="9">
                  <c:v>225</c:v>
                </c:pt>
                <c:pt idx="12">
                  <c:v>259</c:v>
                </c:pt>
              </c:numCache>
            </c:numRef>
          </c:val>
          <c:extLst>
            <c:ext xmlns:c16="http://schemas.microsoft.com/office/drawing/2014/chart" uri="{C3380CC4-5D6E-409C-BE32-E72D297353CC}">
              <c16:uniqueId val="{00000008-7DB4-4550-977D-F2F82E130B96}"/>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7DB4-4550-977D-F2F82E130B96}"/>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データシート!$B$66:$P$66</c:f>
              <c:numCache>
                <c:formatCode>General</c:formatCode>
                <c:ptCount val="15"/>
                <c:pt idx="0">
                  <c:v>5198</c:v>
                </c:pt>
                <c:pt idx="3">
                  <c:v>5681</c:v>
                </c:pt>
                <c:pt idx="6">
                  <c:v>5658</c:v>
                </c:pt>
                <c:pt idx="9">
                  <c:v>5690</c:v>
                </c:pt>
                <c:pt idx="12">
                  <c:v>5714</c:v>
                </c:pt>
              </c:numCache>
            </c:numRef>
          </c:val>
          <c:extLst>
            <c:ext xmlns:c16="http://schemas.microsoft.com/office/drawing/2014/chart" uri="{C3380CC4-5D6E-409C-BE32-E72D297353CC}">
              <c16:uniqueId val="{0000000A-7DB4-4550-977D-F2F82E130B96}"/>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7DB4-4550-977D-F2F82E130B96}"/>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データシート!$B$72:$D$72</c:f>
              <c:numCache>
                <c:formatCode>#,##0;"▲ "#,##0</c:formatCode>
                <c:ptCount val="3"/>
                <c:pt idx="0">
                  <c:v>1277</c:v>
                </c:pt>
                <c:pt idx="1">
                  <c:v>1177</c:v>
                </c:pt>
                <c:pt idx="2">
                  <c:v>1258</c:v>
                </c:pt>
              </c:numCache>
            </c:numRef>
          </c:val>
          <c:extLst>
            <c:ext xmlns:c16="http://schemas.microsoft.com/office/drawing/2014/chart" uri="{C3380CC4-5D6E-409C-BE32-E72D297353CC}">
              <c16:uniqueId val="{00000000-172B-4F2E-B61D-9A5A66264D8A}"/>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データシート!$B$73:$D$73</c:f>
              <c:numCache>
                <c:formatCode>#,##0;"▲ "#,##0</c:formatCode>
                <c:ptCount val="3"/>
                <c:pt idx="0">
                  <c:v>43</c:v>
                </c:pt>
                <c:pt idx="1">
                  <c:v>43</c:v>
                </c:pt>
                <c:pt idx="2">
                  <c:v>43</c:v>
                </c:pt>
              </c:numCache>
            </c:numRef>
          </c:val>
          <c:extLst>
            <c:ext xmlns:c16="http://schemas.microsoft.com/office/drawing/2014/chart" uri="{C3380CC4-5D6E-409C-BE32-E72D297353CC}">
              <c16:uniqueId val="{00000001-172B-4F2E-B61D-9A5A66264D8A}"/>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R01</c:v>
                </c:pt>
                <c:pt idx="1">
                  <c:v>R02</c:v>
                </c:pt>
                <c:pt idx="2">
                  <c:v>R03</c:v>
                </c:pt>
              </c:strCache>
            </c:strRef>
          </c:cat>
          <c:val>
            <c:numRef>
              <c:f>データシート!$B$74:$D$74</c:f>
              <c:numCache>
                <c:formatCode>#,##0;"▲ "#,##0</c:formatCode>
                <c:ptCount val="3"/>
                <c:pt idx="0">
                  <c:v>1357</c:v>
                </c:pt>
                <c:pt idx="1">
                  <c:v>1439</c:v>
                </c:pt>
                <c:pt idx="2">
                  <c:v>1770</c:v>
                </c:pt>
              </c:numCache>
            </c:numRef>
          </c:val>
          <c:extLst>
            <c:ext xmlns:c16="http://schemas.microsoft.com/office/drawing/2014/chart" uri="{C3380CC4-5D6E-409C-BE32-E72D297353CC}">
              <c16:uniqueId val="{00000002-172B-4F2E-B61D-9A5A66264D8A}"/>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{ABAB4A90-9DA4-4667-838C-B296ACA838E1}</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0-7C41-4091-A807-999F134430BD}"/>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{6C90EE40-B074-4BEF-8392-5C1B3DC18B73}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7C41-4091-A807-999F134430BD}"/>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{C0D64249-6862-4753-AE2F-2ABA697D75FB}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7C41-4091-A807-999F134430BD}"/>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{83AC8726-6B96-40FD-A713-4916AAD91306}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7C41-4091-A807-999F134430BD}"/>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{8E4D7D94-2F7A-415E-9733-006752A2ED82}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7C41-4091-A807-999F134430BD}"/>
                </c:ext>
              </c:extLst>
            </c:dLbl>
            <c:dLbl>
              <c:idx val="8"/>
              <c:tx>
                <c:strRef>
                  <c:f>公会計指標分析・財政指標組合せ分析表!$BX$50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{A9434A68-B776-4DCB-AD98-A722612D9A65}</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5-7C41-4091-A807-999F134430BD}"/>
                </c:ext>
              </c:extLst>
            </c:dLbl>
            <c:dLbl>
              <c:idx val="16"/>
              <c:tx>
                <c:strRef>
                  <c:f>公会計指標分析・財政指標組合せ分析表!$CF$50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{C2DDC209-EB0F-43A6-869A-1BA45CD94B14}</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06-7C41-4091-A807-999F134430BD}"/>
                </c:ext>
              </c:extLst>
            </c:dLbl>
            <c:dLbl>
              <c:idx val="24"/>
              <c:tx>
                <c:strRef>
                  <c:f>公会計指標分析・財政指標組合せ分析表!$CN$50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{442ED3AE-5AA9-4706-B4E9-4E9B27417329}</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07-7C41-4091-A807-999F134430BD}"/>
                </c:ext>
              </c:extLst>
            </c:dLbl>
            <c:dLbl>
              <c:idx val="32"/>
              <c:tx>
                <c:strRef>
                  <c:f>公会計指標分析・財政指標組合せ分析表!$CV$50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{AFA920C2-FBDB-4CF1-BAA9-FD5842DBFAAA}</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08-7C41-4091-A807-999F134430BD}"/>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57.7</c:v>
                </c:pt>
                <c:pt idx="8">
                  <c:v>57.8</c:v>
                </c:pt>
                <c:pt idx="16">
                  <c:v>59.4</c:v>
                </c:pt>
                <c:pt idx="24">
                  <c:v>60.3</c:v>
                </c:pt>
                <c:pt idx="32">
                  <c:v>60.6</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7C41-4091-A807-999F134430BD}"/>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H29</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{5976D64A-0B72-4E60-843A-536E48EA0D14}</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A-7C41-4091-A807-999F134430BD}"/>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{0807CA1B-7EDA-4A8F-B100-1A3D85BEFECA}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7C41-4091-A807-999F134430BD}"/>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{5B248FA9-29BA-42A8-A630-6080AA23D0CE}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7C41-4091-A807-999F134430BD}"/>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{9F8108B3-451F-4424-B06A-C1F8AC79F33D}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7C41-4091-A807-999F134430BD}"/>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{2DA2367D-94E4-4984-8DA9-77B7EC741BF7}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7C41-4091-A807-999F134430BD}"/>
                </c:ext>
              </c:extLst>
            </c:dLbl>
            <c:dLbl>
              <c:idx val="8"/>
              <c:tx>
                <c:strRef>
                  <c:f>公会計指標分析・財政指標組合せ分析表!$BX$50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{6495D836-7DEC-4CA1-8050-102032A1BD2A}</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F-7C41-4091-A807-999F134430BD}"/>
                </c:ext>
              </c:extLst>
            </c:dLbl>
            <c:dLbl>
              <c:idx val="16"/>
              <c:tx>
                <c:strRef>
                  <c:f>公会計指標分析・財政指標組合せ分析表!$CF$50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{C5EAF8F6-04D6-4806-BDC0-29C698D07898}</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10-7C41-4091-A807-999F134430BD}"/>
                </c:ext>
              </c:extLst>
            </c:dLbl>
            <c:dLbl>
              <c:idx val="24"/>
              <c:tx>
                <c:strRef>
                  <c:f>公会計指標分析・財政指標組合せ分析表!$CN$50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{271D4B03-2AC3-4124-B6BD-E301F42063BE}</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11-7C41-4091-A807-999F134430BD}"/>
                </c:ext>
              </c:extLst>
            </c:dLbl>
            <c:dLbl>
              <c:idx val="32"/>
              <c:tx>
                <c:strRef>
                  <c:f>公会計指標分析・財政指標組合せ分析表!$CV$50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{A86104FF-46FC-4D08-A897-81E14C68C5D8}</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12-7C41-4091-A807-999F134430BD}"/>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58.2</c:v>
                </c:pt>
                <c:pt idx="8">
                  <c:v>59.4</c:v>
                </c:pt>
                <c:pt idx="16">
                  <c:v>60.4</c:v>
                </c:pt>
                <c:pt idx="24">
                  <c:v>61.5</c:v>
                </c:pt>
                <c:pt idx="32">
                  <c:v>61</c:v>
                </c:pt>
              </c:numCache>
            </c:numRef>
          </c:xVal>
          <c:yVal>
            <c:numRef>
              <c:f>公会計指標分析・財政指標組合せ分析表!$BP$55:$DC$55</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7C41-4091-A807-999F134430BD}"/>
            </c:ext>
          </c:extLst>
        </c:ser>
        <c:dLbls>
          <c:showLegendKey val="0"/>
          <c:showVal val="1"/>
          <c:showCatName val="0"/>
          <c:showSerName val="0"/>
          <c:showPercent val="0"/>
          <c:showBubbleSize val="0"/>
        </c:dLbls>
        <c:axId val="46179840"/>
        <c:axId val="46181760"/>
      </c:scatterChart>
      <c:valAx>
        <c:axId val="46179840"/>
        <c:scaling>
          <c:orientation val="maxMin"/>
          <c:max val="62"/>
          <c:min val="57"/>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{4046D6AA-1D88-4D4F-8AAD-959B662EEA0C}</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0-0C61-4346-A0D0-FFE4AC1E8127}"/>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{0BD63E47-94F4-4F73-AC70-C9CBDD97C026}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0C61-4346-A0D0-FFE4AC1E8127}"/>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{EE61E8FB-5EFC-479D-8ACF-6AC043008815}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0C61-4346-A0D0-FFE4AC1E8127}"/>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{BAB11C06-AFF4-4A77-92F6-301DBFA85C6C}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0C61-4346-A0D0-FFE4AC1E8127}"/>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{F40F7C97-64D4-4754-820D-634A5206E715}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0C61-4346-A0D0-FFE4AC1E8127}"/>
                </c:ext>
              </c:extLst>
            </c:dLbl>
            <c:dLbl>
              <c:idx val="8"/>
              <c:tx>
                <c:strRef>
                  <c:f>公会計指標分析・財政指標組合せ分析表!$BX$72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{35BC674C-12B0-479C-9589-DC8655C7E083}</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5-0C61-4346-A0D0-FFE4AC1E8127}"/>
                </c:ext>
              </c:extLst>
            </c:dLbl>
            <c:dLbl>
              <c:idx val="16"/>
              <c:tx>
                <c:strRef>
                  <c:f>公会計指標分析・財政指標組合せ分析表!$CF$72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{05C2D0C8-8E9B-4339-A5DC-C740B5FAC48D}</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06-0C61-4346-A0D0-FFE4AC1E8127}"/>
                </c:ext>
              </c:extLst>
            </c:dLbl>
            <c:dLbl>
              <c:idx val="24"/>
              <c:tx>
                <c:strRef>
                  <c:f>公会計指標分析・財政指標組合せ分析表!$CN$72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{B6F79467-B18B-4926-827B-99490D5A3B96}</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07-0C61-4346-A0D0-FFE4AC1E8127}"/>
                </c:ext>
              </c:extLst>
            </c:dLbl>
            <c:dLbl>
              <c:idx val="32"/>
              <c:tx>
                <c:strRef>
                  <c:f>公会計指標分析・財政指標組合せ分析表!$CV$72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{7DCAB5BD-1C68-43EB-9553-4E4882F360A1}</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08-0C61-4346-A0D0-FFE4AC1E8127}"/>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6.4</c:v>
                </c:pt>
                <c:pt idx="8">
                  <c:v>6.7</c:v>
                </c:pt>
                <c:pt idx="16">
                  <c:v>7</c:v>
                </c:pt>
                <c:pt idx="24">
                  <c:v>7.3</c:v>
                </c:pt>
                <c:pt idx="32">
                  <c:v>8</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0C61-4346-A0D0-FFE4AC1E8127}"/>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H29</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{B34647EB-48CA-4D26-A777-8791E71315B8}</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A-0C61-4346-A0D0-FFE4AC1E8127}"/>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{3A2BD21A-E5B5-4B96-9AE0-2F2B42F92B91}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0C61-4346-A0D0-FFE4AC1E8127}"/>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{8A029909-15EA-48CD-AC40-7CBE0711A3C6}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0C61-4346-A0D0-FFE4AC1E8127}"/>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{0439625F-BF21-46D7-8A97-9C266B052E08}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0C61-4346-A0D0-FFE4AC1E8127}"/>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{6ACCD8FF-4CC7-4281-B967-6C94721AA1F4}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0C61-4346-A0D0-FFE4AC1E8127}"/>
                </c:ext>
              </c:extLst>
            </c:dLbl>
            <c:dLbl>
              <c:idx val="8"/>
              <c:layout>
                <c:manualLayout>
                  <c:x val="-4.5096530706953818E-2"/>
                  <c:y val="-6.2416647087793951E-2"/>
                </c:manualLayout>
              </c:layout>
              <c:tx>
                <c:strRef>
                  <c:f>公会計指標分析・財政指標組合せ分析表!$BX$72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{0EB96EE9-B62F-4F94-9A6A-8F9FF9B667F0}</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F-0C61-4346-A0D0-FFE4AC1E8127}"/>
                </c:ext>
              </c:extLst>
            </c:dLbl>
            <c:dLbl>
              <c:idx val="16"/>
              <c:layout>
                <c:manualLayout>
                  <c:x val="-1.8171803637232468E-2"/>
                  <c:y val="-6.2416647087793951E-2"/>
                </c:manualLayout>
              </c:layout>
              <c:tx>
                <c:strRef>
                  <c:f>公会計指標分析・財政指標組合せ分析表!$CF$72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{688CCB6B-9ECE-406C-86C7-0E58E5E42227}</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10-0C61-4346-A0D0-FFE4AC1E8127}"/>
                </c:ext>
              </c:extLst>
            </c:dLbl>
            <c:dLbl>
              <c:idx val="24"/>
              <c:tx>
                <c:strRef>
                  <c:f>公会計指標分析・財政指標組合せ分析表!$CN$72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{0A75BCBD-1E08-4613-862B-F2F46661BE1D}</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11-0C61-4346-A0D0-FFE4AC1E8127}"/>
                </c:ext>
              </c:extLst>
            </c:dLbl>
            <c:dLbl>
              <c:idx val="32"/>
              <c:tx>
                <c:strRef>
                  <c:f>公会計指標分析・財政指標組合せ分析表!$CV$72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{980C1941-D7AC-4388-8832-3BCF746C68B9}</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12-0C61-4346-A0D0-FFE4AC1E8127}"/>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7.1</c:v>
                </c:pt>
                <c:pt idx="8">
                  <c:v>7.4</c:v>
                </c:pt>
                <c:pt idx="16">
                  <c:v>7.4</c:v>
                </c:pt>
                <c:pt idx="24">
                  <c:v>8</c:v>
                </c:pt>
                <c:pt idx="32">
                  <c:v>6.6</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0C61-4346-A0D0-FFE4AC1E8127}"/>
            </c:ext>
          </c:extLst>
        </c:ser>
        <c:dLbls>
          <c:showLegendKey val="0"/>
          <c:showVal val="1"/>
          <c:showCatName val="0"/>
          <c:showSerName val="0"/>
          <c:showPercent val="0"/>
          <c:showBubbleSize val="0"/>
        </c:dLbls>
        <c:axId val="84219776"/>
        <c:axId val="84234240"/>
      </c:scatterChart>
      <c:valAx>
        <c:axId val="84219776"/>
        <c:scaling>
          <c:orientation val="maxMin"/>
          <c:max val="9"/>
          <c:min val="6"/>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和歌山県すさみ町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実質公債費率は</a:t>
          </a:r>
          <a:r>
            <a:rPr kumimoji="1" lang="en-US" altLang="ja-JP" sz="1100">
              <a:solidFill>
                <a:schemeClr val="dk1"/>
              </a:solidFill>
              <a:effectLst/>
              <a:latin typeface="+mn-lt"/>
              <a:ea typeface="+mn-ea"/>
              <a:cs typeface="+mn-cs"/>
            </a:rPr>
            <a:t>+0.7</a:t>
          </a:r>
          <a:r>
            <a:rPr kumimoji="1" lang="ja-JP" altLang="ja-JP" sz="1100">
              <a:solidFill>
                <a:schemeClr val="dk1"/>
              </a:solidFill>
              <a:effectLst/>
              <a:latin typeface="+mn-lt"/>
              <a:ea typeface="+mn-ea"/>
              <a:cs typeface="+mn-cs"/>
            </a:rPr>
            <a:t>％の</a:t>
          </a:r>
          <a:r>
            <a:rPr kumimoji="1" lang="en-US" altLang="ja-JP" sz="1100">
              <a:solidFill>
                <a:schemeClr val="dk1"/>
              </a:solidFill>
              <a:effectLst/>
              <a:latin typeface="+mn-lt"/>
              <a:ea typeface="+mn-ea"/>
              <a:cs typeface="+mn-cs"/>
            </a:rPr>
            <a:t>8.0</a:t>
          </a:r>
          <a:r>
            <a:rPr kumimoji="1" lang="ja-JP" altLang="ja-JP" sz="1100">
              <a:solidFill>
                <a:schemeClr val="dk1"/>
              </a:solidFill>
              <a:effectLst/>
              <a:latin typeface="+mn-lt"/>
              <a:ea typeface="+mn-ea"/>
              <a:cs typeface="+mn-cs"/>
            </a:rPr>
            <a:t>％であり、類似団体平均値と比べ</a:t>
          </a:r>
          <a:r>
            <a:rPr kumimoji="1" lang="en-US" altLang="ja-JP" sz="1100">
              <a:solidFill>
                <a:schemeClr val="dk1"/>
              </a:solidFill>
              <a:effectLst/>
              <a:latin typeface="+mn-lt"/>
              <a:ea typeface="+mn-ea"/>
              <a:cs typeface="+mn-cs"/>
            </a:rPr>
            <a:t>1.4</a:t>
          </a:r>
          <a:r>
            <a:rPr kumimoji="1" lang="ja-JP" altLang="ja-JP" sz="1100">
              <a:solidFill>
                <a:schemeClr val="dk1"/>
              </a:solidFill>
              <a:effectLst/>
              <a:latin typeface="+mn-lt"/>
              <a:ea typeface="+mn-ea"/>
              <a:cs typeface="+mn-cs"/>
            </a:rPr>
            <a:t>％上回っている。過去に実施した公共施設高台移転事業や防災対策事業などの大型事業の償還がはじまり、公債費が増加したことが主な要因である。一般会計において、公債費は令和</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年度がピークであり、翌年度以降はやや減少基調となる見込みであることから、当数値においても劇的な上昇は見込んでいない。しかし、病院事業会計において現在実施している病院移転事業の財源としている地方債の償還が始まった際は、再度比率上昇の可能性があることから、地方債充当事業については事業の取捨選択を徹底し、適正な水準になるよう努める。</a:t>
          </a:r>
          <a:endParaRPr lang="ja-JP" altLang="ja-JP" sz="1400">
            <a:effectLst/>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　満期一括償還地方債は活用していない。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和歌山県すさみ町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充当可能基金があるため、ここ数年は将来負担比率は算定されていない。しかし、公共施設高台移転事業を進める中で、財政調整基金等の基金の取り崩し及び地方債を財源として予定しているため、将来負担比率が上昇する可能性がある。ついては、実施事業の適正化を図り地方債の発行を抑制するなど、適正な水準の維持に努める。</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3</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和歌山県すさみ町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年度末残高は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3,070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百万円となっており、前年度に比べ</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411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百万円増加した。主に地域振興基金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百万円、財政調整基金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百万円、森林環境譲与税基金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百万円を積み立てることができた。普通交付税の増や新型コロナウイルス感染症の影響による行事等の中止・規模縮小による支出の減などが積み立ての要因である。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ふるさとづくり基金や森林環境譲与税基金などをその他特定目的基金は増加傾向である。そのため、基金を積み立てるだけではなく、より活用していくことも取り組んでいく必要がある。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地域振興基金：安全で住みよく、活力ある町づくりを推進する。</a:t>
          </a:r>
          <a:endParaRPr kumimoji="1" lang="en-US" altLang="ja-JP" sz="1100">
            <a:solidFill>
              <a:schemeClr val="dk1"/>
            </a:solidFill>
            <a:effectLst/>
            <a:latin typeface="+mn-lt"/>
            <a:ea typeface="+mn-ea"/>
            <a:cs typeface="+mn-cs"/>
          </a:endParaRPr>
        </a:p>
        <a:p>
          <a:r>
            <a:rPr kumimoji="1" lang="en-US" altLang="ja-JP"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ふるさとづくり基金：すさみ町の豊かな自然環境と地域の歴史・文化を守るとともに福祉の向上を目指す。</a:t>
          </a:r>
          <a:endParaRPr lang="ja-JP" altLang="ja-JP" sz="1400">
            <a:effectLst/>
          </a:endParaRPr>
        </a:p>
        <a:p>
          <a:r>
            <a:rPr kumimoji="1" lang="ja-JP" altLang="ja-JP" sz="1100">
              <a:solidFill>
                <a:schemeClr val="dk1"/>
              </a:solidFill>
              <a:effectLst/>
              <a:latin typeface="+mn-lt"/>
              <a:ea typeface="+mn-ea"/>
              <a:cs typeface="+mn-cs"/>
            </a:rPr>
            <a:t>　和深川地区飲料水供給施設維持管理基金：和深川地区における生活用水の水枯渇等に対する給水施設に係る維持として活用</a:t>
          </a:r>
          <a:endParaRPr lang="ja-JP" altLang="ja-JP" sz="1400">
            <a:effectLst/>
          </a:endParaRPr>
        </a:p>
        <a:p>
          <a:r>
            <a:rPr kumimoji="1" lang="ja-JP" altLang="ja-JP" sz="1100">
              <a:solidFill>
                <a:schemeClr val="dk1"/>
              </a:solidFill>
              <a:effectLst/>
              <a:latin typeface="+mn-lt"/>
              <a:ea typeface="+mn-ea"/>
              <a:cs typeface="+mn-cs"/>
            </a:rPr>
            <a:t>　道の駅すさみ振興基金：道の駅すさみの施設に要する資金を充てるため</a:t>
          </a:r>
          <a:endParaRPr lang="ja-JP" altLang="ja-JP" sz="1400">
            <a:effectLst/>
          </a:endParaRPr>
        </a:p>
        <a:p>
          <a:r>
            <a:rPr kumimoji="1" lang="en-US" altLang="ja-JP" sz="1100" baseline="0">
              <a:solidFill>
                <a:schemeClr val="dk1"/>
              </a:solidFill>
              <a:effectLst/>
              <a:latin typeface="+mn-lt"/>
              <a:ea typeface="+mn-ea"/>
              <a:cs typeface="+mn-cs"/>
            </a:rPr>
            <a:t>    </a:t>
          </a:r>
          <a:r>
            <a:rPr kumimoji="1" lang="ja-JP" altLang="ja-JP" sz="1100" baseline="0">
              <a:solidFill>
                <a:schemeClr val="dk1"/>
              </a:solidFill>
              <a:effectLst/>
              <a:latin typeface="+mn-lt"/>
              <a:ea typeface="+mn-ea"/>
              <a:cs typeface="+mn-cs"/>
            </a:rPr>
            <a:t>森林環境譲与税基金：間伐や人材育成、担い手の確保、木材利用の促進や普及啓発等の森林整備及びその促進による経費へ活用</a:t>
          </a:r>
          <a:endParaRPr lang="ja-JP" altLang="ja-JP" sz="1400">
            <a:effectLst/>
          </a:endParaRPr>
        </a:p>
        <a:p>
          <a:r>
            <a:rPr kumimoji="1" lang="ja-JP" altLang="ja-JP" sz="1100">
              <a:solidFill>
                <a:schemeClr val="dk1"/>
              </a:solidFill>
              <a:effectLst/>
              <a:latin typeface="+mn-lt"/>
              <a:ea typeface="+mn-ea"/>
              <a:cs typeface="+mn-cs"/>
            </a:rPr>
            <a:t>（増減理由）</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昨年度に比べ＋</a:t>
          </a:r>
          <a:r>
            <a:rPr kumimoji="1" lang="en-US" altLang="ja-JP" sz="1100">
              <a:solidFill>
                <a:schemeClr val="dk1"/>
              </a:solidFill>
              <a:effectLst/>
              <a:latin typeface="+mn-lt"/>
              <a:ea typeface="+mn-ea"/>
              <a:cs typeface="+mn-cs"/>
            </a:rPr>
            <a:t>330</a:t>
          </a:r>
          <a:r>
            <a:rPr kumimoji="1" lang="ja-JP" altLang="ja-JP" sz="1100">
              <a:solidFill>
                <a:schemeClr val="dk1"/>
              </a:solidFill>
              <a:effectLst/>
              <a:latin typeface="+mn-lt"/>
              <a:ea typeface="+mn-ea"/>
              <a:cs typeface="+mn-cs"/>
            </a:rPr>
            <a:t>百万円の</a:t>
          </a:r>
          <a:r>
            <a:rPr kumimoji="1" lang="en-US" altLang="ja-JP" sz="1100">
              <a:solidFill>
                <a:schemeClr val="dk1"/>
              </a:solidFill>
              <a:effectLst/>
              <a:latin typeface="+mn-lt"/>
              <a:ea typeface="+mn-ea"/>
              <a:cs typeface="+mn-cs"/>
            </a:rPr>
            <a:t>1,770</a:t>
          </a:r>
          <a:r>
            <a:rPr kumimoji="1" lang="ja-JP" altLang="ja-JP" sz="1100">
              <a:solidFill>
                <a:schemeClr val="dk1"/>
              </a:solidFill>
              <a:effectLst/>
              <a:latin typeface="+mn-lt"/>
              <a:ea typeface="+mn-ea"/>
              <a:cs typeface="+mn-cs"/>
            </a:rPr>
            <a:t>百万円となっており、増加の要因は</a:t>
          </a:r>
          <a:r>
            <a:rPr kumimoji="1" lang="ja-JP" altLang="en-US" sz="1100">
              <a:solidFill>
                <a:schemeClr val="dk1"/>
              </a:solidFill>
              <a:effectLst/>
              <a:latin typeface="+mn-lt"/>
              <a:ea typeface="+mn-ea"/>
              <a:cs typeface="+mn-cs"/>
            </a:rPr>
            <a:t>地域振興基金</a:t>
          </a:r>
          <a:r>
            <a:rPr kumimoji="1" lang="en-US" altLang="ja-JP" sz="1100">
              <a:solidFill>
                <a:schemeClr val="dk1"/>
              </a:solidFill>
              <a:effectLst/>
              <a:latin typeface="+mn-lt"/>
              <a:ea typeface="+mn-ea"/>
              <a:cs typeface="+mn-cs"/>
            </a:rPr>
            <a:t>280</a:t>
          </a:r>
          <a:r>
            <a:rPr kumimoji="1" lang="ja-JP" altLang="en-US" sz="1100">
              <a:solidFill>
                <a:schemeClr val="dk1"/>
              </a:solidFill>
              <a:effectLst/>
              <a:latin typeface="+mn-lt"/>
              <a:ea typeface="+mn-ea"/>
              <a:cs typeface="+mn-cs"/>
            </a:rPr>
            <a:t>百万円、</a:t>
          </a:r>
          <a:r>
            <a:rPr kumimoji="1" lang="ja-JP" altLang="ja-JP" sz="1100">
              <a:solidFill>
                <a:schemeClr val="dk1"/>
              </a:solidFill>
              <a:effectLst/>
              <a:latin typeface="+mn-lt"/>
              <a:ea typeface="+mn-ea"/>
              <a:cs typeface="+mn-cs"/>
            </a:rPr>
            <a:t>ふるさとづくり基金</a:t>
          </a:r>
          <a:r>
            <a:rPr kumimoji="1" lang="en-US" altLang="ja-JP" sz="1100">
              <a:solidFill>
                <a:schemeClr val="dk1"/>
              </a:solidFill>
              <a:effectLst/>
              <a:latin typeface="+mn-lt"/>
              <a:ea typeface="+mn-ea"/>
              <a:cs typeface="+mn-cs"/>
            </a:rPr>
            <a:t>18</a:t>
          </a:r>
          <a:r>
            <a:rPr kumimoji="1" lang="ja-JP" altLang="ja-JP" sz="1100">
              <a:solidFill>
                <a:schemeClr val="dk1"/>
              </a:solidFill>
              <a:effectLst/>
              <a:latin typeface="+mn-lt"/>
              <a:ea typeface="+mn-ea"/>
              <a:cs typeface="+mn-cs"/>
            </a:rPr>
            <a:t>百万円や森林環境譲与税基金</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百万円を積み立てることができたためである。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ふ</a:t>
          </a:r>
          <a:r>
            <a:rPr kumimoji="1" lang="ja-JP" altLang="en-US" sz="1100">
              <a:solidFill>
                <a:schemeClr val="dk1"/>
              </a:solidFill>
              <a:effectLst/>
              <a:latin typeface="+mn-lt"/>
              <a:ea typeface="+mn-ea"/>
              <a:cs typeface="+mn-cs"/>
            </a:rPr>
            <a:t>る</a:t>
          </a:r>
          <a:r>
            <a:rPr kumimoji="1" lang="ja-JP" altLang="ja-JP" sz="1100">
              <a:solidFill>
                <a:schemeClr val="dk1"/>
              </a:solidFill>
              <a:effectLst/>
              <a:latin typeface="+mn-lt"/>
              <a:ea typeface="+mn-ea"/>
              <a:cs typeface="+mn-cs"/>
            </a:rPr>
            <a:t>さとづくり基金については、全国的なふるさと納税の浸透やインターネットによる寄付受け入れサイト先の拡充により増加した。</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森林環境譲与税基金については、森林環境譲与税の交付額が前年度に比べ</a:t>
          </a:r>
          <a:r>
            <a:rPr kumimoji="1" lang="en-US" altLang="ja-JP" sz="1100">
              <a:solidFill>
                <a:schemeClr val="dk1"/>
              </a:solidFill>
              <a:effectLst/>
              <a:latin typeface="+mn-lt"/>
              <a:ea typeface="+mn-ea"/>
              <a:cs typeface="+mn-cs"/>
            </a:rPr>
            <a:t>21</a:t>
          </a:r>
          <a:r>
            <a:rPr kumimoji="1" lang="ja-JP" altLang="ja-JP" sz="1100">
              <a:solidFill>
                <a:schemeClr val="dk1"/>
              </a:solidFill>
              <a:effectLst/>
              <a:latin typeface="+mn-lt"/>
              <a:ea typeface="+mn-ea"/>
              <a:cs typeface="+mn-cs"/>
            </a:rPr>
            <a:t>百万円増の</a:t>
          </a:r>
          <a:r>
            <a:rPr kumimoji="1" lang="en-US" altLang="ja-JP" sz="1100">
              <a:solidFill>
                <a:schemeClr val="dk1"/>
              </a:solidFill>
              <a:effectLst/>
              <a:latin typeface="+mn-lt"/>
              <a:ea typeface="+mn-ea"/>
              <a:cs typeface="+mn-cs"/>
            </a:rPr>
            <a:t>39</a:t>
          </a:r>
          <a:r>
            <a:rPr kumimoji="1" lang="ja-JP" altLang="ja-JP" sz="1100">
              <a:solidFill>
                <a:schemeClr val="dk1"/>
              </a:solidFill>
              <a:effectLst/>
              <a:latin typeface="+mn-lt"/>
              <a:ea typeface="+mn-ea"/>
              <a:cs typeface="+mn-cs"/>
            </a:rPr>
            <a:t>百万円であり、活用以上に交付額が多かったことから当基金への積立額が増加した。</a:t>
          </a:r>
          <a:endParaRPr lang="ja-JP" altLang="ja-JP" sz="1400">
            <a:effectLst/>
          </a:endParaRPr>
        </a:p>
        <a:p>
          <a:r>
            <a:rPr kumimoji="1" lang="ja-JP" altLang="ja-JP" sz="1100">
              <a:solidFill>
                <a:schemeClr val="dk1"/>
              </a:solidFill>
              <a:effectLst/>
              <a:latin typeface="+mn-lt"/>
              <a:ea typeface="+mn-ea"/>
              <a:cs typeface="+mn-cs"/>
            </a:rPr>
            <a:t>（今後の方針）</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それぞれの基金の目的に応じた事業実施の際に活用し、財政的な負担が減少するように努める。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a:t>
          </a:r>
          <a:r>
            <a:rPr kumimoji="1" lang="en-US" altLang="ja-JP"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特に森林環境譲与税基金やふるさとづくり基金は活用（取り崩し）以上に積立てしているため、森林事業へのさらなる活用や、公共施設高台移転事業など大型事業を実施する際の国庫補助金や地方債の対象外となる一般財源への充当を検討し基金を活用していく。</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年度末残高は、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1,258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百万円となった。</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年続いた取り崩しが解消された。主な要因は上記に記載しているとおり、</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普通交付税の増や新型コロナウイルス感染症の影響による行事等の中止・規模縮小による支出の減などが積み立ての要因である。</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次年度以降も可能な限り取り崩しがないように財政運営に努める。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mn-lt"/>
              <a:ea typeface="+mn-ea"/>
              <a:cs typeface="+mn-cs"/>
            </a:rPr>
            <a:t>昨年度から増減はなく、</a:t>
          </a:r>
          <a:r>
            <a:rPr kumimoji="1" lang="en-US" altLang="ja-JP" sz="1300">
              <a:solidFill>
                <a:schemeClr val="dk1"/>
              </a:solidFill>
              <a:effectLst/>
              <a:latin typeface="+mn-lt"/>
              <a:ea typeface="+mn-ea"/>
              <a:cs typeface="+mn-cs"/>
            </a:rPr>
            <a:t>43</a:t>
          </a:r>
          <a:r>
            <a:rPr kumimoji="1" lang="ja-JP" altLang="ja-JP" sz="1300">
              <a:solidFill>
                <a:schemeClr val="dk1"/>
              </a:solidFill>
              <a:effectLst/>
              <a:latin typeface="+mn-lt"/>
              <a:ea typeface="+mn-ea"/>
              <a:cs typeface="+mn-cs"/>
            </a:rPr>
            <a:t>百万円である。</a:t>
          </a:r>
          <a:endParaRPr lang="ja-JP" altLang="ja-JP" sz="13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年度が一般会計において償還額のピークであり、今後著しく増加は見込んでいないが、将来、償還額が増加した際は平準化のため当基金の活用を検討する。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xdr:cNvSpPr/>
      </xdr:nvSpPr>
      <xdr:spPr>
        <a:xfrm>
          <a:off x="13058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和歌山県すさみ町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3,713
3,696
174.45
5,315,393
5,185,125
108,261
2,811,044
5,714,017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44" name="テキスト ボックス 43"/>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5" name="テキスト ボックス 44"/>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[ 60.6</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前</a:t>
          </a:r>
          <a:r>
            <a:rPr kumimoji="1" lang="ja-JP" altLang="ja-JP" sz="1100" b="0" i="0" u="none" strike="noStrike" kern="0" cap="none" spc="0" normalizeH="0" baseline="0" noProof="0">
              <a:ln>
                <a:noFill/>
              </a:ln>
              <a:solidFill>
                <a:prstClr val="black"/>
              </a:solidFill>
              <a:effectLst/>
              <a:uLnTx/>
              <a:uFillTx/>
              <a:latin typeface="+mn-lt"/>
              <a:ea typeface="+mn-ea"/>
              <a:cs typeface="+mn-cs"/>
            </a:rPr>
            <a:t>年度に比べ</a:t>
          </a:r>
          <a:r>
            <a:rPr kumimoji="1" lang="en-US" altLang="ja-JP" sz="1100" b="0" i="0" u="none" strike="noStrike" kern="0" cap="none" spc="0" normalizeH="0" baseline="0" noProof="0">
              <a:ln>
                <a:noFill/>
              </a:ln>
              <a:solidFill>
                <a:prstClr val="black"/>
              </a:solidFill>
              <a:effectLst/>
              <a:uLnTx/>
              <a:uFillTx/>
              <a:latin typeface="+mn-lt"/>
              <a:ea typeface="+mn-ea"/>
              <a:cs typeface="+mn-cs"/>
            </a:rPr>
            <a:t>0.3%</a:t>
          </a:r>
          <a:r>
            <a:rPr kumimoji="1" lang="ja-JP" altLang="ja-JP" sz="1100" b="0" i="0" u="none" strike="noStrike" kern="0" cap="none" spc="0" normalizeH="0" baseline="0" noProof="0">
              <a:ln>
                <a:noFill/>
              </a:ln>
              <a:solidFill>
                <a:prstClr val="black"/>
              </a:solidFill>
              <a:effectLst/>
              <a:uLnTx/>
              <a:uFillTx/>
              <a:latin typeface="+mn-lt"/>
              <a:ea typeface="+mn-ea"/>
              <a:cs typeface="+mn-cs"/>
            </a:rPr>
            <a:t>増加した。公共施設高台移転事業など新規（更新）の施設も建設しているが、施設の老朽化が進んでいることから、公共施設等総合管理計画や個別施設計画などを活用し、除却・複合等をも検討し計画的な施設更新に努める。</a:t>
          </a:r>
          <a:endParaRPr kumimoji="0" lang="ja-JP" altLang="ja-JP" sz="1100" b="0" i="0" u="none" strike="noStrike" kern="0" cap="none" spc="0" normalizeH="0" baseline="0" noProof="0">
            <a:ln>
              <a:noFill/>
            </a:ln>
            <a:solidFill>
              <a:prstClr val="black"/>
            </a:solidFill>
            <a:effectLst/>
            <a:uLnTx/>
            <a:uFillTx/>
            <a:latin typeface="+mn-lt"/>
            <a:ea typeface="+mn-ea"/>
            <a:cs typeface="+mn-cs"/>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9" name="テキスト ボックス 58"/>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61" name="テキスト ボックス 60"/>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62" name="直線コネクタ 61"/>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63" name="テキスト ボックス 62"/>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64" name="直線コネクタ 63"/>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65" name="テキスト ボックス 64"/>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66" name="直線コネクタ 65"/>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67" name="テキスト ボックス 66"/>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68" name="直線コネクタ 67"/>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69" name="テキスト ボックス 68"/>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70" name="直線コネクタ 69"/>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71" name="テキスト ボックス 70"/>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72" name="直線コネクタ 71"/>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73" name="テキスト ボックス 72"/>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4" name="直線コネクタ 73"/>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5" name="テキスト ボックス 74"/>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6"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19867</xdr:rowOff>
    </xdr:from>
    <xdr:to>
      <xdr:col>23</xdr:col>
      <xdr:colOff>85090</xdr:colOff>
      <xdr:row>34</xdr:row>
      <xdr:rowOff>97881</xdr:rowOff>
    </xdr:to>
    <xdr:cxnSp macro="">
      <xdr:nvCxnSpPr>
        <xdr:cNvPr id="77" name="直線コネクタ 76"/>
        <xdr:cNvCxnSpPr/>
      </xdr:nvCxnSpPr>
      <xdr:spPr>
        <a:xfrm flipV="1">
          <a:off x="4760595" y="5249092"/>
          <a:ext cx="1270" cy="14496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101708</xdr:rowOff>
    </xdr:from>
    <xdr:ext cx="405111" cy="259045"/>
    <xdr:sp macro="" textlink="">
      <xdr:nvSpPr>
        <xdr:cNvPr id="78" name="有形固定資産減価償却率最小値テキスト"/>
        <xdr:cNvSpPr txBox="1"/>
      </xdr:nvSpPr>
      <xdr:spPr>
        <a:xfrm>
          <a:off x="4813300" y="67025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97881</xdr:rowOff>
    </xdr:from>
    <xdr:to>
      <xdr:col>23</xdr:col>
      <xdr:colOff>174625</xdr:colOff>
      <xdr:row>34</xdr:row>
      <xdr:rowOff>97881</xdr:rowOff>
    </xdr:to>
    <xdr:cxnSp macro="">
      <xdr:nvCxnSpPr>
        <xdr:cNvPr id="79" name="直線コネクタ 78"/>
        <xdr:cNvCxnSpPr/>
      </xdr:nvCxnSpPr>
      <xdr:spPr>
        <a:xfrm>
          <a:off x="4673600" y="66987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137994</xdr:rowOff>
    </xdr:from>
    <xdr:ext cx="405111" cy="259045"/>
    <xdr:sp macro="" textlink="">
      <xdr:nvSpPr>
        <xdr:cNvPr id="80" name="有形固定資産減価償却率最大値テキスト"/>
        <xdr:cNvSpPr txBox="1"/>
      </xdr:nvSpPr>
      <xdr:spPr>
        <a:xfrm>
          <a:off x="4813300" y="50243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19867</xdr:rowOff>
    </xdr:from>
    <xdr:to>
      <xdr:col>23</xdr:col>
      <xdr:colOff>174625</xdr:colOff>
      <xdr:row>26</xdr:row>
      <xdr:rowOff>19867</xdr:rowOff>
    </xdr:to>
    <xdr:cxnSp macro="">
      <xdr:nvCxnSpPr>
        <xdr:cNvPr id="81" name="直線コネクタ 80"/>
        <xdr:cNvCxnSpPr/>
      </xdr:nvCxnSpPr>
      <xdr:spPr>
        <a:xfrm>
          <a:off x="4673600" y="52490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93180</xdr:rowOff>
    </xdr:from>
    <xdr:ext cx="405111" cy="259045"/>
    <xdr:sp macro="" textlink="">
      <xdr:nvSpPr>
        <xdr:cNvPr id="82" name="有形固定資産減価償却率平均値テキスト"/>
        <xdr:cNvSpPr txBox="1"/>
      </xdr:nvSpPr>
      <xdr:spPr>
        <a:xfrm>
          <a:off x="4813300" y="583675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114753</xdr:rowOff>
    </xdr:from>
    <xdr:to>
      <xdr:col>23</xdr:col>
      <xdr:colOff>136525</xdr:colOff>
      <xdr:row>30</xdr:row>
      <xdr:rowOff>44903</xdr:rowOff>
    </xdr:to>
    <xdr:sp macro="" textlink="">
      <xdr:nvSpPr>
        <xdr:cNvPr id="83" name="フローチャート: 判断 82"/>
        <xdr:cNvSpPr/>
      </xdr:nvSpPr>
      <xdr:spPr>
        <a:xfrm>
          <a:off x="4711700" y="5858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130175</xdr:rowOff>
    </xdr:from>
    <xdr:to>
      <xdr:col>19</xdr:col>
      <xdr:colOff>187325</xdr:colOff>
      <xdr:row>30</xdr:row>
      <xdr:rowOff>60325</xdr:rowOff>
    </xdr:to>
    <xdr:sp macro="" textlink="">
      <xdr:nvSpPr>
        <xdr:cNvPr id="84" name="フローチャート: 判断 83"/>
        <xdr:cNvSpPr/>
      </xdr:nvSpPr>
      <xdr:spPr>
        <a:xfrm>
          <a:off x="4000500" y="5873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96248</xdr:rowOff>
    </xdr:from>
    <xdr:to>
      <xdr:col>15</xdr:col>
      <xdr:colOff>187325</xdr:colOff>
      <xdr:row>30</xdr:row>
      <xdr:rowOff>26398</xdr:rowOff>
    </xdr:to>
    <xdr:sp macro="" textlink="">
      <xdr:nvSpPr>
        <xdr:cNvPr id="85" name="フローチャート: 判断 84"/>
        <xdr:cNvSpPr/>
      </xdr:nvSpPr>
      <xdr:spPr>
        <a:xfrm>
          <a:off x="3238500" y="5839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65405</xdr:rowOff>
    </xdr:from>
    <xdr:to>
      <xdr:col>11</xdr:col>
      <xdr:colOff>187325</xdr:colOff>
      <xdr:row>29</xdr:row>
      <xdr:rowOff>167005</xdr:rowOff>
    </xdr:to>
    <xdr:sp macro="" textlink="">
      <xdr:nvSpPr>
        <xdr:cNvPr id="86" name="フローチャート: 判断 85"/>
        <xdr:cNvSpPr/>
      </xdr:nvSpPr>
      <xdr:spPr>
        <a:xfrm>
          <a:off x="2476500" y="580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28394</xdr:rowOff>
    </xdr:from>
    <xdr:to>
      <xdr:col>7</xdr:col>
      <xdr:colOff>187325</xdr:colOff>
      <xdr:row>29</xdr:row>
      <xdr:rowOff>129994</xdr:rowOff>
    </xdr:to>
    <xdr:sp macro="" textlink="">
      <xdr:nvSpPr>
        <xdr:cNvPr id="87" name="フローチャート: 判断 86"/>
        <xdr:cNvSpPr/>
      </xdr:nvSpPr>
      <xdr:spPr>
        <a:xfrm>
          <a:off x="1714500" y="5771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8" name="テキスト ボックス 87"/>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9" name="テキスト ボックス 88"/>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90" name="テキスト ボックス 89"/>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91" name="テキスト ボックス 90"/>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2" name="テキスト ボックス 91"/>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102417</xdr:rowOff>
    </xdr:from>
    <xdr:to>
      <xdr:col>23</xdr:col>
      <xdr:colOff>136525</xdr:colOff>
      <xdr:row>30</xdr:row>
      <xdr:rowOff>32567</xdr:rowOff>
    </xdr:to>
    <xdr:sp macro="" textlink="">
      <xdr:nvSpPr>
        <xdr:cNvPr id="93" name="楕円 92"/>
        <xdr:cNvSpPr/>
      </xdr:nvSpPr>
      <xdr:spPr>
        <a:xfrm>
          <a:off x="4711700" y="5845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28</xdr:row>
      <xdr:rowOff>125294</xdr:rowOff>
    </xdr:from>
    <xdr:ext cx="405111" cy="259045"/>
    <xdr:sp macro="" textlink="">
      <xdr:nvSpPr>
        <xdr:cNvPr id="94" name="有形固定資産減価償却率該当値テキスト"/>
        <xdr:cNvSpPr txBox="1"/>
      </xdr:nvSpPr>
      <xdr:spPr>
        <a:xfrm>
          <a:off x="4813300" y="56974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93164</xdr:rowOff>
    </xdr:from>
    <xdr:to>
      <xdr:col>19</xdr:col>
      <xdr:colOff>187325</xdr:colOff>
      <xdr:row>30</xdr:row>
      <xdr:rowOff>23314</xdr:rowOff>
    </xdr:to>
    <xdr:sp macro="" textlink="">
      <xdr:nvSpPr>
        <xdr:cNvPr id="95" name="楕円 94"/>
        <xdr:cNvSpPr/>
      </xdr:nvSpPr>
      <xdr:spPr>
        <a:xfrm>
          <a:off x="4000500" y="5836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29</xdr:row>
      <xdr:rowOff>143964</xdr:rowOff>
    </xdr:from>
    <xdr:to>
      <xdr:col>23</xdr:col>
      <xdr:colOff>85725</xdr:colOff>
      <xdr:row>29</xdr:row>
      <xdr:rowOff>153217</xdr:rowOff>
    </xdr:to>
    <xdr:cxnSp macro="">
      <xdr:nvCxnSpPr>
        <xdr:cNvPr id="96" name="直線コネクタ 95"/>
        <xdr:cNvCxnSpPr/>
      </xdr:nvCxnSpPr>
      <xdr:spPr>
        <a:xfrm>
          <a:off x="4051300" y="5887539"/>
          <a:ext cx="711200" cy="9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29</xdr:row>
      <xdr:rowOff>65405</xdr:rowOff>
    </xdr:from>
    <xdr:to>
      <xdr:col>15</xdr:col>
      <xdr:colOff>187325</xdr:colOff>
      <xdr:row>29</xdr:row>
      <xdr:rowOff>167005</xdr:rowOff>
    </xdr:to>
    <xdr:sp macro="" textlink="">
      <xdr:nvSpPr>
        <xdr:cNvPr id="97" name="楕円 96"/>
        <xdr:cNvSpPr/>
      </xdr:nvSpPr>
      <xdr:spPr>
        <a:xfrm>
          <a:off x="3238500" y="580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29</xdr:row>
      <xdr:rowOff>116205</xdr:rowOff>
    </xdr:from>
    <xdr:to>
      <xdr:col>19</xdr:col>
      <xdr:colOff>136525</xdr:colOff>
      <xdr:row>29</xdr:row>
      <xdr:rowOff>143964</xdr:rowOff>
    </xdr:to>
    <xdr:cxnSp macro="">
      <xdr:nvCxnSpPr>
        <xdr:cNvPr id="98" name="直線コネクタ 97"/>
        <xdr:cNvCxnSpPr/>
      </xdr:nvCxnSpPr>
      <xdr:spPr>
        <a:xfrm>
          <a:off x="3289300" y="5859780"/>
          <a:ext cx="762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29</xdr:row>
      <xdr:rowOff>16056</xdr:rowOff>
    </xdr:from>
    <xdr:to>
      <xdr:col>11</xdr:col>
      <xdr:colOff>187325</xdr:colOff>
      <xdr:row>29</xdr:row>
      <xdr:rowOff>117656</xdr:rowOff>
    </xdr:to>
    <xdr:sp macro="" textlink="">
      <xdr:nvSpPr>
        <xdr:cNvPr id="99" name="楕円 98"/>
        <xdr:cNvSpPr/>
      </xdr:nvSpPr>
      <xdr:spPr>
        <a:xfrm>
          <a:off x="2476500" y="5759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29</xdr:row>
      <xdr:rowOff>66856</xdr:rowOff>
    </xdr:from>
    <xdr:to>
      <xdr:col>15</xdr:col>
      <xdr:colOff>136525</xdr:colOff>
      <xdr:row>29</xdr:row>
      <xdr:rowOff>116205</xdr:rowOff>
    </xdr:to>
    <xdr:cxnSp macro="">
      <xdr:nvCxnSpPr>
        <xdr:cNvPr id="100" name="直線コネクタ 99"/>
        <xdr:cNvCxnSpPr/>
      </xdr:nvCxnSpPr>
      <xdr:spPr>
        <a:xfrm>
          <a:off x="2527300" y="5810431"/>
          <a:ext cx="762000" cy="49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29</xdr:row>
      <xdr:rowOff>12972</xdr:rowOff>
    </xdr:from>
    <xdr:to>
      <xdr:col>7</xdr:col>
      <xdr:colOff>187325</xdr:colOff>
      <xdr:row>29</xdr:row>
      <xdr:rowOff>114572</xdr:rowOff>
    </xdr:to>
    <xdr:sp macro="" textlink="">
      <xdr:nvSpPr>
        <xdr:cNvPr id="101" name="楕円 100"/>
        <xdr:cNvSpPr/>
      </xdr:nvSpPr>
      <xdr:spPr>
        <a:xfrm>
          <a:off x="1714500" y="5756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29</xdr:row>
      <xdr:rowOff>63772</xdr:rowOff>
    </xdr:from>
    <xdr:to>
      <xdr:col>11</xdr:col>
      <xdr:colOff>136525</xdr:colOff>
      <xdr:row>29</xdr:row>
      <xdr:rowOff>66856</xdr:rowOff>
    </xdr:to>
    <xdr:cxnSp macro="">
      <xdr:nvCxnSpPr>
        <xdr:cNvPr id="102" name="直線コネクタ 101"/>
        <xdr:cNvCxnSpPr/>
      </xdr:nvCxnSpPr>
      <xdr:spPr>
        <a:xfrm>
          <a:off x="1765300" y="5807347"/>
          <a:ext cx="762000" cy="3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51452</xdr:rowOff>
    </xdr:from>
    <xdr:ext cx="405111" cy="259045"/>
    <xdr:sp macro="" textlink="">
      <xdr:nvSpPr>
        <xdr:cNvPr id="103" name="n_1aveValue有形固定資産減価償却率"/>
        <xdr:cNvSpPr txBox="1"/>
      </xdr:nvSpPr>
      <xdr:spPr>
        <a:xfrm>
          <a:off x="3836044" y="5966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17525</xdr:rowOff>
    </xdr:from>
    <xdr:ext cx="405111" cy="259045"/>
    <xdr:sp macro="" textlink="">
      <xdr:nvSpPr>
        <xdr:cNvPr id="104" name="n_2aveValue有形固定資産減価償却率"/>
        <xdr:cNvSpPr txBox="1"/>
      </xdr:nvSpPr>
      <xdr:spPr>
        <a:xfrm>
          <a:off x="3086744" y="59325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158132</xdr:rowOff>
    </xdr:from>
    <xdr:ext cx="405111" cy="259045"/>
    <xdr:sp macro="" textlink="">
      <xdr:nvSpPr>
        <xdr:cNvPr id="105" name="n_3aveValue有形固定資産減価償却率"/>
        <xdr:cNvSpPr txBox="1"/>
      </xdr:nvSpPr>
      <xdr:spPr>
        <a:xfrm>
          <a:off x="2324744" y="5901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121121</xdr:rowOff>
    </xdr:from>
    <xdr:ext cx="405111" cy="259045"/>
    <xdr:sp macro="" textlink="">
      <xdr:nvSpPr>
        <xdr:cNvPr id="106" name="n_4aveValue有形固定資産減価償却率"/>
        <xdr:cNvSpPr txBox="1"/>
      </xdr:nvSpPr>
      <xdr:spPr>
        <a:xfrm>
          <a:off x="1562744" y="58646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28</xdr:row>
      <xdr:rowOff>39841</xdr:rowOff>
    </xdr:from>
    <xdr:ext cx="405111" cy="259045"/>
    <xdr:sp macro="" textlink="">
      <xdr:nvSpPr>
        <xdr:cNvPr id="107" name="n_1mainValue有形固定資産減価償却率"/>
        <xdr:cNvSpPr txBox="1"/>
      </xdr:nvSpPr>
      <xdr:spPr>
        <a:xfrm>
          <a:off x="3836044" y="56119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12082</xdr:rowOff>
    </xdr:from>
    <xdr:ext cx="405111" cy="259045"/>
    <xdr:sp macro="" textlink="">
      <xdr:nvSpPr>
        <xdr:cNvPr id="108" name="n_2mainValue有形固定資産減価償却率"/>
        <xdr:cNvSpPr txBox="1"/>
      </xdr:nvSpPr>
      <xdr:spPr>
        <a:xfrm>
          <a:off x="3086744" y="5584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27</xdr:row>
      <xdr:rowOff>134183</xdr:rowOff>
    </xdr:from>
    <xdr:ext cx="405111" cy="259045"/>
    <xdr:sp macro="" textlink="">
      <xdr:nvSpPr>
        <xdr:cNvPr id="109" name="n_3mainValue有形固定資産減価償却率"/>
        <xdr:cNvSpPr txBox="1"/>
      </xdr:nvSpPr>
      <xdr:spPr>
        <a:xfrm>
          <a:off x="2324744" y="55348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131099</xdr:rowOff>
    </xdr:from>
    <xdr:ext cx="405111" cy="259045"/>
    <xdr:sp macro="" textlink="">
      <xdr:nvSpPr>
        <xdr:cNvPr id="110" name="n_4mainValue有形固定資産減価償却率"/>
        <xdr:cNvSpPr txBox="1"/>
      </xdr:nvSpPr>
      <xdr:spPr>
        <a:xfrm>
          <a:off x="1562744" y="55317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11" name="正方形/長方形 110"/>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12" name="正方形/長方形 111"/>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13" name="正方形/長方形 112"/>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[ 281.7</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4" name="正方形/長方形 113"/>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5" name="正方形/長方形 114"/>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6" name="正方形/長方形 115"/>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7" name="正方形/長方形 116"/>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8" name="正方形/長方形 117"/>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9" name="正方形/長方形 118"/>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0" name="正方形/長方形 119"/>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21" name="正方形/長方形 120"/>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22" name="正方形/長方形 121"/>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23" name="テキスト ボックス 122"/>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mn-lt"/>
              <a:ea typeface="+mn-ea"/>
              <a:cs typeface="+mn-cs"/>
            </a:rPr>
            <a:t>前年度に比べ</a:t>
          </a:r>
          <a:r>
            <a:rPr kumimoji="1" lang="ja-JP" altLang="en-US" sz="1100" b="0" i="0" u="none" strike="noStrike" kern="0" cap="none" spc="0" normalizeH="0" baseline="0" noProof="0">
              <a:ln>
                <a:noFill/>
              </a:ln>
              <a:solidFill>
                <a:prstClr val="black"/>
              </a:solidFill>
              <a:effectLst/>
              <a:uLnTx/>
              <a:uFillTx/>
              <a:latin typeface="+mn-lt"/>
              <a:ea typeface="+mn-ea"/>
              <a:cs typeface="+mn-cs"/>
            </a:rPr>
            <a:t>１７０</a:t>
          </a:r>
          <a:r>
            <a:rPr kumimoji="1" lang="ja-JP" altLang="ja-JP" sz="1100" b="0" i="0" u="none" strike="noStrike" kern="0" cap="none" spc="0" normalizeH="0" baseline="0" noProof="0">
              <a:ln>
                <a:noFill/>
              </a:ln>
              <a:solidFill>
                <a:prstClr val="black"/>
              </a:solidFill>
              <a:effectLst/>
              <a:uLnTx/>
              <a:uFillTx/>
              <a:latin typeface="+mn-lt"/>
              <a:ea typeface="+mn-ea"/>
              <a:cs typeface="+mn-cs"/>
            </a:rPr>
            <a:t>．</a:t>
          </a:r>
          <a:r>
            <a:rPr kumimoji="1" lang="ja-JP" altLang="en-US" sz="1100" b="0" i="0" u="none" strike="noStrike" kern="0" cap="none" spc="0" normalizeH="0" baseline="0" noProof="0">
              <a:ln>
                <a:noFill/>
              </a:ln>
              <a:solidFill>
                <a:prstClr val="black"/>
              </a:solidFill>
              <a:effectLst/>
              <a:uLnTx/>
              <a:uFillTx/>
              <a:latin typeface="+mn-lt"/>
              <a:ea typeface="+mn-ea"/>
              <a:cs typeface="+mn-cs"/>
            </a:rPr>
            <a:t>７</a:t>
          </a:r>
          <a:r>
            <a:rPr kumimoji="1" lang="ja-JP" altLang="ja-JP" sz="1100" b="0" i="0" u="none" strike="noStrike" kern="0" cap="none" spc="0" normalizeH="0" baseline="0" noProof="0">
              <a:ln>
                <a:noFill/>
              </a:ln>
              <a:solidFill>
                <a:prstClr val="black"/>
              </a:solidFill>
              <a:effectLst/>
              <a:uLnTx/>
              <a:uFillTx/>
              <a:latin typeface="+mn-lt"/>
              <a:ea typeface="+mn-ea"/>
              <a:cs typeface="+mn-cs"/>
            </a:rPr>
            <a:t>％改善している。要因としては分母にあたる経常一般財源（普通交付税）の増加が要因である。</a:t>
          </a:r>
          <a:endParaRPr kumimoji="0" lang="ja-JP"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mn-lt"/>
              <a:ea typeface="+mn-ea"/>
              <a:cs typeface="+mn-cs"/>
            </a:rPr>
            <a:t>県内平均及び全国平均に比べると下回る数値であるが、類似団体に比べ上回る数値であることから、健全な財政運営に努める。</a:t>
          </a:r>
          <a:endParaRPr kumimoji="0" lang="ja-JP" altLang="ja-JP" sz="1100" b="0" i="0" u="none" strike="noStrike" kern="0" cap="none" spc="0" normalizeH="0" baseline="0" noProof="0">
            <a:ln>
              <a:noFill/>
            </a:ln>
            <a:solidFill>
              <a:prstClr val="black"/>
            </a:solidFill>
            <a:effectLst/>
            <a:uLnTx/>
            <a:uFillTx/>
            <a:latin typeface="+mn-lt"/>
            <a:ea typeface="+mn-ea"/>
            <a:cs typeface="+mn-cs"/>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24" name="テキスト ボックス 123"/>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5" name="直線コネクタ 124"/>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6" name="テキスト ボックス 125"/>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27" name="直線コネクタ 126"/>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34</xdr:row>
      <xdr:rowOff>57541</xdr:rowOff>
    </xdr:from>
    <xdr:ext cx="410689" cy="225703"/>
    <xdr:sp macro="" textlink="">
      <xdr:nvSpPr>
        <xdr:cNvPr id="128" name="テキスト ボックス 127"/>
        <xdr:cNvSpPr txBox="1"/>
      </xdr:nvSpPr>
      <xdr:spPr>
        <a:xfrm>
          <a:off x="10828811" y="66583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9" name="直線コネクタ 128"/>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30" name="テキスト ボックス 129"/>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31" name="直線コネクタ 130"/>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32" name="テキスト ボックス 131"/>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33" name="直線コネクタ 132"/>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34" name="テキスト ボックス 133"/>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35" name="直線コネクタ 134"/>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36" name="テキスト ボックス 135"/>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7" name="直線コネクタ 136"/>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8"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34</xdr:row>
      <xdr:rowOff>49688</xdr:rowOff>
    </xdr:to>
    <xdr:cxnSp macro="">
      <xdr:nvCxnSpPr>
        <xdr:cNvPr id="139" name="直線コネクタ 138"/>
        <xdr:cNvCxnSpPr/>
      </xdr:nvCxnSpPr>
      <xdr:spPr>
        <a:xfrm flipV="1">
          <a:off x="14793595" y="5312833"/>
          <a:ext cx="1269" cy="13376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53515</xdr:rowOff>
    </xdr:from>
    <xdr:ext cx="469744" cy="259045"/>
    <xdr:sp macro="" textlink="">
      <xdr:nvSpPr>
        <xdr:cNvPr id="140" name="債務償還比率最小値テキスト"/>
        <xdr:cNvSpPr txBox="1"/>
      </xdr:nvSpPr>
      <xdr:spPr>
        <a:xfrm>
          <a:off x="14846300" y="6654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49688</xdr:rowOff>
    </xdr:from>
    <xdr:to>
      <xdr:col>76</xdr:col>
      <xdr:colOff>111125</xdr:colOff>
      <xdr:row>34</xdr:row>
      <xdr:rowOff>49688</xdr:rowOff>
    </xdr:to>
    <xdr:cxnSp macro="">
      <xdr:nvCxnSpPr>
        <xdr:cNvPr id="141" name="直線コネクタ 140"/>
        <xdr:cNvCxnSpPr/>
      </xdr:nvCxnSpPr>
      <xdr:spPr>
        <a:xfrm>
          <a:off x="14706600" y="66505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42" name="債務償還比率最大値テキスト"/>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43" name="直線コネクタ 142"/>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26</xdr:row>
      <xdr:rowOff>132880</xdr:rowOff>
    </xdr:from>
    <xdr:ext cx="469744" cy="259045"/>
    <xdr:sp macro="" textlink="">
      <xdr:nvSpPr>
        <xdr:cNvPr id="144" name="債務償還比率平均値テキスト"/>
        <xdr:cNvSpPr txBox="1"/>
      </xdr:nvSpPr>
      <xdr:spPr>
        <a:xfrm>
          <a:off x="14846300" y="53621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27</xdr:row>
      <xdr:rowOff>110003</xdr:rowOff>
    </xdr:from>
    <xdr:to>
      <xdr:col>76</xdr:col>
      <xdr:colOff>73025</xdr:colOff>
      <xdr:row>28</xdr:row>
      <xdr:rowOff>40153</xdr:rowOff>
    </xdr:to>
    <xdr:sp macro="" textlink="">
      <xdr:nvSpPr>
        <xdr:cNvPr id="145" name="フローチャート: 判断 144"/>
        <xdr:cNvSpPr/>
      </xdr:nvSpPr>
      <xdr:spPr>
        <a:xfrm>
          <a:off x="14744700" y="5510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170656</xdr:rowOff>
    </xdr:from>
    <xdr:to>
      <xdr:col>72</xdr:col>
      <xdr:colOff>123825</xdr:colOff>
      <xdr:row>30</xdr:row>
      <xdr:rowOff>100806</xdr:rowOff>
    </xdr:to>
    <xdr:sp macro="" textlink="">
      <xdr:nvSpPr>
        <xdr:cNvPr id="146" name="フローチャート: 判断 145"/>
        <xdr:cNvSpPr/>
      </xdr:nvSpPr>
      <xdr:spPr>
        <a:xfrm>
          <a:off x="14033500" y="5914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5143</xdr:rowOff>
    </xdr:from>
    <xdr:to>
      <xdr:col>68</xdr:col>
      <xdr:colOff>123825</xdr:colOff>
      <xdr:row>30</xdr:row>
      <xdr:rowOff>106743</xdr:rowOff>
    </xdr:to>
    <xdr:sp macro="" textlink="">
      <xdr:nvSpPr>
        <xdr:cNvPr id="147" name="フローチャート: 判断 146"/>
        <xdr:cNvSpPr/>
      </xdr:nvSpPr>
      <xdr:spPr>
        <a:xfrm>
          <a:off x="13271500" y="5920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79269</xdr:rowOff>
    </xdr:from>
    <xdr:to>
      <xdr:col>64</xdr:col>
      <xdr:colOff>123825</xdr:colOff>
      <xdr:row>31</xdr:row>
      <xdr:rowOff>9419</xdr:rowOff>
    </xdr:to>
    <xdr:sp macro="" textlink="">
      <xdr:nvSpPr>
        <xdr:cNvPr id="148" name="フローチャート: 判断 147"/>
        <xdr:cNvSpPr/>
      </xdr:nvSpPr>
      <xdr:spPr>
        <a:xfrm>
          <a:off x="12509500" y="5994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92223</xdr:rowOff>
    </xdr:from>
    <xdr:to>
      <xdr:col>60</xdr:col>
      <xdr:colOff>123825</xdr:colOff>
      <xdr:row>31</xdr:row>
      <xdr:rowOff>22373</xdr:rowOff>
    </xdr:to>
    <xdr:sp macro="" textlink="">
      <xdr:nvSpPr>
        <xdr:cNvPr id="149" name="フローチャート: 判断 148"/>
        <xdr:cNvSpPr/>
      </xdr:nvSpPr>
      <xdr:spPr>
        <a:xfrm>
          <a:off x="11747500" y="6007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50" name="テキスト ボックス 149"/>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51" name="テキスト ボックス 150"/>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2" name="テキスト ボックス 151"/>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3" name="テキスト ボックス 152"/>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4" name="テキスト ボックス 153"/>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25284</xdr:rowOff>
    </xdr:from>
    <xdr:to>
      <xdr:col>76</xdr:col>
      <xdr:colOff>73025</xdr:colOff>
      <xdr:row>29</xdr:row>
      <xdr:rowOff>126884</xdr:rowOff>
    </xdr:to>
    <xdr:sp macro="" textlink="">
      <xdr:nvSpPr>
        <xdr:cNvPr id="155" name="楕円 154"/>
        <xdr:cNvSpPr/>
      </xdr:nvSpPr>
      <xdr:spPr>
        <a:xfrm>
          <a:off x="14744700" y="5768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29</xdr:row>
      <xdr:rowOff>3711</xdr:rowOff>
    </xdr:from>
    <xdr:ext cx="469744" cy="259045"/>
    <xdr:sp macro="" textlink="">
      <xdr:nvSpPr>
        <xdr:cNvPr id="156" name="債務償還比率該当値テキスト"/>
        <xdr:cNvSpPr txBox="1"/>
      </xdr:nvSpPr>
      <xdr:spPr>
        <a:xfrm>
          <a:off x="14846300" y="57472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30</xdr:row>
      <xdr:rowOff>160951</xdr:rowOff>
    </xdr:from>
    <xdr:to>
      <xdr:col>72</xdr:col>
      <xdr:colOff>123825</xdr:colOff>
      <xdr:row>31</xdr:row>
      <xdr:rowOff>91101</xdr:rowOff>
    </xdr:to>
    <xdr:sp macro="" textlink="">
      <xdr:nvSpPr>
        <xdr:cNvPr id="157" name="楕円 156"/>
        <xdr:cNvSpPr/>
      </xdr:nvSpPr>
      <xdr:spPr>
        <a:xfrm>
          <a:off x="14033500" y="6075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76084</xdr:rowOff>
    </xdr:from>
    <xdr:to>
      <xdr:col>76</xdr:col>
      <xdr:colOff>22225</xdr:colOff>
      <xdr:row>31</xdr:row>
      <xdr:rowOff>40301</xdr:rowOff>
    </xdr:to>
    <xdr:cxnSp macro="">
      <xdr:nvCxnSpPr>
        <xdr:cNvPr id="158" name="直線コネクタ 157"/>
        <xdr:cNvCxnSpPr/>
      </xdr:nvCxnSpPr>
      <xdr:spPr>
        <a:xfrm flipV="1">
          <a:off x="14084300" y="5819659"/>
          <a:ext cx="711200" cy="307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31</xdr:row>
      <xdr:rowOff>158263</xdr:rowOff>
    </xdr:from>
    <xdr:to>
      <xdr:col>68</xdr:col>
      <xdr:colOff>123825</xdr:colOff>
      <xdr:row>32</xdr:row>
      <xdr:rowOff>88413</xdr:rowOff>
    </xdr:to>
    <xdr:sp macro="" textlink="">
      <xdr:nvSpPr>
        <xdr:cNvPr id="159" name="楕円 158"/>
        <xdr:cNvSpPr/>
      </xdr:nvSpPr>
      <xdr:spPr>
        <a:xfrm>
          <a:off x="13271500" y="6244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31</xdr:row>
      <xdr:rowOff>40301</xdr:rowOff>
    </xdr:from>
    <xdr:to>
      <xdr:col>72</xdr:col>
      <xdr:colOff>73025</xdr:colOff>
      <xdr:row>32</xdr:row>
      <xdr:rowOff>37613</xdr:rowOff>
    </xdr:to>
    <xdr:cxnSp macro="">
      <xdr:nvCxnSpPr>
        <xdr:cNvPr id="160" name="直線コネクタ 159"/>
        <xdr:cNvCxnSpPr/>
      </xdr:nvCxnSpPr>
      <xdr:spPr>
        <a:xfrm flipV="1">
          <a:off x="13322300" y="6126776"/>
          <a:ext cx="762000" cy="168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31</xdr:row>
      <xdr:rowOff>118142</xdr:rowOff>
    </xdr:from>
    <xdr:to>
      <xdr:col>64</xdr:col>
      <xdr:colOff>123825</xdr:colOff>
      <xdr:row>32</xdr:row>
      <xdr:rowOff>48292</xdr:rowOff>
    </xdr:to>
    <xdr:sp macro="" textlink="">
      <xdr:nvSpPr>
        <xdr:cNvPr id="161" name="楕円 160"/>
        <xdr:cNvSpPr/>
      </xdr:nvSpPr>
      <xdr:spPr>
        <a:xfrm>
          <a:off x="12509500" y="6204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31</xdr:row>
      <xdr:rowOff>168942</xdr:rowOff>
    </xdr:from>
    <xdr:to>
      <xdr:col>68</xdr:col>
      <xdr:colOff>73025</xdr:colOff>
      <xdr:row>32</xdr:row>
      <xdr:rowOff>37613</xdr:rowOff>
    </xdr:to>
    <xdr:cxnSp macro="">
      <xdr:nvCxnSpPr>
        <xdr:cNvPr id="162" name="直線コネクタ 161"/>
        <xdr:cNvCxnSpPr/>
      </xdr:nvCxnSpPr>
      <xdr:spPr>
        <a:xfrm>
          <a:off x="12560300" y="6255417"/>
          <a:ext cx="762000" cy="40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30</xdr:row>
      <xdr:rowOff>47964</xdr:rowOff>
    </xdr:from>
    <xdr:to>
      <xdr:col>60</xdr:col>
      <xdr:colOff>123825</xdr:colOff>
      <xdr:row>30</xdr:row>
      <xdr:rowOff>149564</xdr:rowOff>
    </xdr:to>
    <xdr:sp macro="" textlink="">
      <xdr:nvSpPr>
        <xdr:cNvPr id="163" name="楕円 162"/>
        <xdr:cNvSpPr/>
      </xdr:nvSpPr>
      <xdr:spPr>
        <a:xfrm>
          <a:off x="11747500" y="5962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30</xdr:row>
      <xdr:rowOff>98764</xdr:rowOff>
    </xdr:from>
    <xdr:to>
      <xdr:col>64</xdr:col>
      <xdr:colOff>73025</xdr:colOff>
      <xdr:row>31</xdr:row>
      <xdr:rowOff>168942</xdr:rowOff>
    </xdr:to>
    <xdr:cxnSp macro="">
      <xdr:nvCxnSpPr>
        <xdr:cNvPr id="164" name="直線コネクタ 163"/>
        <xdr:cNvCxnSpPr/>
      </xdr:nvCxnSpPr>
      <xdr:spPr>
        <a:xfrm>
          <a:off x="11798300" y="6013789"/>
          <a:ext cx="762000" cy="241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117333</xdr:rowOff>
    </xdr:from>
    <xdr:ext cx="469744" cy="259045"/>
    <xdr:sp macro="" textlink="">
      <xdr:nvSpPr>
        <xdr:cNvPr id="165" name="n_1aveValue債務償還比率"/>
        <xdr:cNvSpPr txBox="1"/>
      </xdr:nvSpPr>
      <xdr:spPr>
        <a:xfrm>
          <a:off x="13836727" y="5689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123270</xdr:rowOff>
    </xdr:from>
    <xdr:ext cx="469744" cy="259045"/>
    <xdr:sp macro="" textlink="">
      <xdr:nvSpPr>
        <xdr:cNvPr id="166" name="n_2aveValue債務償還比率"/>
        <xdr:cNvSpPr txBox="1"/>
      </xdr:nvSpPr>
      <xdr:spPr>
        <a:xfrm>
          <a:off x="13087427" y="5695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25946</xdr:rowOff>
    </xdr:from>
    <xdr:ext cx="469744" cy="259045"/>
    <xdr:sp macro="" textlink="">
      <xdr:nvSpPr>
        <xdr:cNvPr id="167" name="n_3aveValue債務償還比率"/>
        <xdr:cNvSpPr txBox="1"/>
      </xdr:nvSpPr>
      <xdr:spPr>
        <a:xfrm>
          <a:off x="12325427" y="57695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13500</xdr:rowOff>
    </xdr:from>
    <xdr:ext cx="469744" cy="259045"/>
    <xdr:sp macro="" textlink="">
      <xdr:nvSpPr>
        <xdr:cNvPr id="168" name="n_4aveValue債務償還比率"/>
        <xdr:cNvSpPr txBox="1"/>
      </xdr:nvSpPr>
      <xdr:spPr>
        <a:xfrm>
          <a:off x="11563427" y="6099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31</xdr:row>
      <xdr:rowOff>82228</xdr:rowOff>
    </xdr:from>
    <xdr:ext cx="469744" cy="259045"/>
    <xdr:sp macro="" textlink="">
      <xdr:nvSpPr>
        <xdr:cNvPr id="169" name="n_1mainValue債務償還比率"/>
        <xdr:cNvSpPr txBox="1"/>
      </xdr:nvSpPr>
      <xdr:spPr>
        <a:xfrm>
          <a:off x="13836727" y="6168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32</xdr:row>
      <xdr:rowOff>79540</xdr:rowOff>
    </xdr:from>
    <xdr:ext cx="469744" cy="259045"/>
    <xdr:sp macro="" textlink="">
      <xdr:nvSpPr>
        <xdr:cNvPr id="170" name="n_2mainValue債務償還比率"/>
        <xdr:cNvSpPr txBox="1"/>
      </xdr:nvSpPr>
      <xdr:spPr>
        <a:xfrm>
          <a:off x="13087427" y="6337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32</xdr:row>
      <xdr:rowOff>39419</xdr:rowOff>
    </xdr:from>
    <xdr:ext cx="469744" cy="259045"/>
    <xdr:sp macro="" textlink="">
      <xdr:nvSpPr>
        <xdr:cNvPr id="171" name="n_3mainValue債務償還比率"/>
        <xdr:cNvSpPr txBox="1"/>
      </xdr:nvSpPr>
      <xdr:spPr>
        <a:xfrm>
          <a:off x="12325427" y="62973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166091</xdr:rowOff>
    </xdr:from>
    <xdr:ext cx="469744" cy="259045"/>
    <xdr:sp macro="" textlink="">
      <xdr:nvSpPr>
        <xdr:cNvPr id="172" name="n_4mainValue債務償還比率"/>
        <xdr:cNvSpPr txBox="1"/>
      </xdr:nvSpPr>
      <xdr:spPr>
        <a:xfrm>
          <a:off x="11563427" y="5738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73" name="正方形/長方形 172"/>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4" name="正方形/長方形 173"/>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5" name="テキスト ボックス 174"/>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6" name="テキスト ボックス 175"/>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7" name="テキスト ボックス 176"/>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8" name="テキスト ボックス 177"/>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和歌山県すさみ町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3,713
3,696
174.45
5,315,393
5,185,125
108,261
2,811,044
5,714,017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94161</xdr:rowOff>
    </xdr:from>
    <xdr:to>
      <xdr:col>24</xdr:col>
      <xdr:colOff>62865</xdr:colOff>
      <xdr:row>42</xdr:row>
      <xdr:rowOff>66403</xdr:rowOff>
    </xdr:to>
    <xdr:cxnSp macro="">
      <xdr:nvCxnSpPr>
        <xdr:cNvPr id="58" name="直線コネクタ 57"/>
        <xdr:cNvCxnSpPr/>
      </xdr:nvCxnSpPr>
      <xdr:spPr>
        <a:xfrm flipV="1">
          <a:off x="4634865" y="5752011"/>
          <a:ext cx="0" cy="15152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70230</xdr:rowOff>
    </xdr:from>
    <xdr:ext cx="405111" cy="259045"/>
    <xdr:sp macro="" textlink="">
      <xdr:nvSpPr>
        <xdr:cNvPr id="59" name="【道路】&#10;有形固定資産減価償却率最小値テキスト"/>
        <xdr:cNvSpPr txBox="1"/>
      </xdr:nvSpPr>
      <xdr:spPr>
        <a:xfrm>
          <a:off x="4673600" y="72711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66403</xdr:rowOff>
    </xdr:from>
    <xdr:to>
      <xdr:col>24</xdr:col>
      <xdr:colOff>152400</xdr:colOff>
      <xdr:row>42</xdr:row>
      <xdr:rowOff>66403</xdr:rowOff>
    </xdr:to>
    <xdr:cxnSp macro="">
      <xdr:nvCxnSpPr>
        <xdr:cNvPr id="60" name="直線コネクタ 59"/>
        <xdr:cNvCxnSpPr/>
      </xdr:nvCxnSpPr>
      <xdr:spPr>
        <a:xfrm>
          <a:off x="4546600" y="72673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40838</xdr:rowOff>
    </xdr:from>
    <xdr:ext cx="340478" cy="259045"/>
    <xdr:sp macro="" textlink="">
      <xdr:nvSpPr>
        <xdr:cNvPr id="61" name="【道路】&#10;有形固定資産減価償却率最大値テキスト"/>
        <xdr:cNvSpPr txBox="1"/>
      </xdr:nvSpPr>
      <xdr:spPr>
        <a:xfrm>
          <a:off x="4673600" y="552723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94161</xdr:rowOff>
    </xdr:from>
    <xdr:to>
      <xdr:col>24</xdr:col>
      <xdr:colOff>152400</xdr:colOff>
      <xdr:row>33</xdr:row>
      <xdr:rowOff>94161</xdr:rowOff>
    </xdr:to>
    <xdr:cxnSp macro="">
      <xdr:nvCxnSpPr>
        <xdr:cNvPr id="62" name="直線コネクタ 61"/>
        <xdr:cNvCxnSpPr/>
      </xdr:nvCxnSpPr>
      <xdr:spPr>
        <a:xfrm>
          <a:off x="4546600" y="57520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170742</xdr:rowOff>
    </xdr:from>
    <xdr:ext cx="405111" cy="259045"/>
    <xdr:sp macro="" textlink="">
      <xdr:nvSpPr>
        <xdr:cNvPr id="63" name="【道路】&#10;有形固定資産減価償却率平均値テキスト"/>
        <xdr:cNvSpPr txBox="1"/>
      </xdr:nvSpPr>
      <xdr:spPr>
        <a:xfrm>
          <a:off x="4673600" y="65143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147865</xdr:rowOff>
    </xdr:from>
    <xdr:to>
      <xdr:col>24</xdr:col>
      <xdr:colOff>114300</xdr:colOff>
      <xdr:row>39</xdr:row>
      <xdr:rowOff>78015</xdr:rowOff>
    </xdr:to>
    <xdr:sp macro="" textlink="">
      <xdr:nvSpPr>
        <xdr:cNvPr id="64" name="フローチャート: 判断 63"/>
        <xdr:cNvSpPr/>
      </xdr:nvSpPr>
      <xdr:spPr>
        <a:xfrm>
          <a:off x="4584700" y="6662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39</xdr:row>
      <xdr:rowOff>4173</xdr:rowOff>
    </xdr:from>
    <xdr:to>
      <xdr:col>20</xdr:col>
      <xdr:colOff>38100</xdr:colOff>
      <xdr:row>39</xdr:row>
      <xdr:rowOff>105773</xdr:rowOff>
    </xdr:to>
    <xdr:sp macro="" textlink="">
      <xdr:nvSpPr>
        <xdr:cNvPr id="65" name="フローチャート: 判断 64"/>
        <xdr:cNvSpPr/>
      </xdr:nvSpPr>
      <xdr:spPr>
        <a:xfrm>
          <a:off x="3746500" y="6690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118473</xdr:rowOff>
    </xdr:from>
    <xdr:to>
      <xdr:col>15</xdr:col>
      <xdr:colOff>101600</xdr:colOff>
      <xdr:row>39</xdr:row>
      <xdr:rowOff>48623</xdr:rowOff>
    </xdr:to>
    <xdr:sp macro="" textlink="">
      <xdr:nvSpPr>
        <xdr:cNvPr id="66" name="フローチャート: 判断 65"/>
        <xdr:cNvSpPr/>
      </xdr:nvSpPr>
      <xdr:spPr>
        <a:xfrm>
          <a:off x="2857500" y="6633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77651</xdr:rowOff>
    </xdr:from>
    <xdr:to>
      <xdr:col>10</xdr:col>
      <xdr:colOff>165100</xdr:colOff>
      <xdr:row>39</xdr:row>
      <xdr:rowOff>7801</xdr:rowOff>
    </xdr:to>
    <xdr:sp macro="" textlink="">
      <xdr:nvSpPr>
        <xdr:cNvPr id="67" name="フローチャート: 判断 66"/>
        <xdr:cNvSpPr/>
      </xdr:nvSpPr>
      <xdr:spPr>
        <a:xfrm>
          <a:off x="1968500" y="6592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69487</xdr:rowOff>
    </xdr:from>
    <xdr:to>
      <xdr:col>6</xdr:col>
      <xdr:colOff>38100</xdr:colOff>
      <xdr:row>38</xdr:row>
      <xdr:rowOff>171087</xdr:rowOff>
    </xdr:to>
    <xdr:sp macro="" textlink="">
      <xdr:nvSpPr>
        <xdr:cNvPr id="68" name="フローチャート: 判断 67"/>
        <xdr:cNvSpPr/>
      </xdr:nvSpPr>
      <xdr:spPr>
        <a:xfrm>
          <a:off x="1079500" y="6584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30299</xdr:rowOff>
    </xdr:from>
    <xdr:to>
      <xdr:col>24</xdr:col>
      <xdr:colOff>114300</xdr:colOff>
      <xdr:row>39</xdr:row>
      <xdr:rowOff>131899</xdr:rowOff>
    </xdr:to>
    <xdr:sp macro="" textlink="">
      <xdr:nvSpPr>
        <xdr:cNvPr id="74" name="楕円 73"/>
        <xdr:cNvSpPr/>
      </xdr:nvSpPr>
      <xdr:spPr>
        <a:xfrm>
          <a:off x="4584700" y="6716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39</xdr:row>
      <xdr:rowOff>8726</xdr:rowOff>
    </xdr:from>
    <xdr:ext cx="405111" cy="259045"/>
    <xdr:sp macro="" textlink="">
      <xdr:nvSpPr>
        <xdr:cNvPr id="75" name="【道路】&#10;有形固定資産減価償却率該当値テキスト"/>
        <xdr:cNvSpPr txBox="1"/>
      </xdr:nvSpPr>
      <xdr:spPr>
        <a:xfrm>
          <a:off x="4673600" y="66952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4173</xdr:rowOff>
    </xdr:from>
    <xdr:to>
      <xdr:col>20</xdr:col>
      <xdr:colOff>38100</xdr:colOff>
      <xdr:row>39</xdr:row>
      <xdr:rowOff>105773</xdr:rowOff>
    </xdr:to>
    <xdr:sp macro="" textlink="">
      <xdr:nvSpPr>
        <xdr:cNvPr id="76" name="楕円 75"/>
        <xdr:cNvSpPr/>
      </xdr:nvSpPr>
      <xdr:spPr>
        <a:xfrm>
          <a:off x="3746500" y="6690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54973</xdr:rowOff>
    </xdr:from>
    <xdr:to>
      <xdr:col>24</xdr:col>
      <xdr:colOff>63500</xdr:colOff>
      <xdr:row>39</xdr:row>
      <xdr:rowOff>81099</xdr:rowOff>
    </xdr:to>
    <xdr:cxnSp macro="">
      <xdr:nvCxnSpPr>
        <xdr:cNvPr id="77" name="直線コネクタ 76"/>
        <xdr:cNvCxnSpPr/>
      </xdr:nvCxnSpPr>
      <xdr:spPr>
        <a:xfrm>
          <a:off x="3797300" y="6741523"/>
          <a:ext cx="8382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157662</xdr:rowOff>
    </xdr:from>
    <xdr:to>
      <xdr:col>15</xdr:col>
      <xdr:colOff>101600</xdr:colOff>
      <xdr:row>39</xdr:row>
      <xdr:rowOff>87812</xdr:rowOff>
    </xdr:to>
    <xdr:sp macro="" textlink="">
      <xdr:nvSpPr>
        <xdr:cNvPr id="78" name="楕円 77"/>
        <xdr:cNvSpPr/>
      </xdr:nvSpPr>
      <xdr:spPr>
        <a:xfrm>
          <a:off x="2857500" y="6672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37012</xdr:rowOff>
    </xdr:from>
    <xdr:to>
      <xdr:col>19</xdr:col>
      <xdr:colOff>177800</xdr:colOff>
      <xdr:row>39</xdr:row>
      <xdr:rowOff>54973</xdr:rowOff>
    </xdr:to>
    <xdr:cxnSp macro="">
      <xdr:nvCxnSpPr>
        <xdr:cNvPr id="79" name="直線コネクタ 78"/>
        <xdr:cNvCxnSpPr/>
      </xdr:nvCxnSpPr>
      <xdr:spPr>
        <a:xfrm>
          <a:off x="2908300" y="6723562"/>
          <a:ext cx="889000" cy="17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125004</xdr:rowOff>
    </xdr:from>
    <xdr:to>
      <xdr:col>10</xdr:col>
      <xdr:colOff>165100</xdr:colOff>
      <xdr:row>39</xdr:row>
      <xdr:rowOff>55154</xdr:rowOff>
    </xdr:to>
    <xdr:sp macro="" textlink="">
      <xdr:nvSpPr>
        <xdr:cNvPr id="80" name="楕円 79"/>
        <xdr:cNvSpPr/>
      </xdr:nvSpPr>
      <xdr:spPr>
        <a:xfrm>
          <a:off x="1968500" y="6640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39</xdr:row>
      <xdr:rowOff>4354</xdr:rowOff>
    </xdr:from>
    <xdr:to>
      <xdr:col>15</xdr:col>
      <xdr:colOff>50800</xdr:colOff>
      <xdr:row>39</xdr:row>
      <xdr:rowOff>37012</xdr:rowOff>
    </xdr:to>
    <xdr:cxnSp macro="">
      <xdr:nvCxnSpPr>
        <xdr:cNvPr id="81" name="直線コネクタ 80"/>
        <xdr:cNvCxnSpPr/>
      </xdr:nvCxnSpPr>
      <xdr:spPr>
        <a:xfrm>
          <a:off x="2019300" y="6690904"/>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102144</xdr:rowOff>
    </xdr:from>
    <xdr:to>
      <xdr:col>6</xdr:col>
      <xdr:colOff>38100</xdr:colOff>
      <xdr:row>39</xdr:row>
      <xdr:rowOff>32294</xdr:rowOff>
    </xdr:to>
    <xdr:sp macro="" textlink="">
      <xdr:nvSpPr>
        <xdr:cNvPr id="82" name="楕円 81"/>
        <xdr:cNvSpPr/>
      </xdr:nvSpPr>
      <xdr:spPr>
        <a:xfrm>
          <a:off x="1079500" y="6617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152944</xdr:rowOff>
    </xdr:from>
    <xdr:to>
      <xdr:col>10</xdr:col>
      <xdr:colOff>114300</xdr:colOff>
      <xdr:row>39</xdr:row>
      <xdr:rowOff>4354</xdr:rowOff>
    </xdr:to>
    <xdr:cxnSp macro="">
      <xdr:nvCxnSpPr>
        <xdr:cNvPr id="83" name="直線コネクタ 82"/>
        <xdr:cNvCxnSpPr/>
      </xdr:nvCxnSpPr>
      <xdr:spPr>
        <a:xfrm>
          <a:off x="1130300" y="6668044"/>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39</xdr:row>
      <xdr:rowOff>96900</xdr:rowOff>
    </xdr:from>
    <xdr:ext cx="405111" cy="259045"/>
    <xdr:sp macro="" textlink="">
      <xdr:nvSpPr>
        <xdr:cNvPr id="84" name="n_1aveValue【道路】&#10;有形固定資産減価償却率"/>
        <xdr:cNvSpPr txBox="1"/>
      </xdr:nvSpPr>
      <xdr:spPr>
        <a:xfrm>
          <a:off x="3582044" y="67834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65150</xdr:rowOff>
    </xdr:from>
    <xdr:ext cx="405111" cy="259045"/>
    <xdr:sp macro="" textlink="">
      <xdr:nvSpPr>
        <xdr:cNvPr id="85" name="n_2aveValue【道路】&#10;有形固定資産減価償却率"/>
        <xdr:cNvSpPr txBox="1"/>
      </xdr:nvSpPr>
      <xdr:spPr>
        <a:xfrm>
          <a:off x="2705744" y="64088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24328</xdr:rowOff>
    </xdr:from>
    <xdr:ext cx="405111" cy="259045"/>
    <xdr:sp macro="" textlink="">
      <xdr:nvSpPr>
        <xdr:cNvPr id="86" name="n_3aveValue【道路】&#10;有形固定資産減価償却率"/>
        <xdr:cNvSpPr txBox="1"/>
      </xdr:nvSpPr>
      <xdr:spPr>
        <a:xfrm>
          <a:off x="1816744" y="63679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16164</xdr:rowOff>
    </xdr:from>
    <xdr:ext cx="405111" cy="259045"/>
    <xdr:sp macro="" textlink="">
      <xdr:nvSpPr>
        <xdr:cNvPr id="87" name="n_4aveValue【道路】&#10;有形固定資産減価償却率"/>
        <xdr:cNvSpPr txBox="1"/>
      </xdr:nvSpPr>
      <xdr:spPr>
        <a:xfrm>
          <a:off x="927744" y="63598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37</xdr:row>
      <xdr:rowOff>122300</xdr:rowOff>
    </xdr:from>
    <xdr:ext cx="405111" cy="259045"/>
    <xdr:sp macro="" textlink="">
      <xdr:nvSpPr>
        <xdr:cNvPr id="88" name="n_1mainValue【道路】&#10;有形固定資産減価償却率"/>
        <xdr:cNvSpPr txBox="1"/>
      </xdr:nvSpPr>
      <xdr:spPr>
        <a:xfrm>
          <a:off x="3582044" y="64659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78939</xdr:rowOff>
    </xdr:from>
    <xdr:ext cx="405111" cy="259045"/>
    <xdr:sp macro="" textlink="">
      <xdr:nvSpPr>
        <xdr:cNvPr id="89" name="n_2mainValue【道路】&#10;有形固定資産減価償却率"/>
        <xdr:cNvSpPr txBox="1"/>
      </xdr:nvSpPr>
      <xdr:spPr>
        <a:xfrm>
          <a:off x="2705744" y="67654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46281</xdr:rowOff>
    </xdr:from>
    <xdr:ext cx="405111" cy="259045"/>
    <xdr:sp macro="" textlink="">
      <xdr:nvSpPr>
        <xdr:cNvPr id="90" name="n_3mainValue【道路】&#10;有形固定資産減価償却率"/>
        <xdr:cNvSpPr txBox="1"/>
      </xdr:nvSpPr>
      <xdr:spPr>
        <a:xfrm>
          <a:off x="1816744" y="67328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39</xdr:row>
      <xdr:rowOff>23421</xdr:rowOff>
    </xdr:from>
    <xdr:ext cx="405111" cy="259045"/>
    <xdr:sp macro="" textlink="">
      <xdr:nvSpPr>
        <xdr:cNvPr id="91" name="n_4mainValue【道路】&#10;有形固定資産減価償却率"/>
        <xdr:cNvSpPr txBox="1"/>
      </xdr:nvSpPr>
      <xdr:spPr>
        <a:xfrm>
          <a:off x="927744" y="67099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100" name="テキスト ボックス 99"/>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2" name="直線コネクタ 101"/>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3" name="テキスト ボックス 102"/>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4" name="直線コネクタ 103"/>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38</xdr:row>
      <xdr:rowOff>48277</xdr:rowOff>
    </xdr:from>
    <xdr:ext cx="595419" cy="259045"/>
    <xdr:sp macro="" textlink="">
      <xdr:nvSpPr>
        <xdr:cNvPr id="105" name="テキスト ボックス 104"/>
        <xdr:cNvSpPr txBox="1"/>
      </xdr:nvSpPr>
      <xdr:spPr>
        <a:xfrm>
          <a:off x="6008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6" name="直線コネクタ 105"/>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105427</xdr:rowOff>
    </xdr:from>
    <xdr:ext cx="595419" cy="259045"/>
    <xdr:sp macro="" textlink="">
      <xdr:nvSpPr>
        <xdr:cNvPr id="107" name="テキスト ボックス 106"/>
        <xdr:cNvSpPr txBox="1"/>
      </xdr:nvSpPr>
      <xdr:spPr>
        <a:xfrm>
          <a:off x="6008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8" name="直線コネクタ 107"/>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162577</xdr:rowOff>
    </xdr:from>
    <xdr:ext cx="595419" cy="259045"/>
    <xdr:sp macro="" textlink="">
      <xdr:nvSpPr>
        <xdr:cNvPr id="109" name="テキスト ボックス 108"/>
        <xdr:cNvSpPr txBox="1"/>
      </xdr:nvSpPr>
      <xdr:spPr>
        <a:xfrm>
          <a:off x="6008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1" name="テキスト ボックス 110"/>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86256</xdr:rowOff>
    </xdr:from>
    <xdr:to>
      <xdr:col>54</xdr:col>
      <xdr:colOff>189865</xdr:colOff>
      <xdr:row>41</xdr:row>
      <xdr:rowOff>133345</xdr:rowOff>
    </xdr:to>
    <xdr:cxnSp macro="">
      <xdr:nvCxnSpPr>
        <xdr:cNvPr id="113" name="直線コネクタ 112"/>
        <xdr:cNvCxnSpPr/>
      </xdr:nvCxnSpPr>
      <xdr:spPr>
        <a:xfrm flipV="1">
          <a:off x="10476865" y="5915556"/>
          <a:ext cx="0" cy="12472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137172</xdr:rowOff>
    </xdr:from>
    <xdr:ext cx="469744" cy="259045"/>
    <xdr:sp macro="" textlink="">
      <xdr:nvSpPr>
        <xdr:cNvPr id="114" name="【道路】&#10;一人当たり延長最小値テキスト"/>
        <xdr:cNvSpPr txBox="1"/>
      </xdr:nvSpPr>
      <xdr:spPr>
        <a:xfrm>
          <a:off x="10515600" y="7166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133345</xdr:rowOff>
    </xdr:from>
    <xdr:to>
      <xdr:col>55</xdr:col>
      <xdr:colOff>88900</xdr:colOff>
      <xdr:row>41</xdr:row>
      <xdr:rowOff>133345</xdr:rowOff>
    </xdr:to>
    <xdr:cxnSp macro="">
      <xdr:nvCxnSpPr>
        <xdr:cNvPr id="115" name="直線コネクタ 114"/>
        <xdr:cNvCxnSpPr/>
      </xdr:nvCxnSpPr>
      <xdr:spPr>
        <a:xfrm>
          <a:off x="10388600" y="71627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32933</xdr:rowOff>
    </xdr:from>
    <xdr:ext cx="599010" cy="259045"/>
    <xdr:sp macro="" textlink="">
      <xdr:nvSpPr>
        <xdr:cNvPr id="116" name="【道路】&#10;一人当たり延長最大値テキスト"/>
        <xdr:cNvSpPr txBox="1"/>
      </xdr:nvSpPr>
      <xdr:spPr>
        <a:xfrm>
          <a:off x="10515600" y="56907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545.601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86256</xdr:rowOff>
    </xdr:from>
    <xdr:to>
      <xdr:col>55</xdr:col>
      <xdr:colOff>88900</xdr:colOff>
      <xdr:row>34</xdr:row>
      <xdr:rowOff>86256</xdr:rowOff>
    </xdr:to>
    <xdr:cxnSp macro="">
      <xdr:nvCxnSpPr>
        <xdr:cNvPr id="117" name="直線コネクタ 116"/>
        <xdr:cNvCxnSpPr/>
      </xdr:nvCxnSpPr>
      <xdr:spPr>
        <a:xfrm>
          <a:off x="10388600" y="5915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136629</xdr:rowOff>
    </xdr:from>
    <xdr:ext cx="534377" cy="259045"/>
    <xdr:sp macro="" textlink="">
      <xdr:nvSpPr>
        <xdr:cNvPr id="118" name="【道路】&#10;一人当たり延長平均値テキスト"/>
        <xdr:cNvSpPr txBox="1"/>
      </xdr:nvSpPr>
      <xdr:spPr>
        <a:xfrm>
          <a:off x="10515600" y="68231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113752</xdr:rowOff>
    </xdr:from>
    <xdr:to>
      <xdr:col>55</xdr:col>
      <xdr:colOff>50800</xdr:colOff>
      <xdr:row>41</xdr:row>
      <xdr:rowOff>43902</xdr:rowOff>
    </xdr:to>
    <xdr:sp macro="" textlink="">
      <xdr:nvSpPr>
        <xdr:cNvPr id="119" name="フローチャート: 判断 118"/>
        <xdr:cNvSpPr/>
      </xdr:nvSpPr>
      <xdr:spPr>
        <a:xfrm>
          <a:off x="10426700" y="6971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136978</xdr:rowOff>
    </xdr:from>
    <xdr:to>
      <xdr:col>50</xdr:col>
      <xdr:colOff>165100</xdr:colOff>
      <xdr:row>41</xdr:row>
      <xdr:rowOff>67128</xdr:rowOff>
    </xdr:to>
    <xdr:sp macro="" textlink="">
      <xdr:nvSpPr>
        <xdr:cNvPr id="120" name="フローチャート: 判断 119"/>
        <xdr:cNvSpPr/>
      </xdr:nvSpPr>
      <xdr:spPr>
        <a:xfrm>
          <a:off x="9588500" y="6994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126238</xdr:rowOff>
    </xdr:from>
    <xdr:to>
      <xdr:col>46</xdr:col>
      <xdr:colOff>38100</xdr:colOff>
      <xdr:row>41</xdr:row>
      <xdr:rowOff>56388</xdr:rowOff>
    </xdr:to>
    <xdr:sp macro="" textlink="">
      <xdr:nvSpPr>
        <xdr:cNvPr id="121" name="フローチャート: 判断 120"/>
        <xdr:cNvSpPr/>
      </xdr:nvSpPr>
      <xdr:spPr>
        <a:xfrm>
          <a:off x="8699500" y="6984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131132</xdr:rowOff>
    </xdr:from>
    <xdr:to>
      <xdr:col>41</xdr:col>
      <xdr:colOff>101600</xdr:colOff>
      <xdr:row>41</xdr:row>
      <xdr:rowOff>61282</xdr:rowOff>
    </xdr:to>
    <xdr:sp macro="" textlink="">
      <xdr:nvSpPr>
        <xdr:cNvPr id="122" name="フローチャート: 判断 121"/>
        <xdr:cNvSpPr/>
      </xdr:nvSpPr>
      <xdr:spPr>
        <a:xfrm>
          <a:off x="7810500" y="6989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125707</xdr:rowOff>
    </xdr:from>
    <xdr:to>
      <xdr:col>36</xdr:col>
      <xdr:colOff>165100</xdr:colOff>
      <xdr:row>41</xdr:row>
      <xdr:rowOff>55857</xdr:rowOff>
    </xdr:to>
    <xdr:sp macro="" textlink="">
      <xdr:nvSpPr>
        <xdr:cNvPr id="123" name="フローチャート: 判断 122"/>
        <xdr:cNvSpPr/>
      </xdr:nvSpPr>
      <xdr:spPr>
        <a:xfrm>
          <a:off x="6921500" y="6983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4" name="テキスト ボックス 123"/>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7" name="テキスト ボックス 126"/>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11252</xdr:rowOff>
    </xdr:from>
    <xdr:to>
      <xdr:col>55</xdr:col>
      <xdr:colOff>50800</xdr:colOff>
      <xdr:row>41</xdr:row>
      <xdr:rowOff>112852</xdr:rowOff>
    </xdr:to>
    <xdr:sp macro="" textlink="">
      <xdr:nvSpPr>
        <xdr:cNvPr id="129" name="楕円 128"/>
        <xdr:cNvSpPr/>
      </xdr:nvSpPr>
      <xdr:spPr>
        <a:xfrm>
          <a:off x="10426700" y="7040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97629</xdr:rowOff>
    </xdr:from>
    <xdr:ext cx="534377" cy="259045"/>
    <xdr:sp macro="" textlink="">
      <xdr:nvSpPr>
        <xdr:cNvPr id="130" name="【道路】&#10;一人当たり延長該当値テキスト"/>
        <xdr:cNvSpPr txBox="1"/>
      </xdr:nvSpPr>
      <xdr:spPr>
        <a:xfrm>
          <a:off x="10515600" y="6955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18085</xdr:rowOff>
    </xdr:from>
    <xdr:to>
      <xdr:col>50</xdr:col>
      <xdr:colOff>165100</xdr:colOff>
      <xdr:row>41</xdr:row>
      <xdr:rowOff>119685</xdr:rowOff>
    </xdr:to>
    <xdr:sp macro="" textlink="">
      <xdr:nvSpPr>
        <xdr:cNvPr id="131" name="楕円 130"/>
        <xdr:cNvSpPr/>
      </xdr:nvSpPr>
      <xdr:spPr>
        <a:xfrm>
          <a:off x="9588500" y="7047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62052</xdr:rowOff>
    </xdr:from>
    <xdr:to>
      <xdr:col>55</xdr:col>
      <xdr:colOff>0</xdr:colOff>
      <xdr:row>41</xdr:row>
      <xdr:rowOff>68885</xdr:rowOff>
    </xdr:to>
    <xdr:cxnSp macro="">
      <xdr:nvCxnSpPr>
        <xdr:cNvPr id="132" name="直線コネクタ 131"/>
        <xdr:cNvCxnSpPr/>
      </xdr:nvCxnSpPr>
      <xdr:spPr>
        <a:xfrm flipV="1">
          <a:off x="9639300" y="7091502"/>
          <a:ext cx="838200" cy="6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15001</xdr:rowOff>
    </xdr:from>
    <xdr:to>
      <xdr:col>46</xdr:col>
      <xdr:colOff>38100</xdr:colOff>
      <xdr:row>41</xdr:row>
      <xdr:rowOff>116601</xdr:rowOff>
    </xdr:to>
    <xdr:sp macro="" textlink="">
      <xdr:nvSpPr>
        <xdr:cNvPr id="133" name="楕円 132"/>
        <xdr:cNvSpPr/>
      </xdr:nvSpPr>
      <xdr:spPr>
        <a:xfrm>
          <a:off x="8699500" y="7044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65801</xdr:rowOff>
    </xdr:from>
    <xdr:to>
      <xdr:col>50</xdr:col>
      <xdr:colOff>114300</xdr:colOff>
      <xdr:row>41</xdr:row>
      <xdr:rowOff>68885</xdr:rowOff>
    </xdr:to>
    <xdr:cxnSp macro="">
      <xdr:nvCxnSpPr>
        <xdr:cNvPr id="134" name="直線コネクタ 133"/>
        <xdr:cNvCxnSpPr/>
      </xdr:nvCxnSpPr>
      <xdr:spPr>
        <a:xfrm>
          <a:off x="8750300" y="7095251"/>
          <a:ext cx="889000" cy="3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17056</xdr:rowOff>
    </xdr:from>
    <xdr:to>
      <xdr:col>41</xdr:col>
      <xdr:colOff>101600</xdr:colOff>
      <xdr:row>41</xdr:row>
      <xdr:rowOff>118656</xdr:rowOff>
    </xdr:to>
    <xdr:sp macro="" textlink="">
      <xdr:nvSpPr>
        <xdr:cNvPr id="135" name="楕円 134"/>
        <xdr:cNvSpPr/>
      </xdr:nvSpPr>
      <xdr:spPr>
        <a:xfrm>
          <a:off x="7810500" y="7046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65801</xdr:rowOff>
    </xdr:from>
    <xdr:to>
      <xdr:col>45</xdr:col>
      <xdr:colOff>177800</xdr:colOff>
      <xdr:row>41</xdr:row>
      <xdr:rowOff>67856</xdr:rowOff>
    </xdr:to>
    <xdr:cxnSp macro="">
      <xdr:nvCxnSpPr>
        <xdr:cNvPr id="136" name="直線コネクタ 135"/>
        <xdr:cNvCxnSpPr/>
      </xdr:nvCxnSpPr>
      <xdr:spPr>
        <a:xfrm flipV="1">
          <a:off x="7861300" y="7095251"/>
          <a:ext cx="889000" cy="2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18679</xdr:rowOff>
    </xdr:from>
    <xdr:to>
      <xdr:col>36</xdr:col>
      <xdr:colOff>165100</xdr:colOff>
      <xdr:row>41</xdr:row>
      <xdr:rowOff>120279</xdr:rowOff>
    </xdr:to>
    <xdr:sp macro="" textlink="">
      <xdr:nvSpPr>
        <xdr:cNvPr id="137" name="楕円 136"/>
        <xdr:cNvSpPr/>
      </xdr:nvSpPr>
      <xdr:spPr>
        <a:xfrm>
          <a:off x="6921500" y="7048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67856</xdr:rowOff>
    </xdr:from>
    <xdr:to>
      <xdr:col>41</xdr:col>
      <xdr:colOff>50800</xdr:colOff>
      <xdr:row>41</xdr:row>
      <xdr:rowOff>69479</xdr:rowOff>
    </xdr:to>
    <xdr:cxnSp macro="">
      <xdr:nvCxnSpPr>
        <xdr:cNvPr id="138" name="直線コネクタ 137"/>
        <xdr:cNvCxnSpPr/>
      </xdr:nvCxnSpPr>
      <xdr:spPr>
        <a:xfrm flipV="1">
          <a:off x="6972300" y="7097306"/>
          <a:ext cx="889000" cy="1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83655</xdr:rowOff>
    </xdr:from>
    <xdr:ext cx="534377" cy="259045"/>
    <xdr:sp macro="" textlink="">
      <xdr:nvSpPr>
        <xdr:cNvPr id="139" name="n_1aveValue【道路】&#10;一人当たり延長"/>
        <xdr:cNvSpPr txBox="1"/>
      </xdr:nvSpPr>
      <xdr:spPr>
        <a:xfrm>
          <a:off x="9359411" y="6770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72915</xdr:rowOff>
    </xdr:from>
    <xdr:ext cx="534377" cy="259045"/>
    <xdr:sp macro="" textlink="">
      <xdr:nvSpPr>
        <xdr:cNvPr id="140" name="n_2aveValue【道路】&#10;一人当たり延長"/>
        <xdr:cNvSpPr txBox="1"/>
      </xdr:nvSpPr>
      <xdr:spPr>
        <a:xfrm>
          <a:off x="8483111" y="6759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77809</xdr:rowOff>
    </xdr:from>
    <xdr:ext cx="534377" cy="259045"/>
    <xdr:sp macro="" textlink="">
      <xdr:nvSpPr>
        <xdr:cNvPr id="141" name="n_3aveValue【道路】&#10;一人当たり延長"/>
        <xdr:cNvSpPr txBox="1"/>
      </xdr:nvSpPr>
      <xdr:spPr>
        <a:xfrm>
          <a:off x="7594111" y="6764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72384</xdr:rowOff>
    </xdr:from>
    <xdr:ext cx="534377" cy="259045"/>
    <xdr:sp macro="" textlink="">
      <xdr:nvSpPr>
        <xdr:cNvPr id="142" name="n_4aveValue【道路】&#10;一人当たり延長"/>
        <xdr:cNvSpPr txBox="1"/>
      </xdr:nvSpPr>
      <xdr:spPr>
        <a:xfrm>
          <a:off x="6705111" y="6758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41</xdr:row>
      <xdr:rowOff>110812</xdr:rowOff>
    </xdr:from>
    <xdr:ext cx="534377" cy="259045"/>
    <xdr:sp macro="" textlink="">
      <xdr:nvSpPr>
        <xdr:cNvPr id="143" name="n_1mainValue【道路】&#10;一人当たり延長"/>
        <xdr:cNvSpPr txBox="1"/>
      </xdr:nvSpPr>
      <xdr:spPr>
        <a:xfrm>
          <a:off x="9359411" y="7140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41</xdr:row>
      <xdr:rowOff>107728</xdr:rowOff>
    </xdr:from>
    <xdr:ext cx="534377" cy="259045"/>
    <xdr:sp macro="" textlink="">
      <xdr:nvSpPr>
        <xdr:cNvPr id="144" name="n_2mainValue【道路】&#10;一人当たり延長"/>
        <xdr:cNvSpPr txBox="1"/>
      </xdr:nvSpPr>
      <xdr:spPr>
        <a:xfrm>
          <a:off x="8483111" y="7137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41</xdr:row>
      <xdr:rowOff>109783</xdr:rowOff>
    </xdr:from>
    <xdr:ext cx="534377" cy="259045"/>
    <xdr:sp macro="" textlink="">
      <xdr:nvSpPr>
        <xdr:cNvPr id="145" name="n_3mainValue【道路】&#10;一人当たり延長"/>
        <xdr:cNvSpPr txBox="1"/>
      </xdr:nvSpPr>
      <xdr:spPr>
        <a:xfrm>
          <a:off x="7594111" y="7139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41</xdr:row>
      <xdr:rowOff>111406</xdr:rowOff>
    </xdr:from>
    <xdr:ext cx="534377" cy="259045"/>
    <xdr:sp macro="" textlink="">
      <xdr:nvSpPr>
        <xdr:cNvPr id="146" name="n_4mainValue【道路】&#10;一人当たり延長"/>
        <xdr:cNvSpPr txBox="1"/>
      </xdr:nvSpPr>
      <xdr:spPr>
        <a:xfrm>
          <a:off x="6705111" y="7140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5" name="テキスト ボックス 154"/>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6" name="直線コネクタ 155"/>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7" name="テキスト ボックス 156"/>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8" name="直線コネクタ 157"/>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9" name="テキスト ボックス 158"/>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0" name="直線コネクタ 159"/>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1" name="テキスト ボックス 160"/>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2" name="直線コネクタ 161"/>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3" name="テキスト ボックス 162"/>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4" name="直線コネクタ 163"/>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5" name="テキスト ボックス 164"/>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6" name="直線コネクタ 165"/>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7" name="テキスト ボックス 166"/>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8" name="直線コネクタ 167"/>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9" name="テキスト ボックス 168"/>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0" name="直線コネクタ 169"/>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1"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40822</xdr:rowOff>
    </xdr:from>
    <xdr:to>
      <xdr:col>24</xdr:col>
      <xdr:colOff>62865</xdr:colOff>
      <xdr:row>64</xdr:row>
      <xdr:rowOff>107769</xdr:rowOff>
    </xdr:to>
    <xdr:cxnSp macro="">
      <xdr:nvCxnSpPr>
        <xdr:cNvPr id="172" name="直線コネクタ 171"/>
        <xdr:cNvCxnSpPr/>
      </xdr:nvCxnSpPr>
      <xdr:spPr>
        <a:xfrm flipV="1">
          <a:off x="4634865" y="9470572"/>
          <a:ext cx="0" cy="16099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111596</xdr:rowOff>
    </xdr:from>
    <xdr:ext cx="405111" cy="259045"/>
    <xdr:sp macro="" textlink="">
      <xdr:nvSpPr>
        <xdr:cNvPr id="173" name="【橋りょう・トンネル】&#10;有形固定資産減価償却率最小値テキスト"/>
        <xdr:cNvSpPr txBox="1"/>
      </xdr:nvSpPr>
      <xdr:spPr>
        <a:xfrm>
          <a:off x="4673600" y="110843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107769</xdr:rowOff>
    </xdr:from>
    <xdr:to>
      <xdr:col>24</xdr:col>
      <xdr:colOff>152400</xdr:colOff>
      <xdr:row>64</xdr:row>
      <xdr:rowOff>107769</xdr:rowOff>
    </xdr:to>
    <xdr:cxnSp macro="">
      <xdr:nvCxnSpPr>
        <xdr:cNvPr id="174" name="直線コネクタ 173"/>
        <xdr:cNvCxnSpPr/>
      </xdr:nvCxnSpPr>
      <xdr:spPr>
        <a:xfrm>
          <a:off x="4546600" y="11080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158949</xdr:rowOff>
    </xdr:from>
    <xdr:ext cx="340478" cy="259045"/>
    <xdr:sp macro="" textlink="">
      <xdr:nvSpPr>
        <xdr:cNvPr id="175" name="【橋りょう・トンネル】&#10;有形固定資産減価償却率最大値テキスト"/>
        <xdr:cNvSpPr txBox="1"/>
      </xdr:nvSpPr>
      <xdr:spPr>
        <a:xfrm>
          <a:off x="4673600" y="92457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40822</xdr:rowOff>
    </xdr:from>
    <xdr:to>
      <xdr:col>24</xdr:col>
      <xdr:colOff>152400</xdr:colOff>
      <xdr:row>55</xdr:row>
      <xdr:rowOff>40822</xdr:rowOff>
    </xdr:to>
    <xdr:cxnSp macro="">
      <xdr:nvCxnSpPr>
        <xdr:cNvPr id="176" name="直線コネクタ 175"/>
        <xdr:cNvCxnSpPr/>
      </xdr:nvCxnSpPr>
      <xdr:spPr>
        <a:xfrm>
          <a:off x="4546600" y="947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30860</xdr:rowOff>
    </xdr:from>
    <xdr:ext cx="405111" cy="259045"/>
    <xdr:sp macro="" textlink="">
      <xdr:nvSpPr>
        <xdr:cNvPr id="177" name="【橋りょう・トンネル】&#10;有形固定資産減価償却率平均値テキスト"/>
        <xdr:cNvSpPr txBox="1"/>
      </xdr:nvSpPr>
      <xdr:spPr>
        <a:xfrm>
          <a:off x="4673600" y="1031786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7983</xdr:rowOff>
    </xdr:from>
    <xdr:to>
      <xdr:col>24</xdr:col>
      <xdr:colOff>114300</xdr:colOff>
      <xdr:row>61</xdr:row>
      <xdr:rowOff>109583</xdr:rowOff>
    </xdr:to>
    <xdr:sp macro="" textlink="">
      <xdr:nvSpPr>
        <xdr:cNvPr id="178" name="フローチャート: 判断 177"/>
        <xdr:cNvSpPr/>
      </xdr:nvSpPr>
      <xdr:spPr>
        <a:xfrm>
          <a:off x="4584700" y="104664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24312</xdr:rowOff>
    </xdr:from>
    <xdr:to>
      <xdr:col>20</xdr:col>
      <xdr:colOff>38100</xdr:colOff>
      <xdr:row>61</xdr:row>
      <xdr:rowOff>125912</xdr:rowOff>
    </xdr:to>
    <xdr:sp macro="" textlink="">
      <xdr:nvSpPr>
        <xdr:cNvPr id="179" name="フローチャート: 判断 178"/>
        <xdr:cNvSpPr/>
      </xdr:nvSpPr>
      <xdr:spPr>
        <a:xfrm>
          <a:off x="3746500" y="10482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154940</xdr:rowOff>
    </xdr:from>
    <xdr:to>
      <xdr:col>15</xdr:col>
      <xdr:colOff>101600</xdr:colOff>
      <xdr:row>61</xdr:row>
      <xdr:rowOff>85090</xdr:rowOff>
    </xdr:to>
    <xdr:sp macro="" textlink="">
      <xdr:nvSpPr>
        <xdr:cNvPr id="180" name="フローチャート: 判断 179"/>
        <xdr:cNvSpPr/>
      </xdr:nvSpPr>
      <xdr:spPr>
        <a:xfrm>
          <a:off x="2857500" y="10441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146776</xdr:rowOff>
    </xdr:from>
    <xdr:to>
      <xdr:col>10</xdr:col>
      <xdr:colOff>165100</xdr:colOff>
      <xdr:row>61</xdr:row>
      <xdr:rowOff>76926</xdr:rowOff>
    </xdr:to>
    <xdr:sp macro="" textlink="">
      <xdr:nvSpPr>
        <xdr:cNvPr id="181" name="フローチャート: 判断 180"/>
        <xdr:cNvSpPr/>
      </xdr:nvSpPr>
      <xdr:spPr>
        <a:xfrm>
          <a:off x="1968500" y="10433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81462</xdr:rowOff>
    </xdr:from>
    <xdr:to>
      <xdr:col>6</xdr:col>
      <xdr:colOff>38100</xdr:colOff>
      <xdr:row>61</xdr:row>
      <xdr:rowOff>11612</xdr:rowOff>
    </xdr:to>
    <xdr:sp macro="" textlink="">
      <xdr:nvSpPr>
        <xdr:cNvPr id="182" name="フローチャート: 判断 181"/>
        <xdr:cNvSpPr/>
      </xdr:nvSpPr>
      <xdr:spPr>
        <a:xfrm>
          <a:off x="1079500" y="10368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3" name="テキスト ボックス 182"/>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4" name="テキスト ボックス 183"/>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5" name="テキスト ボックス 184"/>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6" name="テキスト ボックス 185"/>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7" name="テキスト ボックス 186"/>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63</xdr:row>
      <xdr:rowOff>53703</xdr:rowOff>
    </xdr:from>
    <xdr:to>
      <xdr:col>24</xdr:col>
      <xdr:colOff>114300</xdr:colOff>
      <xdr:row>63</xdr:row>
      <xdr:rowOff>155303</xdr:rowOff>
    </xdr:to>
    <xdr:sp macro="" textlink="">
      <xdr:nvSpPr>
        <xdr:cNvPr id="188" name="楕円 187"/>
        <xdr:cNvSpPr/>
      </xdr:nvSpPr>
      <xdr:spPr>
        <a:xfrm>
          <a:off x="4584700" y="10855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63</xdr:row>
      <xdr:rowOff>32130</xdr:rowOff>
    </xdr:from>
    <xdr:ext cx="405111" cy="259045"/>
    <xdr:sp macro="" textlink="">
      <xdr:nvSpPr>
        <xdr:cNvPr id="189" name="【橋りょう・トンネル】&#10;有形固定資産減価償却率該当値テキスト"/>
        <xdr:cNvSpPr txBox="1"/>
      </xdr:nvSpPr>
      <xdr:spPr>
        <a:xfrm>
          <a:off x="4673600" y="108334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63</xdr:row>
      <xdr:rowOff>50437</xdr:rowOff>
    </xdr:from>
    <xdr:to>
      <xdr:col>20</xdr:col>
      <xdr:colOff>38100</xdr:colOff>
      <xdr:row>63</xdr:row>
      <xdr:rowOff>152037</xdr:rowOff>
    </xdr:to>
    <xdr:sp macro="" textlink="">
      <xdr:nvSpPr>
        <xdr:cNvPr id="190" name="楕円 189"/>
        <xdr:cNvSpPr/>
      </xdr:nvSpPr>
      <xdr:spPr>
        <a:xfrm>
          <a:off x="3746500" y="10851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63</xdr:row>
      <xdr:rowOff>101237</xdr:rowOff>
    </xdr:from>
    <xdr:to>
      <xdr:col>24</xdr:col>
      <xdr:colOff>63500</xdr:colOff>
      <xdr:row>63</xdr:row>
      <xdr:rowOff>104503</xdr:rowOff>
    </xdr:to>
    <xdr:cxnSp macro="">
      <xdr:nvCxnSpPr>
        <xdr:cNvPr id="191" name="直線コネクタ 190"/>
        <xdr:cNvCxnSpPr/>
      </xdr:nvCxnSpPr>
      <xdr:spPr>
        <a:xfrm>
          <a:off x="3797300" y="10902587"/>
          <a:ext cx="8382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63</xdr:row>
      <xdr:rowOff>45538</xdr:rowOff>
    </xdr:from>
    <xdr:to>
      <xdr:col>15</xdr:col>
      <xdr:colOff>101600</xdr:colOff>
      <xdr:row>63</xdr:row>
      <xdr:rowOff>147138</xdr:rowOff>
    </xdr:to>
    <xdr:sp macro="" textlink="">
      <xdr:nvSpPr>
        <xdr:cNvPr id="192" name="楕円 191"/>
        <xdr:cNvSpPr/>
      </xdr:nvSpPr>
      <xdr:spPr>
        <a:xfrm>
          <a:off x="2857500" y="10846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63</xdr:row>
      <xdr:rowOff>96338</xdr:rowOff>
    </xdr:from>
    <xdr:to>
      <xdr:col>19</xdr:col>
      <xdr:colOff>177800</xdr:colOff>
      <xdr:row>63</xdr:row>
      <xdr:rowOff>101237</xdr:rowOff>
    </xdr:to>
    <xdr:cxnSp macro="">
      <xdr:nvCxnSpPr>
        <xdr:cNvPr id="193" name="直線コネクタ 192"/>
        <xdr:cNvCxnSpPr/>
      </xdr:nvCxnSpPr>
      <xdr:spPr>
        <a:xfrm>
          <a:off x="2908300" y="10897688"/>
          <a:ext cx="8890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63</xdr:row>
      <xdr:rowOff>37374</xdr:rowOff>
    </xdr:from>
    <xdr:to>
      <xdr:col>10</xdr:col>
      <xdr:colOff>165100</xdr:colOff>
      <xdr:row>63</xdr:row>
      <xdr:rowOff>138974</xdr:rowOff>
    </xdr:to>
    <xdr:sp macro="" textlink="">
      <xdr:nvSpPr>
        <xdr:cNvPr id="194" name="楕円 193"/>
        <xdr:cNvSpPr/>
      </xdr:nvSpPr>
      <xdr:spPr>
        <a:xfrm>
          <a:off x="1968500" y="10838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63</xdr:row>
      <xdr:rowOff>88174</xdr:rowOff>
    </xdr:from>
    <xdr:to>
      <xdr:col>15</xdr:col>
      <xdr:colOff>50800</xdr:colOff>
      <xdr:row>63</xdr:row>
      <xdr:rowOff>96338</xdr:rowOff>
    </xdr:to>
    <xdr:cxnSp macro="">
      <xdr:nvCxnSpPr>
        <xdr:cNvPr id="195" name="直線コネクタ 194"/>
        <xdr:cNvCxnSpPr/>
      </xdr:nvCxnSpPr>
      <xdr:spPr>
        <a:xfrm>
          <a:off x="2019300" y="10889524"/>
          <a:ext cx="88900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63</xdr:row>
      <xdr:rowOff>27577</xdr:rowOff>
    </xdr:from>
    <xdr:to>
      <xdr:col>6</xdr:col>
      <xdr:colOff>38100</xdr:colOff>
      <xdr:row>63</xdr:row>
      <xdr:rowOff>129177</xdr:rowOff>
    </xdr:to>
    <xdr:sp macro="" textlink="">
      <xdr:nvSpPr>
        <xdr:cNvPr id="196" name="楕円 195"/>
        <xdr:cNvSpPr/>
      </xdr:nvSpPr>
      <xdr:spPr>
        <a:xfrm>
          <a:off x="1079500" y="10828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63</xdr:row>
      <xdr:rowOff>78377</xdr:rowOff>
    </xdr:from>
    <xdr:to>
      <xdr:col>10</xdr:col>
      <xdr:colOff>114300</xdr:colOff>
      <xdr:row>63</xdr:row>
      <xdr:rowOff>88174</xdr:rowOff>
    </xdr:to>
    <xdr:cxnSp macro="">
      <xdr:nvCxnSpPr>
        <xdr:cNvPr id="197" name="直線コネクタ 196"/>
        <xdr:cNvCxnSpPr/>
      </xdr:nvCxnSpPr>
      <xdr:spPr>
        <a:xfrm>
          <a:off x="1130300" y="10879727"/>
          <a:ext cx="8890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142439</xdr:rowOff>
    </xdr:from>
    <xdr:ext cx="405111" cy="259045"/>
    <xdr:sp macro="" textlink="">
      <xdr:nvSpPr>
        <xdr:cNvPr id="198" name="n_1aveValue【橋りょう・トンネル】&#10;有形固定資産減価償却率"/>
        <xdr:cNvSpPr txBox="1"/>
      </xdr:nvSpPr>
      <xdr:spPr>
        <a:xfrm>
          <a:off x="3582044" y="102579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101617</xdr:rowOff>
    </xdr:from>
    <xdr:ext cx="405111" cy="259045"/>
    <xdr:sp macro="" textlink="">
      <xdr:nvSpPr>
        <xdr:cNvPr id="199" name="n_2aveValue【橋りょう・トンネル】&#10;有形固定資産減価償却率"/>
        <xdr:cNvSpPr txBox="1"/>
      </xdr:nvSpPr>
      <xdr:spPr>
        <a:xfrm>
          <a:off x="2705744" y="10217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93453</xdr:rowOff>
    </xdr:from>
    <xdr:ext cx="405111" cy="259045"/>
    <xdr:sp macro="" textlink="">
      <xdr:nvSpPr>
        <xdr:cNvPr id="200" name="n_3aveValue【橋りょう・トンネル】&#10;有形固定資産減価償却率"/>
        <xdr:cNvSpPr txBox="1"/>
      </xdr:nvSpPr>
      <xdr:spPr>
        <a:xfrm>
          <a:off x="1816744" y="102090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28139</xdr:rowOff>
    </xdr:from>
    <xdr:ext cx="405111" cy="259045"/>
    <xdr:sp macro="" textlink="">
      <xdr:nvSpPr>
        <xdr:cNvPr id="201" name="n_4aveValue【橋りょう・トンネル】&#10;有形固定資産減価償却率"/>
        <xdr:cNvSpPr txBox="1"/>
      </xdr:nvSpPr>
      <xdr:spPr>
        <a:xfrm>
          <a:off x="927744" y="101436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63</xdr:row>
      <xdr:rowOff>143164</xdr:rowOff>
    </xdr:from>
    <xdr:ext cx="405111" cy="259045"/>
    <xdr:sp macro="" textlink="">
      <xdr:nvSpPr>
        <xdr:cNvPr id="202" name="n_1mainValue【橋りょう・トンネル】&#10;有形固定資産減価償却率"/>
        <xdr:cNvSpPr txBox="1"/>
      </xdr:nvSpPr>
      <xdr:spPr>
        <a:xfrm>
          <a:off x="3582044" y="109445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63</xdr:row>
      <xdr:rowOff>138265</xdr:rowOff>
    </xdr:from>
    <xdr:ext cx="405111" cy="259045"/>
    <xdr:sp macro="" textlink="">
      <xdr:nvSpPr>
        <xdr:cNvPr id="203" name="n_2mainValue【橋りょう・トンネル】&#10;有形固定資産減価償却率"/>
        <xdr:cNvSpPr txBox="1"/>
      </xdr:nvSpPr>
      <xdr:spPr>
        <a:xfrm>
          <a:off x="2705744" y="109396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63</xdr:row>
      <xdr:rowOff>130101</xdr:rowOff>
    </xdr:from>
    <xdr:ext cx="405111" cy="259045"/>
    <xdr:sp macro="" textlink="">
      <xdr:nvSpPr>
        <xdr:cNvPr id="204" name="n_3mainValue【橋りょう・トンネル】&#10;有形固定資産減価償却率"/>
        <xdr:cNvSpPr txBox="1"/>
      </xdr:nvSpPr>
      <xdr:spPr>
        <a:xfrm>
          <a:off x="1816744" y="109314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63</xdr:row>
      <xdr:rowOff>120304</xdr:rowOff>
    </xdr:from>
    <xdr:ext cx="405111" cy="259045"/>
    <xdr:sp macro="" textlink="">
      <xdr:nvSpPr>
        <xdr:cNvPr id="205" name="n_4mainValue【橋りょう・トンネル】&#10;有形固定資産減価償却率"/>
        <xdr:cNvSpPr txBox="1"/>
      </xdr:nvSpPr>
      <xdr:spPr>
        <a:xfrm>
          <a:off x="927744" y="109216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6" name="正方形/長方形 205"/>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7" name="正方形/長方形 206"/>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8" name="正方形/長方形 207"/>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9" name="正方形/長方形 208"/>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0" name="正方形/長方形 209"/>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1" name="正方形/長方形 210"/>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2" name="正方形/長方形 211"/>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290,662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3" name="正方形/長方形 212"/>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4" name="テキスト ボックス 213"/>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5" name="直線コネクタ 214"/>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6" name="直線コネクタ 215"/>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7" name="テキスト ボックス 216"/>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8" name="直線コネクタ 217"/>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61</xdr:row>
      <xdr:rowOff>67327</xdr:rowOff>
    </xdr:from>
    <xdr:ext cx="685572" cy="259045"/>
    <xdr:sp macro="" textlink="">
      <xdr:nvSpPr>
        <xdr:cNvPr id="219" name="テキスト ボックス 218"/>
        <xdr:cNvSpPr txBox="1"/>
      </xdr:nvSpPr>
      <xdr:spPr>
        <a:xfrm>
          <a:off x="5918428" y="1052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0" name="直線コネクタ 219"/>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21" name="テキスト ボックス 220"/>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2" name="直線コネクタ 221"/>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23" name="テキスト ボックス 222"/>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4" name="直線コネクタ 223"/>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54</xdr:row>
      <xdr:rowOff>124477</xdr:rowOff>
    </xdr:from>
    <xdr:ext cx="749692" cy="259045"/>
    <xdr:sp macro="" textlink="">
      <xdr:nvSpPr>
        <xdr:cNvPr id="225" name="テキスト ボックス 224"/>
        <xdr:cNvSpPr txBox="1"/>
      </xdr:nvSpPr>
      <xdr:spPr>
        <a:xfrm>
          <a:off x="5854308" y="9382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6" name="直線コネクタ 225"/>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52</xdr:row>
      <xdr:rowOff>86377</xdr:rowOff>
    </xdr:from>
    <xdr:ext cx="749692" cy="259045"/>
    <xdr:sp macro="" textlink="">
      <xdr:nvSpPr>
        <xdr:cNvPr id="227" name="テキスト ボックス 226"/>
        <xdr:cNvSpPr txBox="1"/>
      </xdr:nvSpPr>
      <xdr:spPr>
        <a:xfrm>
          <a:off x="5854308" y="9001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8"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160153</xdr:rowOff>
    </xdr:from>
    <xdr:to>
      <xdr:col>54</xdr:col>
      <xdr:colOff>189865</xdr:colOff>
      <xdr:row>64</xdr:row>
      <xdr:rowOff>76198</xdr:rowOff>
    </xdr:to>
    <xdr:cxnSp macro="">
      <xdr:nvCxnSpPr>
        <xdr:cNvPr id="229" name="直線コネクタ 228"/>
        <xdr:cNvCxnSpPr/>
      </xdr:nvCxnSpPr>
      <xdr:spPr>
        <a:xfrm flipV="1">
          <a:off x="10476865" y="9589903"/>
          <a:ext cx="0" cy="14590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80025</xdr:rowOff>
    </xdr:from>
    <xdr:ext cx="313932" cy="259045"/>
    <xdr:sp macro="" textlink="">
      <xdr:nvSpPr>
        <xdr:cNvPr id="230" name="【橋りょう・トンネル】&#10;一人当たり有形固定資産（償却資産）額最小値テキスト"/>
        <xdr:cNvSpPr txBox="1"/>
      </xdr:nvSpPr>
      <xdr:spPr>
        <a:xfrm>
          <a:off x="10515600" y="1105282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76198</xdr:rowOff>
    </xdr:from>
    <xdr:to>
      <xdr:col>55</xdr:col>
      <xdr:colOff>88900</xdr:colOff>
      <xdr:row>64</xdr:row>
      <xdr:rowOff>76198</xdr:rowOff>
    </xdr:to>
    <xdr:cxnSp macro="">
      <xdr:nvCxnSpPr>
        <xdr:cNvPr id="231" name="直線コネクタ 230"/>
        <xdr:cNvCxnSpPr/>
      </xdr:nvCxnSpPr>
      <xdr:spPr>
        <a:xfrm>
          <a:off x="10388600" y="110489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106830</xdr:rowOff>
    </xdr:from>
    <xdr:ext cx="754822" cy="259045"/>
    <xdr:sp macro="" textlink="">
      <xdr:nvSpPr>
        <xdr:cNvPr id="232" name="【橋りょう・トンネル】&#10;一人当たり有形固定資産（償却資産）額最大値テキスト"/>
        <xdr:cNvSpPr txBox="1"/>
      </xdr:nvSpPr>
      <xdr:spPr>
        <a:xfrm>
          <a:off x="10515600" y="9365130"/>
          <a:ext cx="7548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11,488,952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160153</xdr:rowOff>
    </xdr:from>
    <xdr:to>
      <xdr:col>55</xdr:col>
      <xdr:colOff>88900</xdr:colOff>
      <xdr:row>55</xdr:row>
      <xdr:rowOff>160153</xdr:rowOff>
    </xdr:to>
    <xdr:cxnSp macro="">
      <xdr:nvCxnSpPr>
        <xdr:cNvPr id="233" name="直線コネクタ 232"/>
        <xdr:cNvCxnSpPr/>
      </xdr:nvCxnSpPr>
      <xdr:spPr>
        <a:xfrm>
          <a:off x="10388600" y="95899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62633</xdr:rowOff>
    </xdr:from>
    <xdr:ext cx="690189" cy="259045"/>
    <xdr:sp macro="" textlink="">
      <xdr:nvSpPr>
        <xdr:cNvPr id="234" name="【橋りょう・トンネル】&#10;一人当たり有形固定資産（償却資産）額平均値テキスト"/>
        <xdr:cNvSpPr txBox="1"/>
      </xdr:nvSpPr>
      <xdr:spPr>
        <a:xfrm>
          <a:off x="10515600" y="10692533"/>
          <a:ext cx="69018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1,236,964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39756</xdr:rowOff>
    </xdr:from>
    <xdr:to>
      <xdr:col>55</xdr:col>
      <xdr:colOff>50800</xdr:colOff>
      <xdr:row>63</xdr:row>
      <xdr:rowOff>141356</xdr:rowOff>
    </xdr:to>
    <xdr:sp macro="" textlink="">
      <xdr:nvSpPr>
        <xdr:cNvPr id="235" name="フローチャート: 判断 234"/>
        <xdr:cNvSpPr/>
      </xdr:nvSpPr>
      <xdr:spPr>
        <a:xfrm>
          <a:off x="10426700" y="10841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22398</xdr:rowOff>
    </xdr:from>
    <xdr:to>
      <xdr:col>50</xdr:col>
      <xdr:colOff>165100</xdr:colOff>
      <xdr:row>63</xdr:row>
      <xdr:rowOff>123998</xdr:rowOff>
    </xdr:to>
    <xdr:sp macro="" textlink="">
      <xdr:nvSpPr>
        <xdr:cNvPr id="236" name="フローチャート: 判断 235"/>
        <xdr:cNvSpPr/>
      </xdr:nvSpPr>
      <xdr:spPr>
        <a:xfrm>
          <a:off x="9588500" y="10823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153653</xdr:rowOff>
    </xdr:from>
    <xdr:to>
      <xdr:col>46</xdr:col>
      <xdr:colOff>38100</xdr:colOff>
      <xdr:row>63</xdr:row>
      <xdr:rowOff>83803</xdr:rowOff>
    </xdr:to>
    <xdr:sp macro="" textlink="">
      <xdr:nvSpPr>
        <xdr:cNvPr id="237" name="フローチャート: 判断 236"/>
        <xdr:cNvSpPr/>
      </xdr:nvSpPr>
      <xdr:spPr>
        <a:xfrm>
          <a:off x="8699500" y="10783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154923</xdr:rowOff>
    </xdr:from>
    <xdr:to>
      <xdr:col>41</xdr:col>
      <xdr:colOff>101600</xdr:colOff>
      <xdr:row>63</xdr:row>
      <xdr:rowOff>85073</xdr:rowOff>
    </xdr:to>
    <xdr:sp macro="" textlink="">
      <xdr:nvSpPr>
        <xdr:cNvPr id="238" name="フローチャート: 判断 237"/>
        <xdr:cNvSpPr/>
      </xdr:nvSpPr>
      <xdr:spPr>
        <a:xfrm>
          <a:off x="7810500" y="10784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46446</xdr:rowOff>
    </xdr:from>
    <xdr:to>
      <xdr:col>36</xdr:col>
      <xdr:colOff>165100</xdr:colOff>
      <xdr:row>63</xdr:row>
      <xdr:rowOff>148046</xdr:rowOff>
    </xdr:to>
    <xdr:sp macro="" textlink="">
      <xdr:nvSpPr>
        <xdr:cNvPr id="239" name="フローチャート: 判断 238"/>
        <xdr:cNvSpPr/>
      </xdr:nvSpPr>
      <xdr:spPr>
        <a:xfrm>
          <a:off x="6921500" y="10847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0" name="テキスト ボックス 239"/>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1" name="テキスト ボックス 240"/>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2" name="テキスト ボックス 241"/>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3" name="テキスト ボックス 242"/>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4" name="テキスト ボックス 243"/>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121202</xdr:rowOff>
    </xdr:from>
    <xdr:to>
      <xdr:col>55</xdr:col>
      <xdr:colOff>50800</xdr:colOff>
      <xdr:row>64</xdr:row>
      <xdr:rowOff>51352</xdr:rowOff>
    </xdr:to>
    <xdr:sp macro="" textlink="">
      <xdr:nvSpPr>
        <xdr:cNvPr id="245" name="楕円 244"/>
        <xdr:cNvSpPr/>
      </xdr:nvSpPr>
      <xdr:spPr>
        <a:xfrm>
          <a:off x="10426700" y="10922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36129</xdr:rowOff>
    </xdr:from>
    <xdr:ext cx="599010" cy="259045"/>
    <xdr:sp macro="" textlink="">
      <xdr:nvSpPr>
        <xdr:cNvPr id="246" name="【橋りょう・トンネル】&#10;一人当たり有形固定資産（償却資産）額該当値テキスト"/>
        <xdr:cNvSpPr txBox="1"/>
      </xdr:nvSpPr>
      <xdr:spPr>
        <a:xfrm>
          <a:off x="10515600" y="108374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595,652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123641</xdr:rowOff>
    </xdr:from>
    <xdr:to>
      <xdr:col>50</xdr:col>
      <xdr:colOff>165100</xdr:colOff>
      <xdr:row>64</xdr:row>
      <xdr:rowOff>53791</xdr:rowOff>
    </xdr:to>
    <xdr:sp macro="" textlink="">
      <xdr:nvSpPr>
        <xdr:cNvPr id="247" name="楕円 246"/>
        <xdr:cNvSpPr/>
      </xdr:nvSpPr>
      <xdr:spPr>
        <a:xfrm>
          <a:off x="9588500" y="10924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552</xdr:rowOff>
    </xdr:from>
    <xdr:to>
      <xdr:col>55</xdr:col>
      <xdr:colOff>0</xdr:colOff>
      <xdr:row>64</xdr:row>
      <xdr:rowOff>2991</xdr:rowOff>
    </xdr:to>
    <xdr:cxnSp macro="">
      <xdr:nvCxnSpPr>
        <xdr:cNvPr id="248" name="直線コネクタ 247"/>
        <xdr:cNvCxnSpPr/>
      </xdr:nvCxnSpPr>
      <xdr:spPr>
        <a:xfrm flipV="1">
          <a:off x="9639300" y="10973352"/>
          <a:ext cx="838200" cy="2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125694</xdr:rowOff>
    </xdr:from>
    <xdr:to>
      <xdr:col>46</xdr:col>
      <xdr:colOff>38100</xdr:colOff>
      <xdr:row>64</xdr:row>
      <xdr:rowOff>55844</xdr:rowOff>
    </xdr:to>
    <xdr:sp macro="" textlink="">
      <xdr:nvSpPr>
        <xdr:cNvPr id="249" name="楕円 248"/>
        <xdr:cNvSpPr/>
      </xdr:nvSpPr>
      <xdr:spPr>
        <a:xfrm>
          <a:off x="8699500" y="10927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2991</xdr:rowOff>
    </xdr:from>
    <xdr:to>
      <xdr:col>50</xdr:col>
      <xdr:colOff>114300</xdr:colOff>
      <xdr:row>64</xdr:row>
      <xdr:rowOff>5044</xdr:rowOff>
    </xdr:to>
    <xdr:cxnSp macro="">
      <xdr:nvCxnSpPr>
        <xdr:cNvPr id="250" name="直線コネクタ 249"/>
        <xdr:cNvCxnSpPr/>
      </xdr:nvCxnSpPr>
      <xdr:spPr>
        <a:xfrm flipV="1">
          <a:off x="8750300" y="10975791"/>
          <a:ext cx="889000" cy="2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127764</xdr:rowOff>
    </xdr:from>
    <xdr:to>
      <xdr:col>41</xdr:col>
      <xdr:colOff>101600</xdr:colOff>
      <xdr:row>64</xdr:row>
      <xdr:rowOff>57914</xdr:rowOff>
    </xdr:to>
    <xdr:sp macro="" textlink="">
      <xdr:nvSpPr>
        <xdr:cNvPr id="251" name="楕円 250"/>
        <xdr:cNvSpPr/>
      </xdr:nvSpPr>
      <xdr:spPr>
        <a:xfrm>
          <a:off x="7810500" y="10929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5044</xdr:rowOff>
    </xdr:from>
    <xdr:to>
      <xdr:col>45</xdr:col>
      <xdr:colOff>177800</xdr:colOff>
      <xdr:row>64</xdr:row>
      <xdr:rowOff>7114</xdr:rowOff>
    </xdr:to>
    <xdr:cxnSp macro="">
      <xdr:nvCxnSpPr>
        <xdr:cNvPr id="252" name="直線コネクタ 251"/>
        <xdr:cNvCxnSpPr/>
      </xdr:nvCxnSpPr>
      <xdr:spPr>
        <a:xfrm flipV="1">
          <a:off x="7861300" y="10977844"/>
          <a:ext cx="889000" cy="2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129399</xdr:rowOff>
    </xdr:from>
    <xdr:to>
      <xdr:col>36</xdr:col>
      <xdr:colOff>165100</xdr:colOff>
      <xdr:row>64</xdr:row>
      <xdr:rowOff>59549</xdr:rowOff>
    </xdr:to>
    <xdr:sp macro="" textlink="">
      <xdr:nvSpPr>
        <xdr:cNvPr id="253" name="楕円 252"/>
        <xdr:cNvSpPr/>
      </xdr:nvSpPr>
      <xdr:spPr>
        <a:xfrm>
          <a:off x="6921500" y="10930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7114</xdr:rowOff>
    </xdr:from>
    <xdr:to>
      <xdr:col>41</xdr:col>
      <xdr:colOff>50800</xdr:colOff>
      <xdr:row>64</xdr:row>
      <xdr:rowOff>8749</xdr:rowOff>
    </xdr:to>
    <xdr:cxnSp macro="">
      <xdr:nvCxnSpPr>
        <xdr:cNvPr id="254" name="直線コネクタ 253"/>
        <xdr:cNvCxnSpPr/>
      </xdr:nvCxnSpPr>
      <xdr:spPr>
        <a:xfrm flipV="1">
          <a:off x="6972300" y="10979914"/>
          <a:ext cx="889000" cy="1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137505</xdr:colOff>
      <xdr:row>61</xdr:row>
      <xdr:rowOff>140525</xdr:rowOff>
    </xdr:from>
    <xdr:ext cx="690189" cy="259045"/>
    <xdr:sp macro="" textlink="">
      <xdr:nvSpPr>
        <xdr:cNvPr id="255" name="n_1aveValue【橋りょう・トンネル】&#10;一人当たり有形固定資産（償却資産）額"/>
        <xdr:cNvSpPr txBox="1"/>
      </xdr:nvSpPr>
      <xdr:spPr>
        <a:xfrm>
          <a:off x="9281505" y="1059897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1,373,639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61</xdr:row>
      <xdr:rowOff>100330</xdr:rowOff>
    </xdr:from>
    <xdr:ext cx="690189" cy="259045"/>
    <xdr:sp macro="" textlink="">
      <xdr:nvSpPr>
        <xdr:cNvPr id="256" name="n_2aveValue【橋りょう・トンネル】&#10;一人当たり有形固定資産（償却資産）額"/>
        <xdr:cNvSpPr txBox="1"/>
      </xdr:nvSpPr>
      <xdr:spPr>
        <a:xfrm>
          <a:off x="8405205" y="1055878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1,690,131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61</xdr:row>
      <xdr:rowOff>101600</xdr:rowOff>
    </xdr:from>
    <xdr:ext cx="690189" cy="259045"/>
    <xdr:sp macro="" textlink="">
      <xdr:nvSpPr>
        <xdr:cNvPr id="257" name="n_3aveValue【橋りょう・トンネル】&#10;一人当たり有形固定資産（償却資産）額"/>
        <xdr:cNvSpPr txBox="1"/>
      </xdr:nvSpPr>
      <xdr:spPr>
        <a:xfrm>
          <a:off x="7516205" y="1056005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1,680,135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34</xdr:col>
      <xdr:colOff>150205</xdr:colOff>
      <xdr:row>61</xdr:row>
      <xdr:rowOff>164573</xdr:rowOff>
    </xdr:from>
    <xdr:ext cx="690189" cy="259045"/>
    <xdr:sp macro="" textlink="">
      <xdr:nvSpPr>
        <xdr:cNvPr id="258" name="n_4aveValue【橋りょう・トンネル】&#10;一人当たり有形固定資産（償却資産）額"/>
        <xdr:cNvSpPr txBox="1"/>
      </xdr:nvSpPr>
      <xdr:spPr>
        <a:xfrm>
          <a:off x="6627205" y="1062302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1,184,283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64</xdr:row>
      <xdr:rowOff>44918</xdr:rowOff>
    </xdr:from>
    <xdr:ext cx="599010" cy="259045"/>
    <xdr:sp macro="" textlink="">
      <xdr:nvSpPr>
        <xdr:cNvPr id="259" name="n_1mainValue【橋りょう・トンネル】&#10;一人当たり有形固定資産（償却資産）額"/>
        <xdr:cNvSpPr txBox="1"/>
      </xdr:nvSpPr>
      <xdr:spPr>
        <a:xfrm>
          <a:off x="9327095" y="110177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64</xdr:row>
      <xdr:rowOff>46971</xdr:rowOff>
    </xdr:from>
    <xdr:ext cx="599010" cy="259045"/>
    <xdr:sp macro="" textlink="">
      <xdr:nvSpPr>
        <xdr:cNvPr id="260" name="n_2mainValue【橋りょう・トンネル】&#10;一人当たり有形固定資産（償却資産）額"/>
        <xdr:cNvSpPr txBox="1"/>
      </xdr:nvSpPr>
      <xdr:spPr>
        <a:xfrm>
          <a:off x="8450795" y="110197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64</xdr:row>
      <xdr:rowOff>49041</xdr:rowOff>
    </xdr:from>
    <xdr:ext cx="599010" cy="259045"/>
    <xdr:sp macro="" textlink="">
      <xdr:nvSpPr>
        <xdr:cNvPr id="261" name="n_3mainValue【橋りょう・トンネル】&#10;一人当たり有形固定資産（償却資産）額"/>
        <xdr:cNvSpPr txBox="1"/>
      </xdr:nvSpPr>
      <xdr:spPr>
        <a:xfrm>
          <a:off x="7561795" y="110218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64</xdr:row>
      <xdr:rowOff>50676</xdr:rowOff>
    </xdr:from>
    <xdr:ext cx="599010" cy="259045"/>
    <xdr:sp macro="" textlink="">
      <xdr:nvSpPr>
        <xdr:cNvPr id="262" name="n_4mainValue【橋りょう・トンネル】&#10;一人当たり有形固定資産（償却資産）額"/>
        <xdr:cNvSpPr txBox="1"/>
      </xdr:nvSpPr>
      <xdr:spPr>
        <a:xfrm>
          <a:off x="6672795" y="110234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3" name="正方形/長方形 262"/>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4" name="正方形/長方形 263"/>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5" name="正方形/長方形 264"/>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6" name="正方形/長方形 265"/>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7" name="正方形/長方形 266"/>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8" name="正方形/長方形 267"/>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9" name="正方形/長方形 268"/>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0" name="正方形/長方形 269"/>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1" name="テキスト ボックス 270"/>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2" name="直線コネクタ 271"/>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3" name="テキスト ボックス 272"/>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4" name="直線コネクタ 273"/>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5" name="テキスト ボックス 274"/>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6" name="直線コネクタ 275"/>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7" name="テキスト ボックス 276"/>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8" name="直線コネクタ 277"/>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79" name="テキスト ボックス 278"/>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80" name="直線コネクタ 279"/>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1" name="テキスト ボックス 280"/>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2" name="直線コネクタ 281"/>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3" name="テキスト ボックス 282"/>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4" name="直線コネクタ 283"/>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5" name="テキスト ボックス 284"/>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6" name="直線コネクタ 285"/>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7"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54429</xdr:rowOff>
    </xdr:from>
    <xdr:to>
      <xdr:col>24</xdr:col>
      <xdr:colOff>62865</xdr:colOff>
      <xdr:row>86</xdr:row>
      <xdr:rowOff>168729</xdr:rowOff>
    </xdr:to>
    <xdr:cxnSp macro="">
      <xdr:nvCxnSpPr>
        <xdr:cNvPr id="288" name="直線コネクタ 287"/>
        <xdr:cNvCxnSpPr/>
      </xdr:nvCxnSpPr>
      <xdr:spPr>
        <a:xfrm flipV="1">
          <a:off x="4634865" y="13427529"/>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89" name="【公営住宅】&#10;有形固定資産減価償却率最小値テキスト"/>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90" name="直線コネクタ 289"/>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1106</xdr:rowOff>
    </xdr:from>
    <xdr:ext cx="340478" cy="259045"/>
    <xdr:sp macro="" textlink="">
      <xdr:nvSpPr>
        <xdr:cNvPr id="291" name="【公営住宅】&#10;有形固定資産減価償却率最大値テキスト"/>
        <xdr:cNvSpPr txBox="1"/>
      </xdr:nvSpPr>
      <xdr:spPr>
        <a:xfrm>
          <a:off x="4673600" y="1320275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54429</xdr:rowOff>
    </xdr:from>
    <xdr:to>
      <xdr:col>24</xdr:col>
      <xdr:colOff>152400</xdr:colOff>
      <xdr:row>78</xdr:row>
      <xdr:rowOff>54429</xdr:rowOff>
    </xdr:to>
    <xdr:cxnSp macro="">
      <xdr:nvCxnSpPr>
        <xdr:cNvPr id="292" name="直線コネクタ 291"/>
        <xdr:cNvCxnSpPr/>
      </xdr:nvCxnSpPr>
      <xdr:spPr>
        <a:xfrm>
          <a:off x="4546600" y="134275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5278</xdr:rowOff>
    </xdr:from>
    <xdr:ext cx="405111" cy="259045"/>
    <xdr:sp macro="" textlink="">
      <xdr:nvSpPr>
        <xdr:cNvPr id="293" name="【公営住宅】&#10;有形固定資産減価償却率平均値テキスト"/>
        <xdr:cNvSpPr txBox="1"/>
      </xdr:nvSpPr>
      <xdr:spPr>
        <a:xfrm>
          <a:off x="4673600" y="1406417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153851</xdr:rowOff>
    </xdr:from>
    <xdr:to>
      <xdr:col>24</xdr:col>
      <xdr:colOff>114300</xdr:colOff>
      <xdr:row>83</xdr:row>
      <xdr:rowOff>84001</xdr:rowOff>
    </xdr:to>
    <xdr:sp macro="" textlink="">
      <xdr:nvSpPr>
        <xdr:cNvPr id="294" name="フローチャート: 判断 293"/>
        <xdr:cNvSpPr/>
      </xdr:nvSpPr>
      <xdr:spPr>
        <a:xfrm>
          <a:off x="4584700" y="14212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170180</xdr:rowOff>
    </xdr:from>
    <xdr:to>
      <xdr:col>20</xdr:col>
      <xdr:colOff>38100</xdr:colOff>
      <xdr:row>83</xdr:row>
      <xdr:rowOff>100330</xdr:rowOff>
    </xdr:to>
    <xdr:sp macro="" textlink="">
      <xdr:nvSpPr>
        <xdr:cNvPr id="295" name="フローチャート: 判断 294"/>
        <xdr:cNvSpPr/>
      </xdr:nvSpPr>
      <xdr:spPr>
        <a:xfrm>
          <a:off x="3746500" y="1422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363</xdr:rowOff>
    </xdr:from>
    <xdr:to>
      <xdr:col>15</xdr:col>
      <xdr:colOff>101600</xdr:colOff>
      <xdr:row>83</xdr:row>
      <xdr:rowOff>101963</xdr:rowOff>
    </xdr:to>
    <xdr:sp macro="" textlink="">
      <xdr:nvSpPr>
        <xdr:cNvPr id="296" name="フローチャート: 判断 295"/>
        <xdr:cNvSpPr/>
      </xdr:nvSpPr>
      <xdr:spPr>
        <a:xfrm>
          <a:off x="2857500" y="14230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57513</xdr:rowOff>
    </xdr:from>
    <xdr:to>
      <xdr:col>10</xdr:col>
      <xdr:colOff>165100</xdr:colOff>
      <xdr:row>83</xdr:row>
      <xdr:rowOff>159113</xdr:rowOff>
    </xdr:to>
    <xdr:sp macro="" textlink="">
      <xdr:nvSpPr>
        <xdr:cNvPr id="297" name="フローチャート: 判断 296"/>
        <xdr:cNvSpPr/>
      </xdr:nvSpPr>
      <xdr:spPr>
        <a:xfrm>
          <a:off x="1968500" y="14287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83</xdr:row>
      <xdr:rowOff>24856</xdr:rowOff>
    </xdr:from>
    <xdr:to>
      <xdr:col>6</xdr:col>
      <xdr:colOff>38100</xdr:colOff>
      <xdr:row>83</xdr:row>
      <xdr:rowOff>126456</xdr:rowOff>
    </xdr:to>
    <xdr:sp macro="" textlink="">
      <xdr:nvSpPr>
        <xdr:cNvPr id="298" name="フローチャート: 判断 297"/>
        <xdr:cNvSpPr/>
      </xdr:nvSpPr>
      <xdr:spPr>
        <a:xfrm>
          <a:off x="1079500" y="14255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117929</xdr:rowOff>
    </xdr:from>
    <xdr:to>
      <xdr:col>24</xdr:col>
      <xdr:colOff>114300</xdr:colOff>
      <xdr:row>84</xdr:row>
      <xdr:rowOff>48079</xdr:rowOff>
    </xdr:to>
    <xdr:sp macro="" textlink="">
      <xdr:nvSpPr>
        <xdr:cNvPr id="304" name="楕円 303"/>
        <xdr:cNvSpPr/>
      </xdr:nvSpPr>
      <xdr:spPr>
        <a:xfrm>
          <a:off x="4584700" y="14348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96356</xdr:rowOff>
    </xdr:from>
    <xdr:ext cx="405111" cy="259045"/>
    <xdr:sp macro="" textlink="">
      <xdr:nvSpPr>
        <xdr:cNvPr id="305" name="【公営住宅】&#10;有形固定資産減価償却率該当値テキスト"/>
        <xdr:cNvSpPr txBox="1"/>
      </xdr:nvSpPr>
      <xdr:spPr>
        <a:xfrm>
          <a:off x="4673600" y="143267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168548</xdr:rowOff>
    </xdr:from>
    <xdr:to>
      <xdr:col>20</xdr:col>
      <xdr:colOff>38100</xdr:colOff>
      <xdr:row>84</xdr:row>
      <xdr:rowOff>98698</xdr:rowOff>
    </xdr:to>
    <xdr:sp macro="" textlink="">
      <xdr:nvSpPr>
        <xdr:cNvPr id="306" name="楕円 305"/>
        <xdr:cNvSpPr/>
      </xdr:nvSpPr>
      <xdr:spPr>
        <a:xfrm>
          <a:off x="3746500" y="14398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168729</xdr:rowOff>
    </xdr:from>
    <xdr:to>
      <xdr:col>24</xdr:col>
      <xdr:colOff>63500</xdr:colOff>
      <xdr:row>84</xdr:row>
      <xdr:rowOff>47898</xdr:rowOff>
    </xdr:to>
    <xdr:cxnSp macro="">
      <xdr:nvCxnSpPr>
        <xdr:cNvPr id="307" name="直線コネクタ 306"/>
        <xdr:cNvCxnSpPr/>
      </xdr:nvCxnSpPr>
      <xdr:spPr>
        <a:xfrm flipV="1">
          <a:off x="3797300" y="14399079"/>
          <a:ext cx="838200" cy="50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130992</xdr:rowOff>
    </xdr:from>
    <xdr:to>
      <xdr:col>15</xdr:col>
      <xdr:colOff>101600</xdr:colOff>
      <xdr:row>84</xdr:row>
      <xdr:rowOff>61142</xdr:rowOff>
    </xdr:to>
    <xdr:sp macro="" textlink="">
      <xdr:nvSpPr>
        <xdr:cNvPr id="308" name="楕円 307"/>
        <xdr:cNvSpPr/>
      </xdr:nvSpPr>
      <xdr:spPr>
        <a:xfrm>
          <a:off x="2857500" y="14361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10342</xdr:rowOff>
    </xdr:from>
    <xdr:to>
      <xdr:col>19</xdr:col>
      <xdr:colOff>177800</xdr:colOff>
      <xdr:row>84</xdr:row>
      <xdr:rowOff>47898</xdr:rowOff>
    </xdr:to>
    <xdr:cxnSp macro="">
      <xdr:nvCxnSpPr>
        <xdr:cNvPr id="309" name="直線コネクタ 308"/>
        <xdr:cNvCxnSpPr/>
      </xdr:nvCxnSpPr>
      <xdr:spPr>
        <a:xfrm>
          <a:off x="2908300" y="14412142"/>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93436</xdr:rowOff>
    </xdr:from>
    <xdr:to>
      <xdr:col>10</xdr:col>
      <xdr:colOff>165100</xdr:colOff>
      <xdr:row>84</xdr:row>
      <xdr:rowOff>23586</xdr:rowOff>
    </xdr:to>
    <xdr:sp macro="" textlink="">
      <xdr:nvSpPr>
        <xdr:cNvPr id="310" name="楕円 309"/>
        <xdr:cNvSpPr/>
      </xdr:nvSpPr>
      <xdr:spPr>
        <a:xfrm>
          <a:off x="1968500" y="14323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144236</xdr:rowOff>
    </xdr:from>
    <xdr:to>
      <xdr:col>15</xdr:col>
      <xdr:colOff>50800</xdr:colOff>
      <xdr:row>84</xdr:row>
      <xdr:rowOff>10342</xdr:rowOff>
    </xdr:to>
    <xdr:cxnSp macro="">
      <xdr:nvCxnSpPr>
        <xdr:cNvPr id="311" name="直線コネクタ 310"/>
        <xdr:cNvCxnSpPr/>
      </xdr:nvCxnSpPr>
      <xdr:spPr>
        <a:xfrm>
          <a:off x="2019300" y="14374586"/>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83</xdr:row>
      <xdr:rowOff>55880</xdr:rowOff>
    </xdr:from>
    <xdr:to>
      <xdr:col>6</xdr:col>
      <xdr:colOff>38100</xdr:colOff>
      <xdr:row>83</xdr:row>
      <xdr:rowOff>157480</xdr:rowOff>
    </xdr:to>
    <xdr:sp macro="" textlink="">
      <xdr:nvSpPr>
        <xdr:cNvPr id="312" name="楕円 311"/>
        <xdr:cNvSpPr/>
      </xdr:nvSpPr>
      <xdr:spPr>
        <a:xfrm>
          <a:off x="1079500" y="14286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83</xdr:row>
      <xdr:rowOff>106680</xdr:rowOff>
    </xdr:from>
    <xdr:to>
      <xdr:col>10</xdr:col>
      <xdr:colOff>114300</xdr:colOff>
      <xdr:row>83</xdr:row>
      <xdr:rowOff>144236</xdr:rowOff>
    </xdr:to>
    <xdr:cxnSp macro="">
      <xdr:nvCxnSpPr>
        <xdr:cNvPr id="313" name="直線コネクタ 312"/>
        <xdr:cNvCxnSpPr/>
      </xdr:nvCxnSpPr>
      <xdr:spPr>
        <a:xfrm>
          <a:off x="1130300" y="14337030"/>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116857</xdr:rowOff>
    </xdr:from>
    <xdr:ext cx="405111" cy="259045"/>
    <xdr:sp macro="" textlink="">
      <xdr:nvSpPr>
        <xdr:cNvPr id="314" name="n_1aveValue【公営住宅】&#10;有形固定資産減価償却率"/>
        <xdr:cNvSpPr txBox="1"/>
      </xdr:nvSpPr>
      <xdr:spPr>
        <a:xfrm>
          <a:off x="3582044" y="14004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118490</xdr:rowOff>
    </xdr:from>
    <xdr:ext cx="405111" cy="259045"/>
    <xdr:sp macro="" textlink="">
      <xdr:nvSpPr>
        <xdr:cNvPr id="315" name="n_2aveValue【公営住宅】&#10;有形固定資産減価償却率"/>
        <xdr:cNvSpPr txBox="1"/>
      </xdr:nvSpPr>
      <xdr:spPr>
        <a:xfrm>
          <a:off x="2705744" y="140059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4190</xdr:rowOff>
    </xdr:from>
    <xdr:ext cx="405111" cy="259045"/>
    <xdr:sp macro="" textlink="">
      <xdr:nvSpPr>
        <xdr:cNvPr id="316" name="n_3aveValue【公営住宅】&#10;有形固定資産減価償却率"/>
        <xdr:cNvSpPr txBox="1"/>
      </xdr:nvSpPr>
      <xdr:spPr>
        <a:xfrm>
          <a:off x="1816744" y="140630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142983</xdr:rowOff>
    </xdr:from>
    <xdr:ext cx="405111" cy="259045"/>
    <xdr:sp macro="" textlink="">
      <xdr:nvSpPr>
        <xdr:cNvPr id="317" name="n_4aveValue【公営住宅】&#10;有形固定資産減価償却率"/>
        <xdr:cNvSpPr txBox="1"/>
      </xdr:nvSpPr>
      <xdr:spPr>
        <a:xfrm>
          <a:off x="927744" y="140304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89825</xdr:rowOff>
    </xdr:from>
    <xdr:ext cx="405111" cy="259045"/>
    <xdr:sp macro="" textlink="">
      <xdr:nvSpPr>
        <xdr:cNvPr id="318" name="n_1mainValue【公営住宅】&#10;有形固定資産減価償却率"/>
        <xdr:cNvSpPr txBox="1"/>
      </xdr:nvSpPr>
      <xdr:spPr>
        <a:xfrm>
          <a:off x="3582044" y="144916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52269</xdr:rowOff>
    </xdr:from>
    <xdr:ext cx="405111" cy="259045"/>
    <xdr:sp macro="" textlink="">
      <xdr:nvSpPr>
        <xdr:cNvPr id="319" name="n_2mainValue【公営住宅】&#10;有形固定資産減価償却率"/>
        <xdr:cNvSpPr txBox="1"/>
      </xdr:nvSpPr>
      <xdr:spPr>
        <a:xfrm>
          <a:off x="2705744" y="144540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14713</xdr:rowOff>
    </xdr:from>
    <xdr:ext cx="405111" cy="259045"/>
    <xdr:sp macro="" textlink="">
      <xdr:nvSpPr>
        <xdr:cNvPr id="320" name="n_3mainValue【公営住宅】&#10;有形固定資産減価償却率"/>
        <xdr:cNvSpPr txBox="1"/>
      </xdr:nvSpPr>
      <xdr:spPr>
        <a:xfrm>
          <a:off x="1816744" y="14416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148607</xdr:rowOff>
    </xdr:from>
    <xdr:ext cx="405111" cy="259045"/>
    <xdr:sp macro="" textlink="">
      <xdr:nvSpPr>
        <xdr:cNvPr id="321" name="n_4mainValue【公営住宅】&#10;有形固定資産減価償却率"/>
        <xdr:cNvSpPr txBox="1"/>
      </xdr:nvSpPr>
      <xdr:spPr>
        <a:xfrm>
          <a:off x="927744" y="14378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32" name="直線コネクタ 331"/>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3" name="テキスト ボックス 332"/>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4" name="直線コネクタ 333"/>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84</xdr:row>
      <xdr:rowOff>42834</xdr:rowOff>
    </xdr:from>
    <xdr:ext cx="595419" cy="259045"/>
    <xdr:sp macro="" textlink="">
      <xdr:nvSpPr>
        <xdr:cNvPr id="335" name="テキスト ボックス 334"/>
        <xdr:cNvSpPr txBox="1"/>
      </xdr:nvSpPr>
      <xdr:spPr>
        <a:xfrm>
          <a:off x="6008581" y="1444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6" name="直線コネクタ 335"/>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82</xdr:row>
      <xdr:rowOff>59163</xdr:rowOff>
    </xdr:from>
    <xdr:ext cx="595419" cy="259045"/>
    <xdr:sp macro="" textlink="">
      <xdr:nvSpPr>
        <xdr:cNvPr id="337" name="テキスト ボックス 336"/>
        <xdr:cNvSpPr txBox="1"/>
      </xdr:nvSpPr>
      <xdr:spPr>
        <a:xfrm>
          <a:off x="6008581" y="14118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8" name="直線コネクタ 337"/>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80</xdr:row>
      <xdr:rowOff>75491</xdr:rowOff>
    </xdr:from>
    <xdr:ext cx="595419" cy="259045"/>
    <xdr:sp macro="" textlink="">
      <xdr:nvSpPr>
        <xdr:cNvPr id="339" name="テキスト ボックス 338"/>
        <xdr:cNvSpPr txBox="1"/>
      </xdr:nvSpPr>
      <xdr:spPr>
        <a:xfrm>
          <a:off x="6008581" y="13791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40" name="直線コネクタ 339"/>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78</xdr:row>
      <xdr:rowOff>91820</xdr:rowOff>
    </xdr:from>
    <xdr:ext cx="595419" cy="259045"/>
    <xdr:sp macro="" textlink="">
      <xdr:nvSpPr>
        <xdr:cNvPr id="341" name="テキスト ボックス 340"/>
        <xdr:cNvSpPr txBox="1"/>
      </xdr:nvSpPr>
      <xdr:spPr>
        <a:xfrm>
          <a:off x="6008581" y="1346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42" name="直線コネクタ 341"/>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108148</xdr:rowOff>
    </xdr:from>
    <xdr:ext cx="595419" cy="259045"/>
    <xdr:sp macro="" textlink="">
      <xdr:nvSpPr>
        <xdr:cNvPr id="343" name="テキスト ボックス 342"/>
        <xdr:cNvSpPr txBox="1"/>
      </xdr:nvSpPr>
      <xdr:spPr>
        <a:xfrm>
          <a:off x="6008581" y="13138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4" name="直線コネクタ 343"/>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74</xdr:row>
      <xdr:rowOff>124477</xdr:rowOff>
    </xdr:from>
    <xdr:ext cx="595419" cy="259045"/>
    <xdr:sp macro="" textlink="">
      <xdr:nvSpPr>
        <xdr:cNvPr id="345" name="テキスト ボックス 344"/>
        <xdr:cNvSpPr txBox="1"/>
      </xdr:nvSpPr>
      <xdr:spPr>
        <a:xfrm>
          <a:off x="6008581" y="1281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6"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6798</xdr:rowOff>
    </xdr:from>
    <xdr:to>
      <xdr:col>54</xdr:col>
      <xdr:colOff>189865</xdr:colOff>
      <xdr:row>86</xdr:row>
      <xdr:rowOff>167615</xdr:rowOff>
    </xdr:to>
    <xdr:cxnSp macro="">
      <xdr:nvCxnSpPr>
        <xdr:cNvPr id="347" name="直線コネクタ 346"/>
        <xdr:cNvCxnSpPr/>
      </xdr:nvCxnSpPr>
      <xdr:spPr>
        <a:xfrm flipV="1">
          <a:off x="10476865" y="13379898"/>
          <a:ext cx="0" cy="15324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87</xdr:row>
      <xdr:rowOff>25571</xdr:rowOff>
    </xdr:from>
    <xdr:ext cx="469744" cy="259045"/>
    <xdr:sp macro="" textlink="">
      <xdr:nvSpPr>
        <xdr:cNvPr id="348" name="【公営住宅】&#10;一人当たり面積最小値テキスト"/>
        <xdr:cNvSpPr txBox="1"/>
      </xdr:nvSpPr>
      <xdr:spPr>
        <a:xfrm>
          <a:off x="10515600" y="14941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167615</xdr:rowOff>
    </xdr:from>
    <xdr:to>
      <xdr:col>55</xdr:col>
      <xdr:colOff>88900</xdr:colOff>
      <xdr:row>86</xdr:row>
      <xdr:rowOff>167615</xdr:rowOff>
    </xdr:to>
    <xdr:cxnSp macro="">
      <xdr:nvCxnSpPr>
        <xdr:cNvPr id="349" name="直線コネクタ 348"/>
        <xdr:cNvCxnSpPr/>
      </xdr:nvCxnSpPr>
      <xdr:spPr>
        <a:xfrm>
          <a:off x="10388600" y="149123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124925</xdr:rowOff>
    </xdr:from>
    <xdr:ext cx="599010" cy="259045"/>
    <xdr:sp macro="" textlink="">
      <xdr:nvSpPr>
        <xdr:cNvPr id="350" name="【公営住宅】&#10;一人当たり面積最大値テキスト"/>
        <xdr:cNvSpPr txBox="1"/>
      </xdr:nvSpPr>
      <xdr:spPr>
        <a:xfrm>
          <a:off x="10515600" y="131551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469.585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6798</xdr:rowOff>
    </xdr:from>
    <xdr:to>
      <xdr:col>55</xdr:col>
      <xdr:colOff>88900</xdr:colOff>
      <xdr:row>78</xdr:row>
      <xdr:rowOff>6798</xdr:rowOff>
    </xdr:to>
    <xdr:cxnSp macro="">
      <xdr:nvCxnSpPr>
        <xdr:cNvPr id="351" name="直線コネクタ 350"/>
        <xdr:cNvCxnSpPr/>
      </xdr:nvCxnSpPr>
      <xdr:spPr>
        <a:xfrm>
          <a:off x="10388600" y="133798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114471</xdr:rowOff>
    </xdr:from>
    <xdr:ext cx="469744" cy="259045"/>
    <xdr:sp macro="" textlink="">
      <xdr:nvSpPr>
        <xdr:cNvPr id="352" name="【公営住宅】&#10;一人当たり面積平均値テキスト"/>
        <xdr:cNvSpPr txBox="1"/>
      </xdr:nvSpPr>
      <xdr:spPr>
        <a:xfrm>
          <a:off x="10515600" y="146877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91594</xdr:rowOff>
    </xdr:from>
    <xdr:to>
      <xdr:col>55</xdr:col>
      <xdr:colOff>50800</xdr:colOff>
      <xdr:row>87</xdr:row>
      <xdr:rowOff>21744</xdr:rowOff>
    </xdr:to>
    <xdr:sp macro="" textlink="">
      <xdr:nvSpPr>
        <xdr:cNvPr id="353" name="フローチャート: 判断 352"/>
        <xdr:cNvSpPr/>
      </xdr:nvSpPr>
      <xdr:spPr>
        <a:xfrm>
          <a:off x="10426700" y="14836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86</xdr:row>
      <xdr:rowOff>104921</xdr:rowOff>
    </xdr:from>
    <xdr:to>
      <xdr:col>50</xdr:col>
      <xdr:colOff>165100</xdr:colOff>
      <xdr:row>87</xdr:row>
      <xdr:rowOff>35071</xdr:rowOff>
    </xdr:to>
    <xdr:sp macro="" textlink="">
      <xdr:nvSpPr>
        <xdr:cNvPr id="354" name="フローチャート: 判断 353"/>
        <xdr:cNvSpPr/>
      </xdr:nvSpPr>
      <xdr:spPr>
        <a:xfrm>
          <a:off x="9588500" y="14849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86</xdr:row>
      <xdr:rowOff>103053</xdr:rowOff>
    </xdr:from>
    <xdr:to>
      <xdr:col>46</xdr:col>
      <xdr:colOff>38100</xdr:colOff>
      <xdr:row>87</xdr:row>
      <xdr:rowOff>33203</xdr:rowOff>
    </xdr:to>
    <xdr:sp macro="" textlink="">
      <xdr:nvSpPr>
        <xdr:cNvPr id="355" name="フローチャート: 判断 354"/>
        <xdr:cNvSpPr/>
      </xdr:nvSpPr>
      <xdr:spPr>
        <a:xfrm>
          <a:off x="8699500" y="14847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86</xdr:row>
      <xdr:rowOff>103922</xdr:rowOff>
    </xdr:from>
    <xdr:to>
      <xdr:col>41</xdr:col>
      <xdr:colOff>101600</xdr:colOff>
      <xdr:row>87</xdr:row>
      <xdr:rowOff>34072</xdr:rowOff>
    </xdr:to>
    <xdr:sp macro="" textlink="">
      <xdr:nvSpPr>
        <xdr:cNvPr id="356" name="フローチャート: 判断 355"/>
        <xdr:cNvSpPr/>
      </xdr:nvSpPr>
      <xdr:spPr>
        <a:xfrm>
          <a:off x="7810500" y="14848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86</xdr:row>
      <xdr:rowOff>107603</xdr:rowOff>
    </xdr:from>
    <xdr:to>
      <xdr:col>36</xdr:col>
      <xdr:colOff>165100</xdr:colOff>
      <xdr:row>87</xdr:row>
      <xdr:rowOff>37753</xdr:rowOff>
    </xdr:to>
    <xdr:sp macro="" textlink="">
      <xdr:nvSpPr>
        <xdr:cNvPr id="357" name="フローチャート: 判断 356"/>
        <xdr:cNvSpPr/>
      </xdr:nvSpPr>
      <xdr:spPr>
        <a:xfrm>
          <a:off x="6921500" y="14852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8" name="テキスト ボックス 357"/>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9" name="テキスト ボックス 358"/>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0" name="テキスト ボックス 359"/>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1" name="テキスト ボックス 360"/>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2" name="テキスト ボックス 361"/>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107508</xdr:rowOff>
    </xdr:from>
    <xdr:to>
      <xdr:col>55</xdr:col>
      <xdr:colOff>50800</xdr:colOff>
      <xdr:row>87</xdr:row>
      <xdr:rowOff>37658</xdr:rowOff>
    </xdr:to>
    <xdr:sp macro="" textlink="">
      <xdr:nvSpPr>
        <xdr:cNvPr id="363" name="楕円 362"/>
        <xdr:cNvSpPr/>
      </xdr:nvSpPr>
      <xdr:spPr>
        <a:xfrm>
          <a:off x="10426700" y="14852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86</xdr:row>
      <xdr:rowOff>70021</xdr:rowOff>
    </xdr:from>
    <xdr:ext cx="469744" cy="259045"/>
    <xdr:sp macro="" textlink="">
      <xdr:nvSpPr>
        <xdr:cNvPr id="364" name="【公営住宅】&#10;一人当たり面積該当値テキスト"/>
        <xdr:cNvSpPr txBox="1"/>
      </xdr:nvSpPr>
      <xdr:spPr>
        <a:xfrm>
          <a:off x="10515600" y="14814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86</xdr:row>
      <xdr:rowOff>107804</xdr:rowOff>
    </xdr:from>
    <xdr:to>
      <xdr:col>50</xdr:col>
      <xdr:colOff>165100</xdr:colOff>
      <xdr:row>87</xdr:row>
      <xdr:rowOff>37954</xdr:rowOff>
    </xdr:to>
    <xdr:sp macro="" textlink="">
      <xdr:nvSpPr>
        <xdr:cNvPr id="365" name="楕円 364"/>
        <xdr:cNvSpPr/>
      </xdr:nvSpPr>
      <xdr:spPr>
        <a:xfrm>
          <a:off x="9588500" y="14852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158308</xdr:rowOff>
    </xdr:from>
    <xdr:to>
      <xdr:col>55</xdr:col>
      <xdr:colOff>0</xdr:colOff>
      <xdr:row>86</xdr:row>
      <xdr:rowOff>158604</xdr:rowOff>
    </xdr:to>
    <xdr:cxnSp macro="">
      <xdr:nvCxnSpPr>
        <xdr:cNvPr id="366" name="直線コネクタ 365"/>
        <xdr:cNvCxnSpPr/>
      </xdr:nvCxnSpPr>
      <xdr:spPr>
        <a:xfrm flipV="1">
          <a:off x="9639300" y="14903008"/>
          <a:ext cx="838200" cy="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86</xdr:row>
      <xdr:rowOff>108057</xdr:rowOff>
    </xdr:from>
    <xdr:to>
      <xdr:col>46</xdr:col>
      <xdr:colOff>38100</xdr:colOff>
      <xdr:row>87</xdr:row>
      <xdr:rowOff>38207</xdr:rowOff>
    </xdr:to>
    <xdr:sp macro="" textlink="">
      <xdr:nvSpPr>
        <xdr:cNvPr id="367" name="楕円 366"/>
        <xdr:cNvSpPr/>
      </xdr:nvSpPr>
      <xdr:spPr>
        <a:xfrm>
          <a:off x="8699500" y="14852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158604</xdr:rowOff>
    </xdr:from>
    <xdr:to>
      <xdr:col>50</xdr:col>
      <xdr:colOff>114300</xdr:colOff>
      <xdr:row>86</xdr:row>
      <xdr:rowOff>158857</xdr:rowOff>
    </xdr:to>
    <xdr:cxnSp macro="">
      <xdr:nvCxnSpPr>
        <xdr:cNvPr id="368" name="直線コネクタ 367"/>
        <xdr:cNvCxnSpPr/>
      </xdr:nvCxnSpPr>
      <xdr:spPr>
        <a:xfrm flipV="1">
          <a:off x="8750300" y="14903304"/>
          <a:ext cx="889000" cy="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86</xdr:row>
      <xdr:rowOff>108356</xdr:rowOff>
    </xdr:from>
    <xdr:to>
      <xdr:col>41</xdr:col>
      <xdr:colOff>101600</xdr:colOff>
      <xdr:row>87</xdr:row>
      <xdr:rowOff>38506</xdr:rowOff>
    </xdr:to>
    <xdr:sp macro="" textlink="">
      <xdr:nvSpPr>
        <xdr:cNvPr id="369" name="楕円 368"/>
        <xdr:cNvSpPr/>
      </xdr:nvSpPr>
      <xdr:spPr>
        <a:xfrm>
          <a:off x="7810500" y="14853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158857</xdr:rowOff>
    </xdr:from>
    <xdr:to>
      <xdr:col>45</xdr:col>
      <xdr:colOff>177800</xdr:colOff>
      <xdr:row>86</xdr:row>
      <xdr:rowOff>159156</xdr:rowOff>
    </xdr:to>
    <xdr:cxnSp macro="">
      <xdr:nvCxnSpPr>
        <xdr:cNvPr id="370" name="直線コネクタ 369"/>
        <xdr:cNvCxnSpPr/>
      </xdr:nvCxnSpPr>
      <xdr:spPr>
        <a:xfrm flipV="1">
          <a:off x="7861300" y="14903557"/>
          <a:ext cx="889000" cy="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86</xdr:row>
      <xdr:rowOff>108583</xdr:rowOff>
    </xdr:from>
    <xdr:to>
      <xdr:col>36</xdr:col>
      <xdr:colOff>165100</xdr:colOff>
      <xdr:row>87</xdr:row>
      <xdr:rowOff>38733</xdr:rowOff>
    </xdr:to>
    <xdr:sp macro="" textlink="">
      <xdr:nvSpPr>
        <xdr:cNvPr id="371" name="楕円 370"/>
        <xdr:cNvSpPr/>
      </xdr:nvSpPr>
      <xdr:spPr>
        <a:xfrm>
          <a:off x="6921500" y="14853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159156</xdr:rowOff>
    </xdr:from>
    <xdr:to>
      <xdr:col>41</xdr:col>
      <xdr:colOff>50800</xdr:colOff>
      <xdr:row>86</xdr:row>
      <xdr:rowOff>159383</xdr:rowOff>
    </xdr:to>
    <xdr:cxnSp macro="">
      <xdr:nvCxnSpPr>
        <xdr:cNvPr id="372" name="直線コネクタ 371"/>
        <xdr:cNvCxnSpPr/>
      </xdr:nvCxnSpPr>
      <xdr:spPr>
        <a:xfrm flipV="1">
          <a:off x="6972300" y="14903856"/>
          <a:ext cx="889000" cy="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51598</xdr:rowOff>
    </xdr:from>
    <xdr:ext cx="469744" cy="259045"/>
    <xdr:sp macro="" textlink="">
      <xdr:nvSpPr>
        <xdr:cNvPr id="373" name="n_1aveValue【公営住宅】&#10;一人当たり面積"/>
        <xdr:cNvSpPr txBox="1"/>
      </xdr:nvSpPr>
      <xdr:spPr>
        <a:xfrm>
          <a:off x="9391727" y="146248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49730</xdr:rowOff>
    </xdr:from>
    <xdr:ext cx="469744" cy="259045"/>
    <xdr:sp macro="" textlink="">
      <xdr:nvSpPr>
        <xdr:cNvPr id="374" name="n_2aveValue【公営住宅】&#10;一人当たり面積"/>
        <xdr:cNvSpPr txBox="1"/>
      </xdr:nvSpPr>
      <xdr:spPr>
        <a:xfrm>
          <a:off x="8515427" y="146229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50599</xdr:rowOff>
    </xdr:from>
    <xdr:ext cx="469744" cy="259045"/>
    <xdr:sp macro="" textlink="">
      <xdr:nvSpPr>
        <xdr:cNvPr id="375" name="n_3aveValue【公営住宅】&#10;一人当たり面積"/>
        <xdr:cNvSpPr txBox="1"/>
      </xdr:nvSpPr>
      <xdr:spPr>
        <a:xfrm>
          <a:off x="7626427" y="146238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54280</xdr:rowOff>
    </xdr:from>
    <xdr:ext cx="469744" cy="259045"/>
    <xdr:sp macro="" textlink="">
      <xdr:nvSpPr>
        <xdr:cNvPr id="376" name="n_4aveValue【公営住宅】&#10;一人当たり面積"/>
        <xdr:cNvSpPr txBox="1"/>
      </xdr:nvSpPr>
      <xdr:spPr>
        <a:xfrm>
          <a:off x="6737427" y="146275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87</xdr:row>
      <xdr:rowOff>29081</xdr:rowOff>
    </xdr:from>
    <xdr:ext cx="469744" cy="259045"/>
    <xdr:sp macro="" textlink="">
      <xdr:nvSpPr>
        <xdr:cNvPr id="377" name="n_1mainValue【公営住宅】&#10;一人当たり面積"/>
        <xdr:cNvSpPr txBox="1"/>
      </xdr:nvSpPr>
      <xdr:spPr>
        <a:xfrm>
          <a:off x="9391727" y="149452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87</xdr:row>
      <xdr:rowOff>29334</xdr:rowOff>
    </xdr:from>
    <xdr:ext cx="469744" cy="259045"/>
    <xdr:sp macro="" textlink="">
      <xdr:nvSpPr>
        <xdr:cNvPr id="378" name="n_2mainValue【公営住宅】&#10;一人当たり面積"/>
        <xdr:cNvSpPr txBox="1"/>
      </xdr:nvSpPr>
      <xdr:spPr>
        <a:xfrm>
          <a:off x="8515427" y="14945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87</xdr:row>
      <xdr:rowOff>29633</xdr:rowOff>
    </xdr:from>
    <xdr:ext cx="469744" cy="259045"/>
    <xdr:sp macro="" textlink="">
      <xdr:nvSpPr>
        <xdr:cNvPr id="379" name="n_3mainValue【公営住宅】&#10;一人当たり面積"/>
        <xdr:cNvSpPr txBox="1"/>
      </xdr:nvSpPr>
      <xdr:spPr>
        <a:xfrm>
          <a:off x="7626427" y="149457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87</xdr:row>
      <xdr:rowOff>29860</xdr:rowOff>
    </xdr:from>
    <xdr:ext cx="469744" cy="259045"/>
    <xdr:sp macro="" textlink="">
      <xdr:nvSpPr>
        <xdr:cNvPr id="380" name="n_4mainValue【公営住宅】&#10;一人当たり面積"/>
        <xdr:cNvSpPr txBox="1"/>
      </xdr:nvSpPr>
      <xdr:spPr>
        <a:xfrm>
          <a:off x="6737427" y="149460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1" name="正方形/長方形 380"/>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2" name="正方形/長方形 381"/>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3" name="正方形/長方形 382"/>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4" name="正方形/長方形 383"/>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5" name="正方形/長方形 384"/>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6" name="正方形/長方形 385"/>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7" name="正方形/長方形 386"/>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8" name="正方形/長方形 387"/>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9" name="テキスト ボックス 388"/>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90" name="直線コネクタ 389"/>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91" name="テキスト ボックス 390"/>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92" name="直線コネクタ 391"/>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93" name="テキスト ボックス 392"/>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94" name="直線コネクタ 393"/>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5" name="テキスト ボックス 394"/>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6" name="直線コネクタ 395"/>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7" name="テキスト ボックス 396"/>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8" name="直線コネクタ 397"/>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9" name="テキスト ボックス 398"/>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400" name="直線コネクタ 399"/>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401" name="テキスト ボックス 400"/>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402" name="直線コネクタ 401"/>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403" name="テキスト ボックス 402"/>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4" name="直線コネクタ 403"/>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5" name="【港湾・漁港】&#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108857</xdr:rowOff>
    </xdr:from>
    <xdr:to>
      <xdr:col>24</xdr:col>
      <xdr:colOff>62865</xdr:colOff>
      <xdr:row>109</xdr:row>
      <xdr:rowOff>30480</xdr:rowOff>
    </xdr:to>
    <xdr:cxnSp macro="">
      <xdr:nvCxnSpPr>
        <xdr:cNvPr id="406" name="直線コネクタ 405"/>
        <xdr:cNvCxnSpPr/>
      </xdr:nvCxnSpPr>
      <xdr:spPr>
        <a:xfrm flipV="1">
          <a:off x="4634865" y="17253857"/>
          <a:ext cx="0" cy="14646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34307</xdr:rowOff>
    </xdr:from>
    <xdr:ext cx="405111" cy="259045"/>
    <xdr:sp macro="" textlink="">
      <xdr:nvSpPr>
        <xdr:cNvPr id="407" name="【港湾・漁港】&#10;有形固定資産減価償却率最小値テキスト"/>
        <xdr:cNvSpPr txBox="1"/>
      </xdr:nvSpPr>
      <xdr:spPr>
        <a:xfrm>
          <a:off x="4673600" y="18722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30480</xdr:rowOff>
    </xdr:from>
    <xdr:to>
      <xdr:col>24</xdr:col>
      <xdr:colOff>152400</xdr:colOff>
      <xdr:row>109</xdr:row>
      <xdr:rowOff>30480</xdr:rowOff>
    </xdr:to>
    <xdr:cxnSp macro="">
      <xdr:nvCxnSpPr>
        <xdr:cNvPr id="408" name="直線コネクタ 407"/>
        <xdr:cNvCxnSpPr/>
      </xdr:nvCxnSpPr>
      <xdr:spPr>
        <a:xfrm>
          <a:off x="4546600" y="18718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55534</xdr:rowOff>
    </xdr:from>
    <xdr:ext cx="405111" cy="259045"/>
    <xdr:sp macro="" textlink="">
      <xdr:nvSpPr>
        <xdr:cNvPr id="409" name="【港湾・漁港】&#10;有形固定資産減価償却率最大値テキスト"/>
        <xdr:cNvSpPr txBox="1"/>
      </xdr:nvSpPr>
      <xdr:spPr>
        <a:xfrm>
          <a:off x="4673600" y="170290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108857</xdr:rowOff>
    </xdr:from>
    <xdr:to>
      <xdr:col>24</xdr:col>
      <xdr:colOff>152400</xdr:colOff>
      <xdr:row>100</xdr:row>
      <xdr:rowOff>108857</xdr:rowOff>
    </xdr:to>
    <xdr:cxnSp macro="">
      <xdr:nvCxnSpPr>
        <xdr:cNvPr id="410" name="直線コネクタ 409"/>
        <xdr:cNvCxnSpPr/>
      </xdr:nvCxnSpPr>
      <xdr:spPr>
        <a:xfrm>
          <a:off x="4546600" y="17253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114861</xdr:rowOff>
    </xdr:from>
    <xdr:ext cx="405111" cy="259045"/>
    <xdr:sp macro="" textlink="">
      <xdr:nvSpPr>
        <xdr:cNvPr id="411" name="【港湾・漁港】&#10;有形固定資産減価償却率平均値テキスト"/>
        <xdr:cNvSpPr txBox="1"/>
      </xdr:nvSpPr>
      <xdr:spPr>
        <a:xfrm>
          <a:off x="4673600" y="1794566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136434</xdr:rowOff>
    </xdr:from>
    <xdr:to>
      <xdr:col>24</xdr:col>
      <xdr:colOff>114300</xdr:colOff>
      <xdr:row>105</xdr:row>
      <xdr:rowOff>66584</xdr:rowOff>
    </xdr:to>
    <xdr:sp macro="" textlink="">
      <xdr:nvSpPr>
        <xdr:cNvPr id="412" name="フローチャート: 判断 411"/>
        <xdr:cNvSpPr/>
      </xdr:nvSpPr>
      <xdr:spPr>
        <a:xfrm>
          <a:off x="4584700" y="17967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48261</xdr:rowOff>
    </xdr:from>
    <xdr:to>
      <xdr:col>20</xdr:col>
      <xdr:colOff>38100</xdr:colOff>
      <xdr:row>104</xdr:row>
      <xdr:rowOff>149861</xdr:rowOff>
    </xdr:to>
    <xdr:sp macro="" textlink="">
      <xdr:nvSpPr>
        <xdr:cNvPr id="413" name="フローチャート: 判断 412"/>
        <xdr:cNvSpPr/>
      </xdr:nvSpPr>
      <xdr:spPr>
        <a:xfrm>
          <a:off x="3746500" y="1787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33564</xdr:rowOff>
    </xdr:from>
    <xdr:to>
      <xdr:col>15</xdr:col>
      <xdr:colOff>101600</xdr:colOff>
      <xdr:row>104</xdr:row>
      <xdr:rowOff>135164</xdr:rowOff>
    </xdr:to>
    <xdr:sp macro="" textlink="">
      <xdr:nvSpPr>
        <xdr:cNvPr id="414" name="フローチャート: 判断 413"/>
        <xdr:cNvSpPr/>
      </xdr:nvSpPr>
      <xdr:spPr>
        <a:xfrm>
          <a:off x="2857500" y="17864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22134</xdr:rowOff>
    </xdr:from>
    <xdr:to>
      <xdr:col>10</xdr:col>
      <xdr:colOff>165100</xdr:colOff>
      <xdr:row>104</xdr:row>
      <xdr:rowOff>123734</xdr:rowOff>
    </xdr:to>
    <xdr:sp macro="" textlink="">
      <xdr:nvSpPr>
        <xdr:cNvPr id="415" name="フローチャート: 判断 414"/>
        <xdr:cNvSpPr/>
      </xdr:nvSpPr>
      <xdr:spPr>
        <a:xfrm>
          <a:off x="1968500" y="17852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131536</xdr:rowOff>
    </xdr:from>
    <xdr:to>
      <xdr:col>6</xdr:col>
      <xdr:colOff>38100</xdr:colOff>
      <xdr:row>104</xdr:row>
      <xdr:rowOff>61686</xdr:rowOff>
    </xdr:to>
    <xdr:sp macro="" textlink="">
      <xdr:nvSpPr>
        <xdr:cNvPr id="416" name="フローチャート: 判断 415"/>
        <xdr:cNvSpPr/>
      </xdr:nvSpPr>
      <xdr:spPr>
        <a:xfrm>
          <a:off x="1079500" y="17790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7" name="テキスト ボックス 416"/>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8" name="テキスト ボックス 417"/>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9" name="テキスト ボックス 418"/>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20" name="テキスト ボックス 419"/>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21" name="テキスト ボックス 420"/>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100</xdr:row>
      <xdr:rowOff>58057</xdr:rowOff>
    </xdr:from>
    <xdr:to>
      <xdr:col>24</xdr:col>
      <xdr:colOff>114300</xdr:colOff>
      <xdr:row>100</xdr:row>
      <xdr:rowOff>159657</xdr:rowOff>
    </xdr:to>
    <xdr:sp macro="" textlink="">
      <xdr:nvSpPr>
        <xdr:cNvPr id="422" name="楕円 421"/>
        <xdr:cNvSpPr/>
      </xdr:nvSpPr>
      <xdr:spPr>
        <a:xfrm>
          <a:off x="4584700" y="17203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100</xdr:row>
      <xdr:rowOff>11084</xdr:rowOff>
    </xdr:from>
    <xdr:ext cx="405111" cy="259045"/>
    <xdr:sp macro="" textlink="">
      <xdr:nvSpPr>
        <xdr:cNvPr id="423" name="【港湾・漁港】&#10;有形固定資産減価償却率該当値テキスト"/>
        <xdr:cNvSpPr txBox="1"/>
      </xdr:nvSpPr>
      <xdr:spPr>
        <a:xfrm>
          <a:off x="4673600" y="171560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100</xdr:row>
      <xdr:rowOff>25400</xdr:rowOff>
    </xdr:from>
    <xdr:to>
      <xdr:col>20</xdr:col>
      <xdr:colOff>38100</xdr:colOff>
      <xdr:row>100</xdr:row>
      <xdr:rowOff>127000</xdr:rowOff>
    </xdr:to>
    <xdr:sp macro="" textlink="">
      <xdr:nvSpPr>
        <xdr:cNvPr id="424" name="楕円 423"/>
        <xdr:cNvSpPr/>
      </xdr:nvSpPr>
      <xdr:spPr>
        <a:xfrm>
          <a:off x="3746500" y="1717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100</xdr:row>
      <xdr:rowOff>76200</xdr:rowOff>
    </xdr:from>
    <xdr:to>
      <xdr:col>24</xdr:col>
      <xdr:colOff>63500</xdr:colOff>
      <xdr:row>100</xdr:row>
      <xdr:rowOff>108857</xdr:rowOff>
    </xdr:to>
    <xdr:cxnSp macro="">
      <xdr:nvCxnSpPr>
        <xdr:cNvPr id="425" name="直線コネクタ 424"/>
        <xdr:cNvCxnSpPr/>
      </xdr:nvCxnSpPr>
      <xdr:spPr>
        <a:xfrm>
          <a:off x="3797300" y="17221200"/>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99</xdr:row>
      <xdr:rowOff>164193</xdr:rowOff>
    </xdr:from>
    <xdr:to>
      <xdr:col>15</xdr:col>
      <xdr:colOff>101600</xdr:colOff>
      <xdr:row>100</xdr:row>
      <xdr:rowOff>94343</xdr:rowOff>
    </xdr:to>
    <xdr:sp macro="" textlink="">
      <xdr:nvSpPr>
        <xdr:cNvPr id="426" name="楕円 425"/>
        <xdr:cNvSpPr/>
      </xdr:nvSpPr>
      <xdr:spPr>
        <a:xfrm>
          <a:off x="2857500" y="17137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100</xdr:row>
      <xdr:rowOff>43543</xdr:rowOff>
    </xdr:from>
    <xdr:to>
      <xdr:col>19</xdr:col>
      <xdr:colOff>177800</xdr:colOff>
      <xdr:row>100</xdr:row>
      <xdr:rowOff>76200</xdr:rowOff>
    </xdr:to>
    <xdr:cxnSp macro="">
      <xdr:nvCxnSpPr>
        <xdr:cNvPr id="427" name="直線コネクタ 426"/>
        <xdr:cNvCxnSpPr/>
      </xdr:nvCxnSpPr>
      <xdr:spPr>
        <a:xfrm>
          <a:off x="2908300" y="1718854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99</xdr:row>
      <xdr:rowOff>131536</xdr:rowOff>
    </xdr:from>
    <xdr:to>
      <xdr:col>10</xdr:col>
      <xdr:colOff>165100</xdr:colOff>
      <xdr:row>100</xdr:row>
      <xdr:rowOff>61686</xdr:rowOff>
    </xdr:to>
    <xdr:sp macro="" textlink="">
      <xdr:nvSpPr>
        <xdr:cNvPr id="428" name="楕円 427"/>
        <xdr:cNvSpPr/>
      </xdr:nvSpPr>
      <xdr:spPr>
        <a:xfrm>
          <a:off x="1968500" y="17105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100</xdr:row>
      <xdr:rowOff>10886</xdr:rowOff>
    </xdr:from>
    <xdr:to>
      <xdr:col>15</xdr:col>
      <xdr:colOff>50800</xdr:colOff>
      <xdr:row>100</xdr:row>
      <xdr:rowOff>43543</xdr:rowOff>
    </xdr:to>
    <xdr:cxnSp macro="">
      <xdr:nvCxnSpPr>
        <xdr:cNvPr id="429" name="直線コネクタ 428"/>
        <xdr:cNvCxnSpPr/>
      </xdr:nvCxnSpPr>
      <xdr:spPr>
        <a:xfrm>
          <a:off x="2019300" y="17155886"/>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99</xdr:row>
      <xdr:rowOff>98879</xdr:rowOff>
    </xdr:from>
    <xdr:to>
      <xdr:col>6</xdr:col>
      <xdr:colOff>38100</xdr:colOff>
      <xdr:row>100</xdr:row>
      <xdr:rowOff>29029</xdr:rowOff>
    </xdr:to>
    <xdr:sp macro="" textlink="">
      <xdr:nvSpPr>
        <xdr:cNvPr id="430" name="楕円 429"/>
        <xdr:cNvSpPr/>
      </xdr:nvSpPr>
      <xdr:spPr>
        <a:xfrm>
          <a:off x="1079500" y="17072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99</xdr:row>
      <xdr:rowOff>149679</xdr:rowOff>
    </xdr:from>
    <xdr:to>
      <xdr:col>10</xdr:col>
      <xdr:colOff>114300</xdr:colOff>
      <xdr:row>100</xdr:row>
      <xdr:rowOff>10886</xdr:rowOff>
    </xdr:to>
    <xdr:cxnSp macro="">
      <xdr:nvCxnSpPr>
        <xdr:cNvPr id="431" name="直線コネクタ 430"/>
        <xdr:cNvCxnSpPr/>
      </xdr:nvCxnSpPr>
      <xdr:spPr>
        <a:xfrm>
          <a:off x="1130300" y="17123229"/>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140988</xdr:rowOff>
    </xdr:from>
    <xdr:ext cx="405111" cy="259045"/>
    <xdr:sp macro="" textlink="">
      <xdr:nvSpPr>
        <xdr:cNvPr id="432" name="n_1aveValue【港湾・漁港】&#10;有形固定資産減価償却率"/>
        <xdr:cNvSpPr txBox="1"/>
      </xdr:nvSpPr>
      <xdr:spPr>
        <a:xfrm>
          <a:off x="3582044" y="17971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126291</xdr:rowOff>
    </xdr:from>
    <xdr:ext cx="405111" cy="259045"/>
    <xdr:sp macro="" textlink="">
      <xdr:nvSpPr>
        <xdr:cNvPr id="433" name="n_2aveValue【港湾・漁港】&#10;有形固定資産減価償却率"/>
        <xdr:cNvSpPr txBox="1"/>
      </xdr:nvSpPr>
      <xdr:spPr>
        <a:xfrm>
          <a:off x="2705744" y="179570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114861</xdr:rowOff>
    </xdr:from>
    <xdr:ext cx="405111" cy="259045"/>
    <xdr:sp macro="" textlink="">
      <xdr:nvSpPr>
        <xdr:cNvPr id="434" name="n_3aveValue【港湾・漁港】&#10;有形固定資産減価償却率"/>
        <xdr:cNvSpPr txBox="1"/>
      </xdr:nvSpPr>
      <xdr:spPr>
        <a:xfrm>
          <a:off x="1816744" y="179456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52813</xdr:rowOff>
    </xdr:from>
    <xdr:ext cx="405111" cy="259045"/>
    <xdr:sp macro="" textlink="">
      <xdr:nvSpPr>
        <xdr:cNvPr id="435" name="n_4aveValue【港湾・漁港】&#10;有形固定資産減価償却率"/>
        <xdr:cNvSpPr txBox="1"/>
      </xdr:nvSpPr>
      <xdr:spPr>
        <a:xfrm>
          <a:off x="927744" y="178836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185361</xdr:colOff>
      <xdr:row>98</xdr:row>
      <xdr:rowOff>143527</xdr:rowOff>
    </xdr:from>
    <xdr:ext cx="340478" cy="259045"/>
    <xdr:sp macro="" textlink="">
      <xdr:nvSpPr>
        <xdr:cNvPr id="436" name="n_1mainValue【港湾・漁港】&#10;有形固定資産減価償却率"/>
        <xdr:cNvSpPr txBox="1"/>
      </xdr:nvSpPr>
      <xdr:spPr>
        <a:xfrm>
          <a:off x="3614361" y="169456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71061</xdr:colOff>
      <xdr:row>98</xdr:row>
      <xdr:rowOff>110870</xdr:rowOff>
    </xdr:from>
    <xdr:ext cx="340478" cy="259045"/>
    <xdr:sp macro="" textlink="">
      <xdr:nvSpPr>
        <xdr:cNvPr id="437" name="n_2mainValue【港湾・漁港】&#10;有形固定資産減価償却率"/>
        <xdr:cNvSpPr txBox="1"/>
      </xdr:nvSpPr>
      <xdr:spPr>
        <a:xfrm>
          <a:off x="2738061" y="1691297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134561</xdr:colOff>
      <xdr:row>98</xdr:row>
      <xdr:rowOff>78213</xdr:rowOff>
    </xdr:from>
    <xdr:ext cx="340478" cy="259045"/>
    <xdr:sp macro="" textlink="">
      <xdr:nvSpPr>
        <xdr:cNvPr id="438" name="n_3mainValue【港湾・漁港】&#10;有形固定資産減価償却率"/>
        <xdr:cNvSpPr txBox="1"/>
      </xdr:nvSpPr>
      <xdr:spPr>
        <a:xfrm>
          <a:off x="1849061" y="1688031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7561</xdr:colOff>
      <xdr:row>98</xdr:row>
      <xdr:rowOff>45556</xdr:rowOff>
    </xdr:from>
    <xdr:ext cx="340478" cy="259045"/>
    <xdr:sp macro="" textlink="">
      <xdr:nvSpPr>
        <xdr:cNvPr id="439" name="n_4mainValue【港湾・漁港】&#10;有形固定資産減価償却率"/>
        <xdr:cNvSpPr txBox="1"/>
      </xdr:nvSpPr>
      <xdr:spPr>
        <a:xfrm>
          <a:off x="960061" y="1684765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40" name="正方形/長方形 439"/>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41" name="正方形/長方形 440"/>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42" name="正方形/長方形 441"/>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3" name="正方形/長方形 442"/>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4" name="正方形/長方形 443"/>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5" name="正方形/長方形 444"/>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6" name="正方形/長方形 445"/>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157,300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7" name="正方形/長方形 446"/>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8" name="テキスト ボックス 447"/>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9" name="直線コネクタ 448"/>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50" name="直線コネクタ 449"/>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108</xdr:row>
      <xdr:rowOff>10177</xdr:rowOff>
    </xdr:from>
    <xdr:ext cx="248786" cy="259045"/>
    <xdr:sp macro="" textlink="">
      <xdr:nvSpPr>
        <xdr:cNvPr id="451" name="テキスト ボックス 450"/>
        <xdr:cNvSpPr txBox="1"/>
      </xdr:nvSpPr>
      <xdr:spPr>
        <a:xfrm>
          <a:off x="6355214" y="1852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52" name="直線コネクタ 451"/>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105</xdr:row>
      <xdr:rowOff>143527</xdr:rowOff>
    </xdr:from>
    <xdr:ext cx="749692" cy="259045"/>
    <xdr:sp macro="" textlink="">
      <xdr:nvSpPr>
        <xdr:cNvPr id="453" name="テキスト ボックス 452"/>
        <xdr:cNvSpPr txBox="1"/>
      </xdr:nvSpPr>
      <xdr:spPr>
        <a:xfrm>
          <a:off x="5854308" y="18145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54" name="直線コネクタ 453"/>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103</xdr:row>
      <xdr:rowOff>105427</xdr:rowOff>
    </xdr:from>
    <xdr:ext cx="749692" cy="259045"/>
    <xdr:sp macro="" textlink="">
      <xdr:nvSpPr>
        <xdr:cNvPr id="455" name="テキスト ボックス 454"/>
        <xdr:cNvSpPr txBox="1"/>
      </xdr:nvSpPr>
      <xdr:spPr>
        <a:xfrm>
          <a:off x="5854308" y="17764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6" name="直線コネクタ 455"/>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101</xdr:row>
      <xdr:rowOff>67327</xdr:rowOff>
    </xdr:from>
    <xdr:ext cx="749692" cy="259045"/>
    <xdr:sp macro="" textlink="">
      <xdr:nvSpPr>
        <xdr:cNvPr id="457" name="テキスト ボックス 456"/>
        <xdr:cNvSpPr txBox="1"/>
      </xdr:nvSpPr>
      <xdr:spPr>
        <a:xfrm>
          <a:off x="5854308" y="17383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8" name="直線コネクタ 457"/>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75187</xdr:colOff>
      <xdr:row>99</xdr:row>
      <xdr:rowOff>29227</xdr:rowOff>
    </xdr:from>
    <xdr:ext cx="813813" cy="259045"/>
    <xdr:sp macro="" textlink="">
      <xdr:nvSpPr>
        <xdr:cNvPr id="459" name="テキスト ボックス 458"/>
        <xdr:cNvSpPr txBox="1"/>
      </xdr:nvSpPr>
      <xdr:spPr>
        <a:xfrm>
          <a:off x="5790187" y="17002777"/>
          <a:ext cx="8138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60" name="直線コネクタ 459"/>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75187</xdr:colOff>
      <xdr:row>96</xdr:row>
      <xdr:rowOff>162577</xdr:rowOff>
    </xdr:from>
    <xdr:ext cx="813813" cy="259045"/>
    <xdr:sp macro="" textlink="">
      <xdr:nvSpPr>
        <xdr:cNvPr id="461" name="テキスト ボックス 460"/>
        <xdr:cNvSpPr txBox="1"/>
      </xdr:nvSpPr>
      <xdr:spPr>
        <a:xfrm>
          <a:off x="5790187" y="16621777"/>
          <a:ext cx="8138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62" name="【港湾・漁港】&#10;一人当たり有形固定資産（償却資産）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57632</xdr:rowOff>
    </xdr:from>
    <xdr:to>
      <xdr:col>54</xdr:col>
      <xdr:colOff>189865</xdr:colOff>
      <xdr:row>108</xdr:row>
      <xdr:rowOff>152355</xdr:rowOff>
    </xdr:to>
    <xdr:cxnSp macro="">
      <xdr:nvCxnSpPr>
        <xdr:cNvPr id="463" name="直線コネクタ 462"/>
        <xdr:cNvCxnSpPr/>
      </xdr:nvCxnSpPr>
      <xdr:spPr>
        <a:xfrm flipV="1">
          <a:off x="10476865" y="17202632"/>
          <a:ext cx="0" cy="14663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156182</xdr:rowOff>
    </xdr:from>
    <xdr:ext cx="469744" cy="259045"/>
    <xdr:sp macro="" textlink="">
      <xdr:nvSpPr>
        <xdr:cNvPr id="464" name="【港湾・漁港】&#10;一人当たり有形固定資産（償却資産）額最小値テキスト"/>
        <xdr:cNvSpPr txBox="1"/>
      </xdr:nvSpPr>
      <xdr:spPr>
        <a:xfrm>
          <a:off x="10515600" y="18672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152355</xdr:rowOff>
    </xdr:from>
    <xdr:to>
      <xdr:col>55</xdr:col>
      <xdr:colOff>88900</xdr:colOff>
      <xdr:row>108</xdr:row>
      <xdr:rowOff>152355</xdr:rowOff>
    </xdr:to>
    <xdr:cxnSp macro="">
      <xdr:nvCxnSpPr>
        <xdr:cNvPr id="465" name="直線コネクタ 464"/>
        <xdr:cNvCxnSpPr/>
      </xdr:nvCxnSpPr>
      <xdr:spPr>
        <a:xfrm>
          <a:off x="10388600" y="18668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4309</xdr:rowOff>
    </xdr:from>
    <xdr:ext cx="819455" cy="259045"/>
    <xdr:sp macro="" textlink="">
      <xdr:nvSpPr>
        <xdr:cNvPr id="466" name="【港湾・漁港】&#10;一人当たり有形固定資産（償却資産）額最大値テキスト"/>
        <xdr:cNvSpPr txBox="1"/>
      </xdr:nvSpPr>
      <xdr:spPr>
        <a:xfrm>
          <a:off x="10515600" y="16977859"/>
          <a:ext cx="81945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115,462,035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57632</xdr:rowOff>
    </xdr:from>
    <xdr:to>
      <xdr:col>55</xdr:col>
      <xdr:colOff>88900</xdr:colOff>
      <xdr:row>100</xdr:row>
      <xdr:rowOff>57632</xdr:rowOff>
    </xdr:to>
    <xdr:cxnSp macro="">
      <xdr:nvCxnSpPr>
        <xdr:cNvPr id="467" name="直線コネクタ 466"/>
        <xdr:cNvCxnSpPr/>
      </xdr:nvCxnSpPr>
      <xdr:spPr>
        <a:xfrm>
          <a:off x="10388600" y="172026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69468</xdr:rowOff>
    </xdr:from>
    <xdr:ext cx="690189" cy="259045"/>
    <xdr:sp macro="" textlink="">
      <xdr:nvSpPr>
        <xdr:cNvPr id="468" name="【港湾・漁港】&#10;一人当たり有形固定資産（償却資産）額平均値テキスト"/>
        <xdr:cNvSpPr txBox="1"/>
      </xdr:nvSpPr>
      <xdr:spPr>
        <a:xfrm>
          <a:off x="10515600" y="18414618"/>
          <a:ext cx="69018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4,331,379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108</xdr:row>
      <xdr:rowOff>46591</xdr:rowOff>
    </xdr:from>
    <xdr:to>
      <xdr:col>55</xdr:col>
      <xdr:colOff>50800</xdr:colOff>
      <xdr:row>108</xdr:row>
      <xdr:rowOff>148191</xdr:rowOff>
    </xdr:to>
    <xdr:sp macro="" textlink="">
      <xdr:nvSpPr>
        <xdr:cNvPr id="469" name="フローチャート: 判断 468"/>
        <xdr:cNvSpPr/>
      </xdr:nvSpPr>
      <xdr:spPr>
        <a:xfrm>
          <a:off x="10426700" y="18563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108</xdr:row>
      <xdr:rowOff>61975</xdr:rowOff>
    </xdr:from>
    <xdr:to>
      <xdr:col>50</xdr:col>
      <xdr:colOff>165100</xdr:colOff>
      <xdr:row>108</xdr:row>
      <xdr:rowOff>163575</xdr:rowOff>
    </xdr:to>
    <xdr:sp macro="" textlink="">
      <xdr:nvSpPr>
        <xdr:cNvPr id="470" name="フローチャート: 判断 469"/>
        <xdr:cNvSpPr/>
      </xdr:nvSpPr>
      <xdr:spPr>
        <a:xfrm>
          <a:off x="9588500" y="18578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108</xdr:row>
      <xdr:rowOff>52656</xdr:rowOff>
    </xdr:from>
    <xdr:to>
      <xdr:col>46</xdr:col>
      <xdr:colOff>38100</xdr:colOff>
      <xdr:row>108</xdr:row>
      <xdr:rowOff>154256</xdr:rowOff>
    </xdr:to>
    <xdr:sp macro="" textlink="">
      <xdr:nvSpPr>
        <xdr:cNvPr id="471" name="フローチャート: 判断 470"/>
        <xdr:cNvSpPr/>
      </xdr:nvSpPr>
      <xdr:spPr>
        <a:xfrm>
          <a:off x="8699500" y="18569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108</xdr:row>
      <xdr:rowOff>48879</xdr:rowOff>
    </xdr:from>
    <xdr:to>
      <xdr:col>41</xdr:col>
      <xdr:colOff>101600</xdr:colOff>
      <xdr:row>108</xdr:row>
      <xdr:rowOff>150479</xdr:rowOff>
    </xdr:to>
    <xdr:sp macro="" textlink="">
      <xdr:nvSpPr>
        <xdr:cNvPr id="472" name="フローチャート: 判断 471"/>
        <xdr:cNvSpPr/>
      </xdr:nvSpPr>
      <xdr:spPr>
        <a:xfrm>
          <a:off x="7810500" y="18565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108</xdr:row>
      <xdr:rowOff>51411</xdr:rowOff>
    </xdr:from>
    <xdr:to>
      <xdr:col>36</xdr:col>
      <xdr:colOff>165100</xdr:colOff>
      <xdr:row>108</xdr:row>
      <xdr:rowOff>153011</xdr:rowOff>
    </xdr:to>
    <xdr:sp macro="" textlink="">
      <xdr:nvSpPr>
        <xdr:cNvPr id="473" name="フローチャート: 判断 472"/>
        <xdr:cNvSpPr/>
      </xdr:nvSpPr>
      <xdr:spPr>
        <a:xfrm>
          <a:off x="6921500" y="18568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4" name="テキスト ボックス 473"/>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5" name="テキスト ボックス 474"/>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6" name="テキスト ボックス 475"/>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7" name="テキスト ボックス 476"/>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8" name="テキスト ボックス 477"/>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108</xdr:row>
      <xdr:rowOff>93170</xdr:rowOff>
    </xdr:from>
    <xdr:to>
      <xdr:col>55</xdr:col>
      <xdr:colOff>50800</xdr:colOff>
      <xdr:row>109</xdr:row>
      <xdr:rowOff>23320</xdr:rowOff>
    </xdr:to>
    <xdr:sp macro="" textlink="">
      <xdr:nvSpPr>
        <xdr:cNvPr id="479" name="楕円 478"/>
        <xdr:cNvSpPr/>
      </xdr:nvSpPr>
      <xdr:spPr>
        <a:xfrm>
          <a:off x="10426700" y="18609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108</xdr:row>
      <xdr:rowOff>25019</xdr:rowOff>
    </xdr:from>
    <xdr:ext cx="599010" cy="259045"/>
    <xdr:sp macro="" textlink="">
      <xdr:nvSpPr>
        <xdr:cNvPr id="480" name="【港湾・漁港】&#10;一人当たり有形固定資産（償却資産）額該当値テキスト"/>
        <xdr:cNvSpPr txBox="1"/>
      </xdr:nvSpPr>
      <xdr:spPr>
        <a:xfrm>
          <a:off x="10515600" y="185416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663,845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108</xdr:row>
      <xdr:rowOff>93432</xdr:rowOff>
    </xdr:from>
    <xdr:to>
      <xdr:col>50</xdr:col>
      <xdr:colOff>165100</xdr:colOff>
      <xdr:row>109</xdr:row>
      <xdr:rowOff>23582</xdr:rowOff>
    </xdr:to>
    <xdr:sp macro="" textlink="">
      <xdr:nvSpPr>
        <xdr:cNvPr id="481" name="楕円 480"/>
        <xdr:cNvSpPr/>
      </xdr:nvSpPr>
      <xdr:spPr>
        <a:xfrm>
          <a:off x="9588500" y="18610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108</xdr:row>
      <xdr:rowOff>143970</xdr:rowOff>
    </xdr:from>
    <xdr:to>
      <xdr:col>55</xdr:col>
      <xdr:colOff>0</xdr:colOff>
      <xdr:row>108</xdr:row>
      <xdr:rowOff>144232</xdr:rowOff>
    </xdr:to>
    <xdr:cxnSp macro="">
      <xdr:nvCxnSpPr>
        <xdr:cNvPr id="482" name="直線コネクタ 481"/>
        <xdr:cNvCxnSpPr/>
      </xdr:nvCxnSpPr>
      <xdr:spPr>
        <a:xfrm flipV="1">
          <a:off x="9639300" y="18660570"/>
          <a:ext cx="838200" cy="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108</xdr:row>
      <xdr:rowOff>93656</xdr:rowOff>
    </xdr:from>
    <xdr:to>
      <xdr:col>46</xdr:col>
      <xdr:colOff>38100</xdr:colOff>
      <xdr:row>109</xdr:row>
      <xdr:rowOff>23806</xdr:rowOff>
    </xdr:to>
    <xdr:sp macro="" textlink="">
      <xdr:nvSpPr>
        <xdr:cNvPr id="483" name="楕円 482"/>
        <xdr:cNvSpPr/>
      </xdr:nvSpPr>
      <xdr:spPr>
        <a:xfrm>
          <a:off x="8699500" y="18610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108</xdr:row>
      <xdr:rowOff>144232</xdr:rowOff>
    </xdr:from>
    <xdr:to>
      <xdr:col>50</xdr:col>
      <xdr:colOff>114300</xdr:colOff>
      <xdr:row>108</xdr:row>
      <xdr:rowOff>144456</xdr:rowOff>
    </xdr:to>
    <xdr:cxnSp macro="">
      <xdr:nvCxnSpPr>
        <xdr:cNvPr id="484" name="直線コネクタ 483"/>
        <xdr:cNvCxnSpPr/>
      </xdr:nvCxnSpPr>
      <xdr:spPr>
        <a:xfrm flipV="1">
          <a:off x="8750300" y="18660832"/>
          <a:ext cx="889000" cy="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108</xdr:row>
      <xdr:rowOff>93898</xdr:rowOff>
    </xdr:from>
    <xdr:to>
      <xdr:col>41</xdr:col>
      <xdr:colOff>101600</xdr:colOff>
      <xdr:row>109</xdr:row>
      <xdr:rowOff>24048</xdr:rowOff>
    </xdr:to>
    <xdr:sp macro="" textlink="">
      <xdr:nvSpPr>
        <xdr:cNvPr id="485" name="楕円 484"/>
        <xdr:cNvSpPr/>
      </xdr:nvSpPr>
      <xdr:spPr>
        <a:xfrm>
          <a:off x="7810500" y="18610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108</xdr:row>
      <xdr:rowOff>144456</xdr:rowOff>
    </xdr:from>
    <xdr:to>
      <xdr:col>45</xdr:col>
      <xdr:colOff>177800</xdr:colOff>
      <xdr:row>108</xdr:row>
      <xdr:rowOff>144698</xdr:rowOff>
    </xdr:to>
    <xdr:cxnSp macro="">
      <xdr:nvCxnSpPr>
        <xdr:cNvPr id="486" name="直線コネクタ 485"/>
        <xdr:cNvCxnSpPr/>
      </xdr:nvCxnSpPr>
      <xdr:spPr>
        <a:xfrm flipV="1">
          <a:off x="7861300" y="18661056"/>
          <a:ext cx="889000" cy="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108</xdr:row>
      <xdr:rowOff>94080</xdr:rowOff>
    </xdr:from>
    <xdr:to>
      <xdr:col>36</xdr:col>
      <xdr:colOff>165100</xdr:colOff>
      <xdr:row>109</xdr:row>
      <xdr:rowOff>24230</xdr:rowOff>
    </xdr:to>
    <xdr:sp macro="" textlink="">
      <xdr:nvSpPr>
        <xdr:cNvPr id="487" name="楕円 486"/>
        <xdr:cNvSpPr/>
      </xdr:nvSpPr>
      <xdr:spPr>
        <a:xfrm>
          <a:off x="6921500" y="18610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108</xdr:row>
      <xdr:rowOff>144698</xdr:rowOff>
    </xdr:from>
    <xdr:to>
      <xdr:col>41</xdr:col>
      <xdr:colOff>50800</xdr:colOff>
      <xdr:row>108</xdr:row>
      <xdr:rowOff>144880</xdr:rowOff>
    </xdr:to>
    <xdr:cxnSp macro="">
      <xdr:nvCxnSpPr>
        <xdr:cNvPr id="488" name="直線コネクタ 487"/>
        <xdr:cNvCxnSpPr/>
      </xdr:nvCxnSpPr>
      <xdr:spPr>
        <a:xfrm flipV="1">
          <a:off x="6972300" y="18661298"/>
          <a:ext cx="889000" cy="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137505</xdr:colOff>
      <xdr:row>107</xdr:row>
      <xdr:rowOff>8652</xdr:rowOff>
    </xdr:from>
    <xdr:ext cx="690189" cy="259045"/>
    <xdr:sp macro="" textlink="">
      <xdr:nvSpPr>
        <xdr:cNvPr id="489" name="n_1aveValue【港湾・漁港】&#10;一人当たり有形固定資産（償却資産）額"/>
        <xdr:cNvSpPr txBox="1"/>
      </xdr:nvSpPr>
      <xdr:spPr>
        <a:xfrm>
          <a:off x="9281505" y="1835380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3,120,157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106</xdr:row>
      <xdr:rowOff>170783</xdr:rowOff>
    </xdr:from>
    <xdr:ext cx="690189" cy="259045"/>
    <xdr:sp macro="" textlink="">
      <xdr:nvSpPr>
        <xdr:cNvPr id="490" name="n_2aveValue【港湾・漁港】&#10;一人当たり有形固定資産（償却資産）額"/>
        <xdr:cNvSpPr txBox="1"/>
      </xdr:nvSpPr>
      <xdr:spPr>
        <a:xfrm>
          <a:off x="8405205" y="1834448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3,853,934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106</xdr:row>
      <xdr:rowOff>167006</xdr:rowOff>
    </xdr:from>
    <xdr:ext cx="690189" cy="259045"/>
    <xdr:sp macro="" textlink="">
      <xdr:nvSpPr>
        <xdr:cNvPr id="491" name="n_3aveValue【港湾・漁港】&#10;一人当たり有形固定資産（償却資産）額"/>
        <xdr:cNvSpPr txBox="1"/>
      </xdr:nvSpPr>
      <xdr:spPr>
        <a:xfrm>
          <a:off x="7516205" y="1834070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4,151,239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34</xdr:col>
      <xdr:colOff>150205</xdr:colOff>
      <xdr:row>106</xdr:row>
      <xdr:rowOff>169538</xdr:rowOff>
    </xdr:from>
    <xdr:ext cx="690189" cy="259045"/>
    <xdr:sp macro="" textlink="">
      <xdr:nvSpPr>
        <xdr:cNvPr id="492" name="n_4aveValue【港湾・漁港】&#10;一人当たり有形固定資産（償却資産）額"/>
        <xdr:cNvSpPr txBox="1"/>
      </xdr:nvSpPr>
      <xdr:spPr>
        <a:xfrm>
          <a:off x="6627205" y="1834323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3,951,901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109</xdr:row>
      <xdr:rowOff>14709</xdr:rowOff>
    </xdr:from>
    <xdr:ext cx="599010" cy="259045"/>
    <xdr:sp macro="" textlink="">
      <xdr:nvSpPr>
        <xdr:cNvPr id="493" name="n_1mainValue【港湾・漁港】&#10;一人当たり有形固定資産（償却資産）額"/>
        <xdr:cNvSpPr txBox="1"/>
      </xdr:nvSpPr>
      <xdr:spPr>
        <a:xfrm>
          <a:off x="9327095" y="187027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109</xdr:row>
      <xdr:rowOff>14933</xdr:rowOff>
    </xdr:from>
    <xdr:ext cx="599010" cy="259045"/>
    <xdr:sp macro="" textlink="">
      <xdr:nvSpPr>
        <xdr:cNvPr id="494" name="n_2mainValue【港湾・漁港】&#10;一人当たり有形固定資産（償却資産）額"/>
        <xdr:cNvSpPr txBox="1"/>
      </xdr:nvSpPr>
      <xdr:spPr>
        <a:xfrm>
          <a:off x="8450795" y="187029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109</xdr:row>
      <xdr:rowOff>15175</xdr:rowOff>
    </xdr:from>
    <xdr:ext cx="599010" cy="259045"/>
    <xdr:sp macro="" textlink="">
      <xdr:nvSpPr>
        <xdr:cNvPr id="495" name="n_3mainValue【港湾・漁港】&#10;一人当たり有形固定資産（償却資産）額"/>
        <xdr:cNvSpPr txBox="1"/>
      </xdr:nvSpPr>
      <xdr:spPr>
        <a:xfrm>
          <a:off x="7561795" y="187032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109</xdr:row>
      <xdr:rowOff>15357</xdr:rowOff>
    </xdr:from>
    <xdr:ext cx="599010" cy="259045"/>
    <xdr:sp macro="" textlink="">
      <xdr:nvSpPr>
        <xdr:cNvPr id="496" name="n_4mainValue【港湾・漁港】&#10;一人当たり有形固定資産（償却資産）額"/>
        <xdr:cNvSpPr txBox="1"/>
      </xdr:nvSpPr>
      <xdr:spPr>
        <a:xfrm>
          <a:off x="6672795" y="187034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7" name="正方形/長方形 496"/>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8" name="正方形/長方形 497"/>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9" name="正方形/長方形 498"/>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500" name="正方形/長方形 499"/>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501" name="正方形/長方形 500"/>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502" name="正方形/長方形 501"/>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3" name="正方形/長方形 502"/>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4" name="正方形/長方形 503"/>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5" name="テキスト ボックス 504"/>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6" name="直線コネクタ 505"/>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7" name="テキスト ボックス 506"/>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08" name="直線コネクタ 507"/>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509" name="テキスト ボックス 508"/>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10" name="直線コネクタ 509"/>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11" name="テキスト ボックス 510"/>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12" name="直線コネクタ 511"/>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13" name="テキスト ボックス 512"/>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14" name="直線コネクタ 513"/>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15" name="テキスト ボックス 514"/>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16" name="直線コネクタ 515"/>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86377</xdr:rowOff>
    </xdr:from>
    <xdr:ext cx="338939" cy="259045"/>
    <xdr:sp macro="" textlink="">
      <xdr:nvSpPr>
        <xdr:cNvPr id="517" name="テキスト ボックス 516"/>
        <xdr:cNvSpPr txBox="1"/>
      </xdr:nvSpPr>
      <xdr:spPr>
        <a:xfrm>
          <a:off x="12107061" y="557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8" name="直線コネクタ 517"/>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19"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57150</xdr:rowOff>
    </xdr:from>
    <xdr:to>
      <xdr:col>85</xdr:col>
      <xdr:colOff>126364</xdr:colOff>
      <xdr:row>40</xdr:row>
      <xdr:rowOff>127000</xdr:rowOff>
    </xdr:to>
    <xdr:cxnSp macro="">
      <xdr:nvCxnSpPr>
        <xdr:cNvPr id="520" name="直線コネクタ 519"/>
        <xdr:cNvCxnSpPr/>
      </xdr:nvCxnSpPr>
      <xdr:spPr>
        <a:xfrm flipV="1">
          <a:off x="16318864" y="571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40</xdr:row>
      <xdr:rowOff>130827</xdr:rowOff>
    </xdr:from>
    <xdr:ext cx="469744" cy="259045"/>
    <xdr:sp macro="" textlink="">
      <xdr:nvSpPr>
        <xdr:cNvPr id="521" name="【認定こども園・幼稚園・保育所】&#10;有形固定資産減価償却率最小値テキスト"/>
        <xdr:cNvSpPr txBox="1"/>
      </xdr:nvSpPr>
      <xdr:spPr>
        <a:xfrm>
          <a:off x="16357600" y="698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40</xdr:row>
      <xdr:rowOff>127000</xdr:rowOff>
    </xdr:from>
    <xdr:to>
      <xdr:col>86</xdr:col>
      <xdr:colOff>25400</xdr:colOff>
      <xdr:row>40</xdr:row>
      <xdr:rowOff>127000</xdr:rowOff>
    </xdr:to>
    <xdr:cxnSp macro="">
      <xdr:nvCxnSpPr>
        <xdr:cNvPr id="522" name="直線コネクタ 521"/>
        <xdr:cNvCxnSpPr/>
      </xdr:nvCxnSpPr>
      <xdr:spPr>
        <a:xfrm>
          <a:off x="16230600" y="698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3827</xdr:rowOff>
    </xdr:from>
    <xdr:ext cx="340478" cy="259045"/>
    <xdr:sp macro="" textlink="">
      <xdr:nvSpPr>
        <xdr:cNvPr id="523" name="【認定こども園・幼稚園・保育所】&#10;有形固定資産減価償却率最大値テキスト"/>
        <xdr:cNvSpPr txBox="1"/>
      </xdr:nvSpPr>
      <xdr:spPr>
        <a:xfrm>
          <a:off x="16357600" y="549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57150</xdr:rowOff>
    </xdr:from>
    <xdr:to>
      <xdr:col>86</xdr:col>
      <xdr:colOff>25400</xdr:colOff>
      <xdr:row>33</xdr:row>
      <xdr:rowOff>57150</xdr:rowOff>
    </xdr:to>
    <xdr:cxnSp macro="">
      <xdr:nvCxnSpPr>
        <xdr:cNvPr id="524" name="直線コネクタ 523"/>
        <xdr:cNvCxnSpPr/>
      </xdr:nvCxnSpPr>
      <xdr:spPr>
        <a:xfrm>
          <a:off x="16230600" y="57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35</xdr:row>
      <xdr:rowOff>110507</xdr:rowOff>
    </xdr:from>
    <xdr:ext cx="405111" cy="259045"/>
    <xdr:sp macro="" textlink="">
      <xdr:nvSpPr>
        <xdr:cNvPr id="525" name="【認定こども園・幼稚園・保育所】&#10;有形固定資産減価償却率平均値テキスト"/>
        <xdr:cNvSpPr txBox="1"/>
      </xdr:nvSpPr>
      <xdr:spPr>
        <a:xfrm>
          <a:off x="16357600" y="61112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87630</xdr:rowOff>
    </xdr:from>
    <xdr:to>
      <xdr:col>85</xdr:col>
      <xdr:colOff>177800</xdr:colOff>
      <xdr:row>37</xdr:row>
      <xdr:rowOff>17780</xdr:rowOff>
    </xdr:to>
    <xdr:sp macro="" textlink="">
      <xdr:nvSpPr>
        <xdr:cNvPr id="526" name="フローチャート: 判断 525"/>
        <xdr:cNvSpPr/>
      </xdr:nvSpPr>
      <xdr:spPr>
        <a:xfrm>
          <a:off x="16268700" y="6259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90170</xdr:rowOff>
    </xdr:from>
    <xdr:to>
      <xdr:col>81</xdr:col>
      <xdr:colOff>101600</xdr:colOff>
      <xdr:row>37</xdr:row>
      <xdr:rowOff>20320</xdr:rowOff>
    </xdr:to>
    <xdr:sp macro="" textlink="">
      <xdr:nvSpPr>
        <xdr:cNvPr id="527" name="フローチャート: 判断 526"/>
        <xdr:cNvSpPr/>
      </xdr:nvSpPr>
      <xdr:spPr>
        <a:xfrm>
          <a:off x="15430500" y="6262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25400</xdr:rowOff>
    </xdr:from>
    <xdr:to>
      <xdr:col>76</xdr:col>
      <xdr:colOff>165100</xdr:colOff>
      <xdr:row>36</xdr:row>
      <xdr:rowOff>127000</xdr:rowOff>
    </xdr:to>
    <xdr:sp macro="" textlink="">
      <xdr:nvSpPr>
        <xdr:cNvPr id="528" name="フローチャート: 判断 527"/>
        <xdr:cNvSpPr/>
      </xdr:nvSpPr>
      <xdr:spPr>
        <a:xfrm>
          <a:off x="14541500" y="619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38100</xdr:rowOff>
    </xdr:from>
    <xdr:to>
      <xdr:col>72</xdr:col>
      <xdr:colOff>38100</xdr:colOff>
      <xdr:row>36</xdr:row>
      <xdr:rowOff>139700</xdr:rowOff>
    </xdr:to>
    <xdr:sp macro="" textlink="">
      <xdr:nvSpPr>
        <xdr:cNvPr id="529" name="フローチャート: 判断 528"/>
        <xdr:cNvSpPr/>
      </xdr:nvSpPr>
      <xdr:spPr>
        <a:xfrm>
          <a:off x="13652500" y="621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1270</xdr:rowOff>
    </xdr:from>
    <xdr:to>
      <xdr:col>67</xdr:col>
      <xdr:colOff>101600</xdr:colOff>
      <xdr:row>37</xdr:row>
      <xdr:rowOff>102870</xdr:rowOff>
    </xdr:to>
    <xdr:sp macro="" textlink="">
      <xdr:nvSpPr>
        <xdr:cNvPr id="530" name="フローチャート: 判断 529"/>
        <xdr:cNvSpPr/>
      </xdr:nvSpPr>
      <xdr:spPr>
        <a:xfrm>
          <a:off x="12763500" y="6344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31" name="テキスト ボックス 530"/>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2" name="テキスト ボックス 531"/>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3" name="テキスト ボックス 532"/>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4" name="テキスト ボックス 533"/>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5" name="テキスト ボックス 534"/>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24130</xdr:rowOff>
    </xdr:from>
    <xdr:to>
      <xdr:col>85</xdr:col>
      <xdr:colOff>177800</xdr:colOff>
      <xdr:row>37</xdr:row>
      <xdr:rowOff>125730</xdr:rowOff>
    </xdr:to>
    <xdr:sp macro="" textlink="">
      <xdr:nvSpPr>
        <xdr:cNvPr id="536" name="楕円 535"/>
        <xdr:cNvSpPr/>
      </xdr:nvSpPr>
      <xdr:spPr>
        <a:xfrm>
          <a:off x="16268700" y="6367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37</xdr:row>
      <xdr:rowOff>2557</xdr:rowOff>
    </xdr:from>
    <xdr:ext cx="405111" cy="259045"/>
    <xdr:sp macro="" textlink="">
      <xdr:nvSpPr>
        <xdr:cNvPr id="537" name="【認定こども園・幼稚園・保育所】&#10;有形固定資産減価償却率該当値テキスト"/>
        <xdr:cNvSpPr txBox="1"/>
      </xdr:nvSpPr>
      <xdr:spPr>
        <a:xfrm>
          <a:off x="16357600" y="6346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161290</xdr:rowOff>
    </xdr:from>
    <xdr:to>
      <xdr:col>81</xdr:col>
      <xdr:colOff>101600</xdr:colOff>
      <xdr:row>37</xdr:row>
      <xdr:rowOff>91440</xdr:rowOff>
    </xdr:to>
    <xdr:sp macro="" textlink="">
      <xdr:nvSpPr>
        <xdr:cNvPr id="538" name="楕円 537"/>
        <xdr:cNvSpPr/>
      </xdr:nvSpPr>
      <xdr:spPr>
        <a:xfrm>
          <a:off x="15430500" y="6333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40640</xdr:rowOff>
    </xdr:from>
    <xdr:to>
      <xdr:col>85</xdr:col>
      <xdr:colOff>127000</xdr:colOff>
      <xdr:row>37</xdr:row>
      <xdr:rowOff>74930</xdr:rowOff>
    </xdr:to>
    <xdr:cxnSp macro="">
      <xdr:nvCxnSpPr>
        <xdr:cNvPr id="539" name="直線コネクタ 538"/>
        <xdr:cNvCxnSpPr/>
      </xdr:nvCxnSpPr>
      <xdr:spPr>
        <a:xfrm>
          <a:off x="15481300" y="6384290"/>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125730</xdr:rowOff>
    </xdr:from>
    <xdr:to>
      <xdr:col>76</xdr:col>
      <xdr:colOff>165100</xdr:colOff>
      <xdr:row>37</xdr:row>
      <xdr:rowOff>55880</xdr:rowOff>
    </xdr:to>
    <xdr:sp macro="" textlink="">
      <xdr:nvSpPr>
        <xdr:cNvPr id="540" name="楕円 539"/>
        <xdr:cNvSpPr/>
      </xdr:nvSpPr>
      <xdr:spPr>
        <a:xfrm>
          <a:off x="14541500" y="6297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5080</xdr:rowOff>
    </xdr:from>
    <xdr:to>
      <xdr:col>81</xdr:col>
      <xdr:colOff>50800</xdr:colOff>
      <xdr:row>37</xdr:row>
      <xdr:rowOff>40640</xdr:rowOff>
    </xdr:to>
    <xdr:cxnSp macro="">
      <xdr:nvCxnSpPr>
        <xdr:cNvPr id="541" name="直線コネクタ 540"/>
        <xdr:cNvCxnSpPr/>
      </xdr:nvCxnSpPr>
      <xdr:spPr>
        <a:xfrm>
          <a:off x="14592300" y="6348730"/>
          <a:ext cx="889000" cy="35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91440</xdr:rowOff>
    </xdr:from>
    <xdr:to>
      <xdr:col>72</xdr:col>
      <xdr:colOff>38100</xdr:colOff>
      <xdr:row>37</xdr:row>
      <xdr:rowOff>21590</xdr:rowOff>
    </xdr:to>
    <xdr:sp macro="" textlink="">
      <xdr:nvSpPr>
        <xdr:cNvPr id="542" name="楕円 541"/>
        <xdr:cNvSpPr/>
      </xdr:nvSpPr>
      <xdr:spPr>
        <a:xfrm>
          <a:off x="13652500" y="6263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142240</xdr:rowOff>
    </xdr:from>
    <xdr:to>
      <xdr:col>76</xdr:col>
      <xdr:colOff>114300</xdr:colOff>
      <xdr:row>37</xdr:row>
      <xdr:rowOff>5080</xdr:rowOff>
    </xdr:to>
    <xdr:cxnSp macro="">
      <xdr:nvCxnSpPr>
        <xdr:cNvPr id="543" name="直線コネクタ 542"/>
        <xdr:cNvCxnSpPr/>
      </xdr:nvCxnSpPr>
      <xdr:spPr>
        <a:xfrm>
          <a:off x="13703300" y="631444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36</xdr:row>
      <xdr:rowOff>54610</xdr:rowOff>
    </xdr:from>
    <xdr:to>
      <xdr:col>67</xdr:col>
      <xdr:colOff>101600</xdr:colOff>
      <xdr:row>36</xdr:row>
      <xdr:rowOff>156210</xdr:rowOff>
    </xdr:to>
    <xdr:sp macro="" textlink="">
      <xdr:nvSpPr>
        <xdr:cNvPr id="544" name="楕円 543"/>
        <xdr:cNvSpPr/>
      </xdr:nvSpPr>
      <xdr:spPr>
        <a:xfrm>
          <a:off x="12763500" y="6226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36</xdr:row>
      <xdr:rowOff>105410</xdr:rowOff>
    </xdr:from>
    <xdr:to>
      <xdr:col>71</xdr:col>
      <xdr:colOff>177800</xdr:colOff>
      <xdr:row>36</xdr:row>
      <xdr:rowOff>142240</xdr:rowOff>
    </xdr:to>
    <xdr:cxnSp macro="">
      <xdr:nvCxnSpPr>
        <xdr:cNvPr id="545" name="直線コネクタ 544"/>
        <xdr:cNvCxnSpPr/>
      </xdr:nvCxnSpPr>
      <xdr:spPr>
        <a:xfrm>
          <a:off x="12814300" y="6277610"/>
          <a:ext cx="889000" cy="36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36847</xdr:rowOff>
    </xdr:from>
    <xdr:ext cx="405111" cy="259045"/>
    <xdr:sp macro="" textlink="">
      <xdr:nvSpPr>
        <xdr:cNvPr id="546" name="n_1aveValue【認定こども園・幼稚園・保育所】&#10;有形固定資産減価償却率"/>
        <xdr:cNvSpPr txBox="1"/>
      </xdr:nvSpPr>
      <xdr:spPr>
        <a:xfrm>
          <a:off x="15266044" y="6037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143527</xdr:rowOff>
    </xdr:from>
    <xdr:ext cx="405111" cy="259045"/>
    <xdr:sp macro="" textlink="">
      <xdr:nvSpPr>
        <xdr:cNvPr id="547" name="n_2aveValue【認定こども園・幼稚園・保育所】&#10;有形固定資産減価償却率"/>
        <xdr:cNvSpPr txBox="1"/>
      </xdr:nvSpPr>
      <xdr:spPr>
        <a:xfrm>
          <a:off x="14389744" y="5972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156227</xdr:rowOff>
    </xdr:from>
    <xdr:ext cx="405111" cy="259045"/>
    <xdr:sp macro="" textlink="">
      <xdr:nvSpPr>
        <xdr:cNvPr id="548" name="n_3aveValue【認定こども園・幼稚園・保育所】&#10;有形固定資産減価償却率"/>
        <xdr:cNvSpPr txBox="1"/>
      </xdr:nvSpPr>
      <xdr:spPr>
        <a:xfrm>
          <a:off x="13500744" y="5985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93997</xdr:rowOff>
    </xdr:from>
    <xdr:ext cx="405111" cy="259045"/>
    <xdr:sp macro="" textlink="">
      <xdr:nvSpPr>
        <xdr:cNvPr id="549" name="n_4aveValue【認定こども園・幼稚園・保育所】&#10;有形固定資産減価償却率"/>
        <xdr:cNvSpPr txBox="1"/>
      </xdr:nvSpPr>
      <xdr:spPr>
        <a:xfrm>
          <a:off x="12611744" y="6437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37</xdr:row>
      <xdr:rowOff>82567</xdr:rowOff>
    </xdr:from>
    <xdr:ext cx="405111" cy="259045"/>
    <xdr:sp macro="" textlink="">
      <xdr:nvSpPr>
        <xdr:cNvPr id="550" name="n_1mainValue【認定こども園・幼稚園・保育所】&#10;有形固定資産減価償却率"/>
        <xdr:cNvSpPr txBox="1"/>
      </xdr:nvSpPr>
      <xdr:spPr>
        <a:xfrm>
          <a:off x="15266044" y="6426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47007</xdr:rowOff>
    </xdr:from>
    <xdr:ext cx="405111" cy="259045"/>
    <xdr:sp macro="" textlink="">
      <xdr:nvSpPr>
        <xdr:cNvPr id="551" name="n_2mainValue【認定こども園・幼稚園・保育所】&#10;有形固定資産減価償却率"/>
        <xdr:cNvSpPr txBox="1"/>
      </xdr:nvSpPr>
      <xdr:spPr>
        <a:xfrm>
          <a:off x="14389744" y="6390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12717</xdr:rowOff>
    </xdr:from>
    <xdr:ext cx="405111" cy="259045"/>
    <xdr:sp macro="" textlink="">
      <xdr:nvSpPr>
        <xdr:cNvPr id="552" name="n_3mainValue【認定こども園・幼稚園・保育所】&#10;有形固定資産減価償却率"/>
        <xdr:cNvSpPr txBox="1"/>
      </xdr:nvSpPr>
      <xdr:spPr>
        <a:xfrm>
          <a:off x="13500744" y="6356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1287</xdr:rowOff>
    </xdr:from>
    <xdr:ext cx="405111" cy="259045"/>
    <xdr:sp macro="" textlink="">
      <xdr:nvSpPr>
        <xdr:cNvPr id="553" name="n_4mainValue【認定こども園・幼稚園・保育所】&#10;有形固定資産減価償却率"/>
        <xdr:cNvSpPr txBox="1"/>
      </xdr:nvSpPr>
      <xdr:spPr>
        <a:xfrm>
          <a:off x="12611744" y="6002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4" name="正方形/長方形 553"/>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5" name="正方形/長方形 554"/>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6" name="正方形/長方形 555"/>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7" name="正方形/長方形 556"/>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8" name="正方形/長方形 557"/>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9" name="正方形/長方形 558"/>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60" name="正方形/長方形 559"/>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61" name="正方形/長方形 560"/>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2" name="テキスト ボックス 561"/>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3" name="直線コネクタ 562"/>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564" name="直線コネクタ 563"/>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121755</xdr:rowOff>
    </xdr:from>
    <xdr:ext cx="467179" cy="259045"/>
    <xdr:sp macro="" textlink="">
      <xdr:nvSpPr>
        <xdr:cNvPr id="565" name="テキスト ボックス 564"/>
        <xdr:cNvSpPr txBox="1"/>
      </xdr:nvSpPr>
      <xdr:spPr>
        <a:xfrm>
          <a:off x="17820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566" name="直線コネクタ 565"/>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138084</xdr:rowOff>
    </xdr:from>
    <xdr:ext cx="467179" cy="259045"/>
    <xdr:sp macro="" textlink="">
      <xdr:nvSpPr>
        <xdr:cNvPr id="567" name="テキスト ボックス 566"/>
        <xdr:cNvSpPr txBox="1"/>
      </xdr:nvSpPr>
      <xdr:spPr>
        <a:xfrm>
          <a:off x="17820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568" name="直線コネクタ 567"/>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37</xdr:row>
      <xdr:rowOff>154412</xdr:rowOff>
    </xdr:from>
    <xdr:ext cx="467179" cy="259045"/>
    <xdr:sp macro="" textlink="">
      <xdr:nvSpPr>
        <xdr:cNvPr id="569" name="テキスト ボックス 568"/>
        <xdr:cNvSpPr txBox="1"/>
      </xdr:nvSpPr>
      <xdr:spPr>
        <a:xfrm>
          <a:off x="17820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570" name="直線コネクタ 569"/>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170741</xdr:rowOff>
    </xdr:from>
    <xdr:ext cx="467179" cy="259045"/>
    <xdr:sp macro="" textlink="">
      <xdr:nvSpPr>
        <xdr:cNvPr id="571" name="テキスト ボックス 570"/>
        <xdr:cNvSpPr txBox="1"/>
      </xdr:nvSpPr>
      <xdr:spPr>
        <a:xfrm>
          <a:off x="17820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572" name="直線コネクタ 571"/>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15620</xdr:rowOff>
    </xdr:from>
    <xdr:ext cx="467179" cy="259045"/>
    <xdr:sp macro="" textlink="">
      <xdr:nvSpPr>
        <xdr:cNvPr id="573" name="テキスト ボックス 572"/>
        <xdr:cNvSpPr txBox="1"/>
      </xdr:nvSpPr>
      <xdr:spPr>
        <a:xfrm>
          <a:off x="17820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574" name="直線コネクタ 573"/>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31949</xdr:rowOff>
    </xdr:from>
    <xdr:ext cx="467179" cy="259045"/>
    <xdr:sp macro="" textlink="">
      <xdr:nvSpPr>
        <xdr:cNvPr id="575" name="テキスト ボックス 574"/>
        <xdr:cNvSpPr txBox="1"/>
      </xdr:nvSpPr>
      <xdr:spPr>
        <a:xfrm>
          <a:off x="17820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6" name="直線コネクタ 575"/>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77" name="テキスト ボックス 576"/>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8"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53884</xdr:rowOff>
    </xdr:from>
    <xdr:to>
      <xdr:col>116</xdr:col>
      <xdr:colOff>62864</xdr:colOff>
      <xdr:row>41</xdr:row>
      <xdr:rowOff>99604</xdr:rowOff>
    </xdr:to>
    <xdr:cxnSp macro="">
      <xdr:nvCxnSpPr>
        <xdr:cNvPr id="579" name="直線コネクタ 578"/>
        <xdr:cNvCxnSpPr/>
      </xdr:nvCxnSpPr>
      <xdr:spPr>
        <a:xfrm flipV="1">
          <a:off x="22160864" y="5711734"/>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103431</xdr:rowOff>
    </xdr:from>
    <xdr:ext cx="469744" cy="259045"/>
    <xdr:sp macro="" textlink="">
      <xdr:nvSpPr>
        <xdr:cNvPr id="580" name="【認定こども園・幼稚園・保育所】&#10;一人当たり面積最小値テキスト"/>
        <xdr:cNvSpPr txBox="1"/>
      </xdr:nvSpPr>
      <xdr:spPr>
        <a:xfrm>
          <a:off x="22199600" y="71328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99604</xdr:rowOff>
    </xdr:from>
    <xdr:to>
      <xdr:col>116</xdr:col>
      <xdr:colOff>152400</xdr:colOff>
      <xdr:row>41</xdr:row>
      <xdr:rowOff>99604</xdr:rowOff>
    </xdr:to>
    <xdr:cxnSp macro="">
      <xdr:nvCxnSpPr>
        <xdr:cNvPr id="581" name="直線コネクタ 580"/>
        <xdr:cNvCxnSpPr/>
      </xdr:nvCxnSpPr>
      <xdr:spPr>
        <a:xfrm>
          <a:off x="22072600" y="71290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561</xdr:rowOff>
    </xdr:from>
    <xdr:ext cx="469744" cy="259045"/>
    <xdr:sp macro="" textlink="">
      <xdr:nvSpPr>
        <xdr:cNvPr id="582" name="【認定こども園・幼稚園・保育所】&#10;一人当たり面積最大値テキスト"/>
        <xdr:cNvSpPr txBox="1"/>
      </xdr:nvSpPr>
      <xdr:spPr>
        <a:xfrm>
          <a:off x="22199600" y="5486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53884</xdr:rowOff>
    </xdr:from>
    <xdr:to>
      <xdr:col>116</xdr:col>
      <xdr:colOff>152400</xdr:colOff>
      <xdr:row>33</xdr:row>
      <xdr:rowOff>53884</xdr:rowOff>
    </xdr:to>
    <xdr:cxnSp macro="">
      <xdr:nvCxnSpPr>
        <xdr:cNvPr id="583" name="直線コネクタ 582"/>
        <xdr:cNvCxnSpPr/>
      </xdr:nvCxnSpPr>
      <xdr:spPr>
        <a:xfrm>
          <a:off x="22072600" y="57117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97807</xdr:rowOff>
    </xdr:from>
    <xdr:ext cx="469744" cy="259045"/>
    <xdr:sp macro="" textlink="">
      <xdr:nvSpPr>
        <xdr:cNvPr id="584" name="【認定こども園・幼稚園・保育所】&#10;一人当たり面積平均値テキスト"/>
        <xdr:cNvSpPr txBox="1"/>
      </xdr:nvSpPr>
      <xdr:spPr>
        <a:xfrm>
          <a:off x="22199600" y="66129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74930</xdr:rowOff>
    </xdr:from>
    <xdr:to>
      <xdr:col>116</xdr:col>
      <xdr:colOff>114300</xdr:colOff>
      <xdr:row>40</xdr:row>
      <xdr:rowOff>5080</xdr:rowOff>
    </xdr:to>
    <xdr:sp macro="" textlink="">
      <xdr:nvSpPr>
        <xdr:cNvPr id="585" name="フローチャート: 判断 584"/>
        <xdr:cNvSpPr/>
      </xdr:nvSpPr>
      <xdr:spPr>
        <a:xfrm>
          <a:off x="22110700" y="6761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121738</xdr:rowOff>
    </xdr:from>
    <xdr:to>
      <xdr:col>112</xdr:col>
      <xdr:colOff>38100</xdr:colOff>
      <xdr:row>40</xdr:row>
      <xdr:rowOff>51888</xdr:rowOff>
    </xdr:to>
    <xdr:sp macro="" textlink="">
      <xdr:nvSpPr>
        <xdr:cNvPr id="586" name="フローチャート: 判断 585"/>
        <xdr:cNvSpPr/>
      </xdr:nvSpPr>
      <xdr:spPr>
        <a:xfrm>
          <a:off x="21272500" y="6808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81462</xdr:rowOff>
    </xdr:from>
    <xdr:to>
      <xdr:col>107</xdr:col>
      <xdr:colOff>101600</xdr:colOff>
      <xdr:row>40</xdr:row>
      <xdr:rowOff>11612</xdr:rowOff>
    </xdr:to>
    <xdr:sp macro="" textlink="">
      <xdr:nvSpPr>
        <xdr:cNvPr id="587" name="フローチャート: 判断 586"/>
        <xdr:cNvSpPr/>
      </xdr:nvSpPr>
      <xdr:spPr>
        <a:xfrm>
          <a:off x="20383500" y="6768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102144</xdr:rowOff>
    </xdr:from>
    <xdr:to>
      <xdr:col>102</xdr:col>
      <xdr:colOff>165100</xdr:colOff>
      <xdr:row>40</xdr:row>
      <xdr:rowOff>32294</xdr:rowOff>
    </xdr:to>
    <xdr:sp macro="" textlink="">
      <xdr:nvSpPr>
        <xdr:cNvPr id="588" name="フローチャート: 判断 587"/>
        <xdr:cNvSpPr/>
      </xdr:nvSpPr>
      <xdr:spPr>
        <a:xfrm>
          <a:off x="19494500" y="6788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110853</xdr:rowOff>
    </xdr:from>
    <xdr:to>
      <xdr:col>98</xdr:col>
      <xdr:colOff>38100</xdr:colOff>
      <xdr:row>40</xdr:row>
      <xdr:rowOff>41003</xdr:rowOff>
    </xdr:to>
    <xdr:sp macro="" textlink="">
      <xdr:nvSpPr>
        <xdr:cNvPr id="589" name="フローチャート: 判断 588"/>
        <xdr:cNvSpPr/>
      </xdr:nvSpPr>
      <xdr:spPr>
        <a:xfrm>
          <a:off x="18605500" y="6797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90" name="テキスト ボックス 589"/>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91" name="テキスト ボックス 590"/>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92" name="テキスト ボックス 591"/>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93" name="テキスト ボックス 592"/>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94" name="テキスト ボックス 593"/>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29210</xdr:rowOff>
    </xdr:from>
    <xdr:to>
      <xdr:col>116</xdr:col>
      <xdr:colOff>114300</xdr:colOff>
      <xdr:row>41</xdr:row>
      <xdr:rowOff>130810</xdr:rowOff>
    </xdr:to>
    <xdr:sp macro="" textlink="">
      <xdr:nvSpPr>
        <xdr:cNvPr id="595" name="楕円 594"/>
        <xdr:cNvSpPr/>
      </xdr:nvSpPr>
      <xdr:spPr>
        <a:xfrm>
          <a:off x="22110700" y="7058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115587</xdr:rowOff>
    </xdr:from>
    <xdr:ext cx="469744" cy="259045"/>
    <xdr:sp macro="" textlink="">
      <xdr:nvSpPr>
        <xdr:cNvPr id="596" name="【認定こども園・幼稚園・保育所】&#10;一人当たり面積該当値テキスト"/>
        <xdr:cNvSpPr txBox="1"/>
      </xdr:nvSpPr>
      <xdr:spPr>
        <a:xfrm>
          <a:off x="22199600" y="6973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34653</xdr:rowOff>
    </xdr:from>
    <xdr:to>
      <xdr:col>112</xdr:col>
      <xdr:colOff>38100</xdr:colOff>
      <xdr:row>41</xdr:row>
      <xdr:rowOff>136253</xdr:rowOff>
    </xdr:to>
    <xdr:sp macro="" textlink="">
      <xdr:nvSpPr>
        <xdr:cNvPr id="597" name="楕円 596"/>
        <xdr:cNvSpPr/>
      </xdr:nvSpPr>
      <xdr:spPr>
        <a:xfrm>
          <a:off x="21272500" y="7064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80010</xdr:rowOff>
    </xdr:from>
    <xdr:to>
      <xdr:col>116</xdr:col>
      <xdr:colOff>63500</xdr:colOff>
      <xdr:row>41</xdr:row>
      <xdr:rowOff>85453</xdr:rowOff>
    </xdr:to>
    <xdr:cxnSp macro="">
      <xdr:nvCxnSpPr>
        <xdr:cNvPr id="598" name="直線コネクタ 597"/>
        <xdr:cNvCxnSpPr/>
      </xdr:nvCxnSpPr>
      <xdr:spPr>
        <a:xfrm flipV="1">
          <a:off x="21323300" y="7109460"/>
          <a:ext cx="838200" cy="5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39007</xdr:rowOff>
    </xdr:from>
    <xdr:to>
      <xdr:col>107</xdr:col>
      <xdr:colOff>101600</xdr:colOff>
      <xdr:row>41</xdr:row>
      <xdr:rowOff>140607</xdr:rowOff>
    </xdr:to>
    <xdr:sp macro="" textlink="">
      <xdr:nvSpPr>
        <xdr:cNvPr id="599" name="楕円 598"/>
        <xdr:cNvSpPr/>
      </xdr:nvSpPr>
      <xdr:spPr>
        <a:xfrm>
          <a:off x="20383500" y="7068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85453</xdr:rowOff>
    </xdr:from>
    <xdr:to>
      <xdr:col>111</xdr:col>
      <xdr:colOff>177800</xdr:colOff>
      <xdr:row>41</xdr:row>
      <xdr:rowOff>89807</xdr:rowOff>
    </xdr:to>
    <xdr:cxnSp macro="">
      <xdr:nvCxnSpPr>
        <xdr:cNvPr id="600" name="直線コネクタ 599"/>
        <xdr:cNvCxnSpPr/>
      </xdr:nvCxnSpPr>
      <xdr:spPr>
        <a:xfrm flipV="1">
          <a:off x="20434300" y="7114903"/>
          <a:ext cx="889000" cy="4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44450</xdr:rowOff>
    </xdr:from>
    <xdr:to>
      <xdr:col>102</xdr:col>
      <xdr:colOff>165100</xdr:colOff>
      <xdr:row>41</xdr:row>
      <xdr:rowOff>146050</xdr:rowOff>
    </xdr:to>
    <xdr:sp macro="" textlink="">
      <xdr:nvSpPr>
        <xdr:cNvPr id="601" name="楕円 600"/>
        <xdr:cNvSpPr/>
      </xdr:nvSpPr>
      <xdr:spPr>
        <a:xfrm>
          <a:off x="19494500" y="707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89807</xdr:rowOff>
    </xdr:from>
    <xdr:to>
      <xdr:col>107</xdr:col>
      <xdr:colOff>50800</xdr:colOff>
      <xdr:row>41</xdr:row>
      <xdr:rowOff>95250</xdr:rowOff>
    </xdr:to>
    <xdr:cxnSp macro="">
      <xdr:nvCxnSpPr>
        <xdr:cNvPr id="602" name="直線コネクタ 601"/>
        <xdr:cNvCxnSpPr/>
      </xdr:nvCxnSpPr>
      <xdr:spPr>
        <a:xfrm flipV="1">
          <a:off x="19545300" y="7119257"/>
          <a:ext cx="889000" cy="5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48804</xdr:rowOff>
    </xdr:from>
    <xdr:to>
      <xdr:col>98</xdr:col>
      <xdr:colOff>38100</xdr:colOff>
      <xdr:row>41</xdr:row>
      <xdr:rowOff>150404</xdr:rowOff>
    </xdr:to>
    <xdr:sp macro="" textlink="">
      <xdr:nvSpPr>
        <xdr:cNvPr id="603" name="楕円 602"/>
        <xdr:cNvSpPr/>
      </xdr:nvSpPr>
      <xdr:spPr>
        <a:xfrm>
          <a:off x="18605500" y="7078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95250</xdr:rowOff>
    </xdr:from>
    <xdr:to>
      <xdr:col>102</xdr:col>
      <xdr:colOff>114300</xdr:colOff>
      <xdr:row>41</xdr:row>
      <xdr:rowOff>99604</xdr:rowOff>
    </xdr:to>
    <xdr:cxnSp macro="">
      <xdr:nvCxnSpPr>
        <xdr:cNvPr id="604" name="直線コネクタ 603"/>
        <xdr:cNvCxnSpPr/>
      </xdr:nvCxnSpPr>
      <xdr:spPr>
        <a:xfrm flipV="1">
          <a:off x="18656300" y="7124700"/>
          <a:ext cx="889000" cy="4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68415</xdr:rowOff>
    </xdr:from>
    <xdr:ext cx="469744" cy="259045"/>
    <xdr:sp macro="" textlink="">
      <xdr:nvSpPr>
        <xdr:cNvPr id="605" name="n_1aveValue【認定こども園・幼稚園・保育所】&#10;一人当たり面積"/>
        <xdr:cNvSpPr txBox="1"/>
      </xdr:nvSpPr>
      <xdr:spPr>
        <a:xfrm>
          <a:off x="21075727" y="65835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28139</xdr:rowOff>
    </xdr:from>
    <xdr:ext cx="469744" cy="259045"/>
    <xdr:sp macro="" textlink="">
      <xdr:nvSpPr>
        <xdr:cNvPr id="606" name="n_2aveValue【認定こども園・幼稚園・保育所】&#10;一人当たり面積"/>
        <xdr:cNvSpPr txBox="1"/>
      </xdr:nvSpPr>
      <xdr:spPr>
        <a:xfrm>
          <a:off x="20199427" y="6543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48821</xdr:rowOff>
    </xdr:from>
    <xdr:ext cx="469744" cy="259045"/>
    <xdr:sp macro="" textlink="">
      <xdr:nvSpPr>
        <xdr:cNvPr id="607" name="n_3aveValue【認定こども園・幼稚園・保育所】&#10;一人当たり面積"/>
        <xdr:cNvSpPr txBox="1"/>
      </xdr:nvSpPr>
      <xdr:spPr>
        <a:xfrm>
          <a:off x="19310427" y="65639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57530</xdr:rowOff>
    </xdr:from>
    <xdr:ext cx="469744" cy="259045"/>
    <xdr:sp macro="" textlink="">
      <xdr:nvSpPr>
        <xdr:cNvPr id="608" name="n_4aveValue【認定こども園・幼稚園・保育所】&#10;一人当たり面積"/>
        <xdr:cNvSpPr txBox="1"/>
      </xdr:nvSpPr>
      <xdr:spPr>
        <a:xfrm>
          <a:off x="18421427" y="6572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127380</xdr:rowOff>
    </xdr:from>
    <xdr:ext cx="469744" cy="259045"/>
    <xdr:sp macro="" textlink="">
      <xdr:nvSpPr>
        <xdr:cNvPr id="609" name="n_1mainValue【認定こども園・幼稚園・保育所】&#10;一人当たり面積"/>
        <xdr:cNvSpPr txBox="1"/>
      </xdr:nvSpPr>
      <xdr:spPr>
        <a:xfrm>
          <a:off x="21075727" y="71568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131734</xdr:rowOff>
    </xdr:from>
    <xdr:ext cx="469744" cy="259045"/>
    <xdr:sp macro="" textlink="">
      <xdr:nvSpPr>
        <xdr:cNvPr id="610" name="n_2mainValue【認定こども園・幼稚園・保育所】&#10;一人当たり面積"/>
        <xdr:cNvSpPr txBox="1"/>
      </xdr:nvSpPr>
      <xdr:spPr>
        <a:xfrm>
          <a:off x="20199427" y="7161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41</xdr:row>
      <xdr:rowOff>137177</xdr:rowOff>
    </xdr:from>
    <xdr:ext cx="469744" cy="259045"/>
    <xdr:sp macro="" textlink="">
      <xdr:nvSpPr>
        <xdr:cNvPr id="611" name="n_3mainValue【認定こども園・幼稚園・保育所】&#10;一人当たり面積"/>
        <xdr:cNvSpPr txBox="1"/>
      </xdr:nvSpPr>
      <xdr:spPr>
        <a:xfrm>
          <a:off x="19310427" y="716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41</xdr:row>
      <xdr:rowOff>141531</xdr:rowOff>
    </xdr:from>
    <xdr:ext cx="469744" cy="259045"/>
    <xdr:sp macro="" textlink="">
      <xdr:nvSpPr>
        <xdr:cNvPr id="612" name="n_4mainValue【認定こども園・幼稚園・保育所】&#10;一人当たり面積"/>
        <xdr:cNvSpPr txBox="1"/>
      </xdr:nvSpPr>
      <xdr:spPr>
        <a:xfrm>
          <a:off x="18421427" y="7170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13" name="正方形/長方形 612"/>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14" name="正方形/長方形 613"/>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5" name="正方形/長方形 614"/>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6" name="正方形/長方形 615"/>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7" name="正方形/長方形 616"/>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8" name="正方形/長方形 617"/>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9" name="正方形/長方形 618"/>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20" name="正方形/長方形 619"/>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21" name="テキスト ボックス 620"/>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22" name="直線コネクタ 621"/>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23" name="テキスト ボックス 622"/>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624" name="直線コネクタ 623"/>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625" name="テキスト ボックス 624"/>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26" name="直線コネクタ 625"/>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627" name="テキスト ボックス 626"/>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28" name="直線コネクタ 627"/>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29" name="テキスト ボックス 628"/>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30" name="直線コネクタ 629"/>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631" name="テキスト ボックス 630"/>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32" name="直線コネクタ 631"/>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633" name="テキスト ボックス 632"/>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4" name="直線コネクタ 633"/>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635" name="テキスト ボックス 634"/>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36"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51435</xdr:rowOff>
    </xdr:from>
    <xdr:to>
      <xdr:col>85</xdr:col>
      <xdr:colOff>126364</xdr:colOff>
      <xdr:row>63</xdr:row>
      <xdr:rowOff>102870</xdr:rowOff>
    </xdr:to>
    <xdr:cxnSp macro="">
      <xdr:nvCxnSpPr>
        <xdr:cNvPr id="637" name="直線コネクタ 636"/>
        <xdr:cNvCxnSpPr/>
      </xdr:nvCxnSpPr>
      <xdr:spPr>
        <a:xfrm flipV="1">
          <a:off x="16318864" y="9652635"/>
          <a:ext cx="0" cy="12515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106697</xdr:rowOff>
    </xdr:from>
    <xdr:ext cx="405111" cy="259045"/>
    <xdr:sp macro="" textlink="">
      <xdr:nvSpPr>
        <xdr:cNvPr id="638" name="【学校施設】&#10;有形固定資産減価償却率最小値テキスト"/>
        <xdr:cNvSpPr txBox="1"/>
      </xdr:nvSpPr>
      <xdr:spPr>
        <a:xfrm>
          <a:off x="16357600" y="10908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102870</xdr:rowOff>
    </xdr:from>
    <xdr:to>
      <xdr:col>86</xdr:col>
      <xdr:colOff>25400</xdr:colOff>
      <xdr:row>63</xdr:row>
      <xdr:rowOff>102870</xdr:rowOff>
    </xdr:to>
    <xdr:cxnSp macro="">
      <xdr:nvCxnSpPr>
        <xdr:cNvPr id="639" name="直線コネクタ 638"/>
        <xdr:cNvCxnSpPr/>
      </xdr:nvCxnSpPr>
      <xdr:spPr>
        <a:xfrm>
          <a:off x="16230600" y="10904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169562</xdr:rowOff>
    </xdr:from>
    <xdr:ext cx="405111" cy="259045"/>
    <xdr:sp macro="" textlink="">
      <xdr:nvSpPr>
        <xdr:cNvPr id="640" name="【学校施設】&#10;有形固定資産減価償却率最大値テキスト"/>
        <xdr:cNvSpPr txBox="1"/>
      </xdr:nvSpPr>
      <xdr:spPr>
        <a:xfrm>
          <a:off x="16357600" y="9427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51435</xdr:rowOff>
    </xdr:from>
    <xdr:to>
      <xdr:col>86</xdr:col>
      <xdr:colOff>25400</xdr:colOff>
      <xdr:row>56</xdr:row>
      <xdr:rowOff>51435</xdr:rowOff>
    </xdr:to>
    <xdr:cxnSp macro="">
      <xdr:nvCxnSpPr>
        <xdr:cNvPr id="641" name="直線コネクタ 640"/>
        <xdr:cNvCxnSpPr/>
      </xdr:nvCxnSpPr>
      <xdr:spPr>
        <a:xfrm>
          <a:off x="16230600" y="96526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118127</xdr:rowOff>
    </xdr:from>
    <xdr:ext cx="405111" cy="259045"/>
    <xdr:sp macro="" textlink="">
      <xdr:nvSpPr>
        <xdr:cNvPr id="642" name="【学校施設】&#10;有形固定資産減価償却率平均値テキスト"/>
        <xdr:cNvSpPr txBox="1"/>
      </xdr:nvSpPr>
      <xdr:spPr>
        <a:xfrm>
          <a:off x="16357600" y="102336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139700</xdr:rowOff>
    </xdr:from>
    <xdr:to>
      <xdr:col>85</xdr:col>
      <xdr:colOff>177800</xdr:colOff>
      <xdr:row>60</xdr:row>
      <xdr:rowOff>69850</xdr:rowOff>
    </xdr:to>
    <xdr:sp macro="" textlink="">
      <xdr:nvSpPr>
        <xdr:cNvPr id="643" name="フローチャート: 判断 642"/>
        <xdr:cNvSpPr/>
      </xdr:nvSpPr>
      <xdr:spPr>
        <a:xfrm>
          <a:off x="16268700" y="1025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120650</xdr:rowOff>
    </xdr:from>
    <xdr:to>
      <xdr:col>81</xdr:col>
      <xdr:colOff>101600</xdr:colOff>
      <xdr:row>60</xdr:row>
      <xdr:rowOff>50800</xdr:rowOff>
    </xdr:to>
    <xdr:sp macro="" textlink="">
      <xdr:nvSpPr>
        <xdr:cNvPr id="644" name="フローチャート: 判断 643"/>
        <xdr:cNvSpPr/>
      </xdr:nvSpPr>
      <xdr:spPr>
        <a:xfrm>
          <a:off x="15430500" y="1023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141605</xdr:rowOff>
    </xdr:from>
    <xdr:to>
      <xdr:col>76</xdr:col>
      <xdr:colOff>165100</xdr:colOff>
      <xdr:row>60</xdr:row>
      <xdr:rowOff>71755</xdr:rowOff>
    </xdr:to>
    <xdr:sp macro="" textlink="">
      <xdr:nvSpPr>
        <xdr:cNvPr id="645" name="フローチャート: 判断 644"/>
        <xdr:cNvSpPr/>
      </xdr:nvSpPr>
      <xdr:spPr>
        <a:xfrm>
          <a:off x="14541500" y="10257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114935</xdr:rowOff>
    </xdr:from>
    <xdr:to>
      <xdr:col>72</xdr:col>
      <xdr:colOff>38100</xdr:colOff>
      <xdr:row>60</xdr:row>
      <xdr:rowOff>45085</xdr:rowOff>
    </xdr:to>
    <xdr:sp macro="" textlink="">
      <xdr:nvSpPr>
        <xdr:cNvPr id="646" name="フローチャート: 判断 645"/>
        <xdr:cNvSpPr/>
      </xdr:nvSpPr>
      <xdr:spPr>
        <a:xfrm>
          <a:off x="13652500" y="10230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52070</xdr:rowOff>
    </xdr:from>
    <xdr:to>
      <xdr:col>67</xdr:col>
      <xdr:colOff>101600</xdr:colOff>
      <xdr:row>59</xdr:row>
      <xdr:rowOff>153670</xdr:rowOff>
    </xdr:to>
    <xdr:sp macro="" textlink="">
      <xdr:nvSpPr>
        <xdr:cNvPr id="647" name="フローチャート: 判断 646"/>
        <xdr:cNvSpPr/>
      </xdr:nvSpPr>
      <xdr:spPr>
        <a:xfrm>
          <a:off x="12763500" y="1016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8" name="テキスト ボックス 647"/>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9" name="テキスト ボックス 648"/>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50" name="テキスト ボックス 649"/>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51" name="テキスト ボックス 650"/>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52" name="テキスト ボックス 651"/>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78740</xdr:rowOff>
    </xdr:from>
    <xdr:to>
      <xdr:col>85</xdr:col>
      <xdr:colOff>177800</xdr:colOff>
      <xdr:row>60</xdr:row>
      <xdr:rowOff>8890</xdr:rowOff>
    </xdr:to>
    <xdr:sp macro="" textlink="">
      <xdr:nvSpPr>
        <xdr:cNvPr id="653" name="楕円 652"/>
        <xdr:cNvSpPr/>
      </xdr:nvSpPr>
      <xdr:spPr>
        <a:xfrm>
          <a:off x="16268700" y="10194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101617</xdr:rowOff>
    </xdr:from>
    <xdr:ext cx="405111" cy="259045"/>
    <xdr:sp macro="" textlink="">
      <xdr:nvSpPr>
        <xdr:cNvPr id="654" name="【学校施設】&#10;有形固定資産減価償却率該当値テキスト"/>
        <xdr:cNvSpPr txBox="1"/>
      </xdr:nvSpPr>
      <xdr:spPr>
        <a:xfrm>
          <a:off x="16357600" y="10045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158750</xdr:rowOff>
    </xdr:from>
    <xdr:to>
      <xdr:col>81</xdr:col>
      <xdr:colOff>101600</xdr:colOff>
      <xdr:row>60</xdr:row>
      <xdr:rowOff>88900</xdr:rowOff>
    </xdr:to>
    <xdr:sp macro="" textlink="">
      <xdr:nvSpPr>
        <xdr:cNvPr id="655" name="楕円 654"/>
        <xdr:cNvSpPr/>
      </xdr:nvSpPr>
      <xdr:spPr>
        <a:xfrm>
          <a:off x="15430500" y="10274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129540</xdr:rowOff>
    </xdr:from>
    <xdr:to>
      <xdr:col>85</xdr:col>
      <xdr:colOff>127000</xdr:colOff>
      <xdr:row>60</xdr:row>
      <xdr:rowOff>38100</xdr:rowOff>
    </xdr:to>
    <xdr:cxnSp macro="">
      <xdr:nvCxnSpPr>
        <xdr:cNvPr id="656" name="直線コネクタ 655"/>
        <xdr:cNvCxnSpPr/>
      </xdr:nvCxnSpPr>
      <xdr:spPr>
        <a:xfrm flipV="1">
          <a:off x="15481300" y="10245090"/>
          <a:ext cx="83820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124460</xdr:rowOff>
    </xdr:from>
    <xdr:to>
      <xdr:col>76</xdr:col>
      <xdr:colOff>165100</xdr:colOff>
      <xdr:row>60</xdr:row>
      <xdr:rowOff>54610</xdr:rowOff>
    </xdr:to>
    <xdr:sp macro="" textlink="">
      <xdr:nvSpPr>
        <xdr:cNvPr id="657" name="楕円 656"/>
        <xdr:cNvSpPr/>
      </xdr:nvSpPr>
      <xdr:spPr>
        <a:xfrm>
          <a:off x="14541500" y="10240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3810</xdr:rowOff>
    </xdr:from>
    <xdr:to>
      <xdr:col>81</xdr:col>
      <xdr:colOff>50800</xdr:colOff>
      <xdr:row>60</xdr:row>
      <xdr:rowOff>38100</xdr:rowOff>
    </xdr:to>
    <xdr:cxnSp macro="">
      <xdr:nvCxnSpPr>
        <xdr:cNvPr id="658" name="直線コネクタ 657"/>
        <xdr:cNvCxnSpPr/>
      </xdr:nvCxnSpPr>
      <xdr:spPr>
        <a:xfrm>
          <a:off x="14592300" y="1029081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90170</xdr:rowOff>
    </xdr:from>
    <xdr:to>
      <xdr:col>72</xdr:col>
      <xdr:colOff>38100</xdr:colOff>
      <xdr:row>60</xdr:row>
      <xdr:rowOff>20320</xdr:rowOff>
    </xdr:to>
    <xdr:sp macro="" textlink="">
      <xdr:nvSpPr>
        <xdr:cNvPr id="659" name="楕円 658"/>
        <xdr:cNvSpPr/>
      </xdr:nvSpPr>
      <xdr:spPr>
        <a:xfrm>
          <a:off x="13652500" y="10205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140970</xdr:rowOff>
    </xdr:from>
    <xdr:to>
      <xdr:col>76</xdr:col>
      <xdr:colOff>114300</xdr:colOff>
      <xdr:row>60</xdr:row>
      <xdr:rowOff>3810</xdr:rowOff>
    </xdr:to>
    <xdr:cxnSp macro="">
      <xdr:nvCxnSpPr>
        <xdr:cNvPr id="660" name="直線コネクタ 659"/>
        <xdr:cNvCxnSpPr/>
      </xdr:nvCxnSpPr>
      <xdr:spPr>
        <a:xfrm>
          <a:off x="13703300" y="1025652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55880</xdr:rowOff>
    </xdr:from>
    <xdr:to>
      <xdr:col>67</xdr:col>
      <xdr:colOff>101600</xdr:colOff>
      <xdr:row>59</xdr:row>
      <xdr:rowOff>157480</xdr:rowOff>
    </xdr:to>
    <xdr:sp macro="" textlink="">
      <xdr:nvSpPr>
        <xdr:cNvPr id="661" name="楕円 660"/>
        <xdr:cNvSpPr/>
      </xdr:nvSpPr>
      <xdr:spPr>
        <a:xfrm>
          <a:off x="12763500" y="10171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106680</xdr:rowOff>
    </xdr:from>
    <xdr:to>
      <xdr:col>71</xdr:col>
      <xdr:colOff>177800</xdr:colOff>
      <xdr:row>59</xdr:row>
      <xdr:rowOff>140970</xdr:rowOff>
    </xdr:to>
    <xdr:cxnSp macro="">
      <xdr:nvCxnSpPr>
        <xdr:cNvPr id="662" name="直線コネクタ 661"/>
        <xdr:cNvCxnSpPr/>
      </xdr:nvCxnSpPr>
      <xdr:spPr>
        <a:xfrm>
          <a:off x="12814300" y="1022223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67327</xdr:rowOff>
    </xdr:from>
    <xdr:ext cx="405111" cy="259045"/>
    <xdr:sp macro="" textlink="">
      <xdr:nvSpPr>
        <xdr:cNvPr id="663" name="n_1aveValue【学校施設】&#10;有形固定資産減価償却率"/>
        <xdr:cNvSpPr txBox="1"/>
      </xdr:nvSpPr>
      <xdr:spPr>
        <a:xfrm>
          <a:off x="15266044" y="1001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62882</xdr:rowOff>
    </xdr:from>
    <xdr:ext cx="405111" cy="259045"/>
    <xdr:sp macro="" textlink="">
      <xdr:nvSpPr>
        <xdr:cNvPr id="664" name="n_2aveValue【学校施設】&#10;有形固定資産減価償却率"/>
        <xdr:cNvSpPr txBox="1"/>
      </xdr:nvSpPr>
      <xdr:spPr>
        <a:xfrm>
          <a:off x="14389744" y="10349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36212</xdr:rowOff>
    </xdr:from>
    <xdr:ext cx="405111" cy="259045"/>
    <xdr:sp macro="" textlink="">
      <xdr:nvSpPr>
        <xdr:cNvPr id="665" name="n_3aveValue【学校施設】&#10;有形固定資産減価償却率"/>
        <xdr:cNvSpPr txBox="1"/>
      </xdr:nvSpPr>
      <xdr:spPr>
        <a:xfrm>
          <a:off x="13500744" y="10323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170197</xdr:rowOff>
    </xdr:from>
    <xdr:ext cx="405111" cy="259045"/>
    <xdr:sp macro="" textlink="">
      <xdr:nvSpPr>
        <xdr:cNvPr id="666" name="n_4aveValue【学校施設】&#10;有形固定資産減価償却率"/>
        <xdr:cNvSpPr txBox="1"/>
      </xdr:nvSpPr>
      <xdr:spPr>
        <a:xfrm>
          <a:off x="12611744" y="9942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80027</xdr:rowOff>
    </xdr:from>
    <xdr:ext cx="405111" cy="259045"/>
    <xdr:sp macro="" textlink="">
      <xdr:nvSpPr>
        <xdr:cNvPr id="667" name="n_1mainValue【学校施設】&#10;有形固定資産減価償却率"/>
        <xdr:cNvSpPr txBox="1"/>
      </xdr:nvSpPr>
      <xdr:spPr>
        <a:xfrm>
          <a:off x="15266044" y="10367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71137</xdr:rowOff>
    </xdr:from>
    <xdr:ext cx="405111" cy="259045"/>
    <xdr:sp macro="" textlink="">
      <xdr:nvSpPr>
        <xdr:cNvPr id="668" name="n_2mainValue【学校施設】&#10;有形固定資産減価償却率"/>
        <xdr:cNvSpPr txBox="1"/>
      </xdr:nvSpPr>
      <xdr:spPr>
        <a:xfrm>
          <a:off x="14389744" y="10015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36847</xdr:rowOff>
    </xdr:from>
    <xdr:ext cx="405111" cy="259045"/>
    <xdr:sp macro="" textlink="">
      <xdr:nvSpPr>
        <xdr:cNvPr id="669" name="n_3mainValue【学校施設】&#10;有形固定資産減価償却率"/>
        <xdr:cNvSpPr txBox="1"/>
      </xdr:nvSpPr>
      <xdr:spPr>
        <a:xfrm>
          <a:off x="13500744" y="9980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148607</xdr:rowOff>
    </xdr:from>
    <xdr:ext cx="405111" cy="259045"/>
    <xdr:sp macro="" textlink="">
      <xdr:nvSpPr>
        <xdr:cNvPr id="670" name="n_4mainValue【学校施設】&#10;有形固定資産減価償却率"/>
        <xdr:cNvSpPr txBox="1"/>
      </xdr:nvSpPr>
      <xdr:spPr>
        <a:xfrm>
          <a:off x="12611744" y="10264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71" name="正方形/長方形 670"/>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72" name="正方形/長方形 671"/>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73" name="正方形/長方形 672"/>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74" name="正方形/長方形 673"/>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5" name="正方形/長方形 674"/>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6" name="正方形/長方形 675"/>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7" name="正方形/長方形 676"/>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8" name="正方形/長方形 677"/>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9" name="テキスト ボックス 678"/>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80" name="直線コネクタ 679"/>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81" name="直線コネクタ 680"/>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82" name="テキスト ボックス 681"/>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83" name="直線コネクタ 682"/>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84" name="テキスト ボックス 683"/>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85" name="直線コネクタ 684"/>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59</xdr:row>
      <xdr:rowOff>29227</xdr:rowOff>
    </xdr:from>
    <xdr:ext cx="531299" cy="259045"/>
    <xdr:sp macro="" textlink="">
      <xdr:nvSpPr>
        <xdr:cNvPr id="686" name="テキスト ボックス 685"/>
        <xdr:cNvSpPr txBox="1"/>
      </xdr:nvSpPr>
      <xdr:spPr>
        <a:xfrm>
          <a:off x="17756701" y="1014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87" name="直線コネクタ 686"/>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162577</xdr:rowOff>
    </xdr:from>
    <xdr:ext cx="531299" cy="259045"/>
    <xdr:sp macro="" textlink="">
      <xdr:nvSpPr>
        <xdr:cNvPr id="688" name="テキスト ボックス 687"/>
        <xdr:cNvSpPr txBox="1"/>
      </xdr:nvSpPr>
      <xdr:spPr>
        <a:xfrm>
          <a:off x="17756701" y="976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89" name="直線コネクタ 688"/>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124477</xdr:rowOff>
    </xdr:from>
    <xdr:ext cx="531299" cy="259045"/>
    <xdr:sp macro="" textlink="">
      <xdr:nvSpPr>
        <xdr:cNvPr id="690" name="テキスト ボックス 689"/>
        <xdr:cNvSpPr txBox="1"/>
      </xdr:nvSpPr>
      <xdr:spPr>
        <a:xfrm>
          <a:off x="17756701" y="938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91" name="直線コネクタ 690"/>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692" name="テキスト ボックス 691"/>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93"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111557</xdr:rowOff>
    </xdr:from>
    <xdr:to>
      <xdr:col>116</xdr:col>
      <xdr:colOff>62864</xdr:colOff>
      <xdr:row>63</xdr:row>
      <xdr:rowOff>131673</xdr:rowOff>
    </xdr:to>
    <xdr:cxnSp macro="">
      <xdr:nvCxnSpPr>
        <xdr:cNvPr id="694" name="直線コネクタ 693"/>
        <xdr:cNvCxnSpPr/>
      </xdr:nvCxnSpPr>
      <xdr:spPr>
        <a:xfrm flipV="1">
          <a:off x="22160864" y="9541307"/>
          <a:ext cx="0" cy="13917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135500</xdr:rowOff>
    </xdr:from>
    <xdr:ext cx="469744" cy="259045"/>
    <xdr:sp macro="" textlink="">
      <xdr:nvSpPr>
        <xdr:cNvPr id="695" name="【学校施設】&#10;一人当たり面積最小値テキスト"/>
        <xdr:cNvSpPr txBox="1"/>
      </xdr:nvSpPr>
      <xdr:spPr>
        <a:xfrm>
          <a:off x="22199600" y="109368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131673</xdr:rowOff>
    </xdr:from>
    <xdr:to>
      <xdr:col>116</xdr:col>
      <xdr:colOff>152400</xdr:colOff>
      <xdr:row>63</xdr:row>
      <xdr:rowOff>131673</xdr:rowOff>
    </xdr:to>
    <xdr:cxnSp macro="">
      <xdr:nvCxnSpPr>
        <xdr:cNvPr id="696" name="直線コネクタ 695"/>
        <xdr:cNvCxnSpPr/>
      </xdr:nvCxnSpPr>
      <xdr:spPr>
        <a:xfrm>
          <a:off x="22072600" y="10933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58234</xdr:rowOff>
    </xdr:from>
    <xdr:ext cx="534377" cy="259045"/>
    <xdr:sp macro="" textlink="">
      <xdr:nvSpPr>
        <xdr:cNvPr id="697" name="【学校施設】&#10;一人当たり面積最大値テキスト"/>
        <xdr:cNvSpPr txBox="1"/>
      </xdr:nvSpPr>
      <xdr:spPr>
        <a:xfrm>
          <a:off x="22199600" y="9316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111557</xdr:rowOff>
    </xdr:from>
    <xdr:to>
      <xdr:col>116</xdr:col>
      <xdr:colOff>152400</xdr:colOff>
      <xdr:row>55</xdr:row>
      <xdr:rowOff>111557</xdr:rowOff>
    </xdr:to>
    <xdr:cxnSp macro="">
      <xdr:nvCxnSpPr>
        <xdr:cNvPr id="698" name="直線コネクタ 697"/>
        <xdr:cNvCxnSpPr/>
      </xdr:nvCxnSpPr>
      <xdr:spPr>
        <a:xfrm>
          <a:off x="22072600" y="95413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40327</xdr:rowOff>
    </xdr:from>
    <xdr:ext cx="469744" cy="259045"/>
    <xdr:sp macro="" textlink="">
      <xdr:nvSpPr>
        <xdr:cNvPr id="699" name="【学校施設】&#10;一人当たり面積平均値テキスト"/>
        <xdr:cNvSpPr txBox="1"/>
      </xdr:nvSpPr>
      <xdr:spPr>
        <a:xfrm>
          <a:off x="22199600" y="106702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61900</xdr:rowOff>
    </xdr:from>
    <xdr:to>
      <xdr:col>116</xdr:col>
      <xdr:colOff>114300</xdr:colOff>
      <xdr:row>62</xdr:row>
      <xdr:rowOff>163500</xdr:rowOff>
    </xdr:to>
    <xdr:sp macro="" textlink="">
      <xdr:nvSpPr>
        <xdr:cNvPr id="700" name="フローチャート: 判断 699"/>
        <xdr:cNvSpPr/>
      </xdr:nvSpPr>
      <xdr:spPr>
        <a:xfrm>
          <a:off x="22110700" y="10691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73178</xdr:rowOff>
    </xdr:from>
    <xdr:to>
      <xdr:col>112</xdr:col>
      <xdr:colOff>38100</xdr:colOff>
      <xdr:row>63</xdr:row>
      <xdr:rowOff>3328</xdr:rowOff>
    </xdr:to>
    <xdr:sp macro="" textlink="">
      <xdr:nvSpPr>
        <xdr:cNvPr id="701" name="フローチャート: 判断 700"/>
        <xdr:cNvSpPr/>
      </xdr:nvSpPr>
      <xdr:spPr>
        <a:xfrm>
          <a:off x="21272500" y="10703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65177</xdr:rowOff>
    </xdr:from>
    <xdr:to>
      <xdr:col>107</xdr:col>
      <xdr:colOff>101600</xdr:colOff>
      <xdr:row>62</xdr:row>
      <xdr:rowOff>166777</xdr:rowOff>
    </xdr:to>
    <xdr:sp macro="" textlink="">
      <xdr:nvSpPr>
        <xdr:cNvPr id="702" name="フローチャート: 判断 701"/>
        <xdr:cNvSpPr/>
      </xdr:nvSpPr>
      <xdr:spPr>
        <a:xfrm>
          <a:off x="20383500" y="10695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72416</xdr:rowOff>
    </xdr:from>
    <xdr:to>
      <xdr:col>102</xdr:col>
      <xdr:colOff>165100</xdr:colOff>
      <xdr:row>63</xdr:row>
      <xdr:rowOff>2566</xdr:rowOff>
    </xdr:to>
    <xdr:sp macro="" textlink="">
      <xdr:nvSpPr>
        <xdr:cNvPr id="703" name="フローチャート: 判断 702"/>
        <xdr:cNvSpPr/>
      </xdr:nvSpPr>
      <xdr:spPr>
        <a:xfrm>
          <a:off x="19494500" y="10702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48946</xdr:rowOff>
    </xdr:from>
    <xdr:to>
      <xdr:col>98</xdr:col>
      <xdr:colOff>38100</xdr:colOff>
      <xdr:row>62</xdr:row>
      <xdr:rowOff>150546</xdr:rowOff>
    </xdr:to>
    <xdr:sp macro="" textlink="">
      <xdr:nvSpPr>
        <xdr:cNvPr id="704" name="フローチャート: 判断 703"/>
        <xdr:cNvSpPr/>
      </xdr:nvSpPr>
      <xdr:spPr>
        <a:xfrm>
          <a:off x="18605500" y="10678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5" name="テキスト ボックス 704"/>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6" name="テキスト ボックス 705"/>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7" name="テキスト ボックス 706"/>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8" name="テキスト ボックス 707"/>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9" name="テキスト ボックス 708"/>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11684</xdr:rowOff>
    </xdr:from>
    <xdr:to>
      <xdr:col>116</xdr:col>
      <xdr:colOff>114300</xdr:colOff>
      <xdr:row>62</xdr:row>
      <xdr:rowOff>113284</xdr:rowOff>
    </xdr:to>
    <xdr:sp macro="" textlink="">
      <xdr:nvSpPr>
        <xdr:cNvPr id="710" name="楕円 709"/>
        <xdr:cNvSpPr/>
      </xdr:nvSpPr>
      <xdr:spPr>
        <a:xfrm>
          <a:off x="22110700" y="10641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34561</xdr:rowOff>
    </xdr:from>
    <xdr:ext cx="469744" cy="259045"/>
    <xdr:sp macro="" textlink="">
      <xdr:nvSpPr>
        <xdr:cNvPr id="711" name="【学校施設】&#10;一人当たり面積該当値テキスト"/>
        <xdr:cNvSpPr txBox="1"/>
      </xdr:nvSpPr>
      <xdr:spPr>
        <a:xfrm>
          <a:off x="22199600" y="104930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30200</xdr:rowOff>
    </xdr:from>
    <xdr:to>
      <xdr:col>112</xdr:col>
      <xdr:colOff>38100</xdr:colOff>
      <xdr:row>62</xdr:row>
      <xdr:rowOff>131800</xdr:rowOff>
    </xdr:to>
    <xdr:sp macro="" textlink="">
      <xdr:nvSpPr>
        <xdr:cNvPr id="712" name="楕円 711"/>
        <xdr:cNvSpPr/>
      </xdr:nvSpPr>
      <xdr:spPr>
        <a:xfrm>
          <a:off x="21272500" y="10660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62484</xdr:rowOff>
    </xdr:from>
    <xdr:to>
      <xdr:col>116</xdr:col>
      <xdr:colOff>63500</xdr:colOff>
      <xdr:row>62</xdr:row>
      <xdr:rowOff>81000</xdr:rowOff>
    </xdr:to>
    <xdr:cxnSp macro="">
      <xdr:nvCxnSpPr>
        <xdr:cNvPr id="713" name="直線コネクタ 712"/>
        <xdr:cNvCxnSpPr/>
      </xdr:nvCxnSpPr>
      <xdr:spPr>
        <a:xfrm flipV="1">
          <a:off x="21323300" y="10692384"/>
          <a:ext cx="838200" cy="18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38583</xdr:rowOff>
    </xdr:from>
    <xdr:to>
      <xdr:col>107</xdr:col>
      <xdr:colOff>101600</xdr:colOff>
      <xdr:row>62</xdr:row>
      <xdr:rowOff>140183</xdr:rowOff>
    </xdr:to>
    <xdr:sp macro="" textlink="">
      <xdr:nvSpPr>
        <xdr:cNvPr id="714" name="楕円 713"/>
        <xdr:cNvSpPr/>
      </xdr:nvSpPr>
      <xdr:spPr>
        <a:xfrm>
          <a:off x="20383500" y="10668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81000</xdr:rowOff>
    </xdr:from>
    <xdr:to>
      <xdr:col>111</xdr:col>
      <xdr:colOff>177800</xdr:colOff>
      <xdr:row>62</xdr:row>
      <xdr:rowOff>89383</xdr:rowOff>
    </xdr:to>
    <xdr:cxnSp macro="">
      <xdr:nvCxnSpPr>
        <xdr:cNvPr id="715" name="直線コネクタ 714"/>
        <xdr:cNvCxnSpPr/>
      </xdr:nvCxnSpPr>
      <xdr:spPr>
        <a:xfrm flipV="1">
          <a:off x="20434300" y="10710900"/>
          <a:ext cx="889000" cy="8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48641</xdr:rowOff>
    </xdr:from>
    <xdr:to>
      <xdr:col>102</xdr:col>
      <xdr:colOff>165100</xdr:colOff>
      <xdr:row>62</xdr:row>
      <xdr:rowOff>150241</xdr:rowOff>
    </xdr:to>
    <xdr:sp macro="" textlink="">
      <xdr:nvSpPr>
        <xdr:cNvPr id="716" name="楕円 715"/>
        <xdr:cNvSpPr/>
      </xdr:nvSpPr>
      <xdr:spPr>
        <a:xfrm>
          <a:off x="19494500" y="10678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89383</xdr:rowOff>
    </xdr:from>
    <xdr:to>
      <xdr:col>107</xdr:col>
      <xdr:colOff>50800</xdr:colOff>
      <xdr:row>62</xdr:row>
      <xdr:rowOff>99441</xdr:rowOff>
    </xdr:to>
    <xdr:cxnSp macro="">
      <xdr:nvCxnSpPr>
        <xdr:cNvPr id="717" name="直線コネクタ 716"/>
        <xdr:cNvCxnSpPr/>
      </xdr:nvCxnSpPr>
      <xdr:spPr>
        <a:xfrm flipV="1">
          <a:off x="19545300" y="10719283"/>
          <a:ext cx="889000" cy="10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56185</xdr:rowOff>
    </xdr:from>
    <xdr:to>
      <xdr:col>98</xdr:col>
      <xdr:colOff>38100</xdr:colOff>
      <xdr:row>62</xdr:row>
      <xdr:rowOff>157785</xdr:rowOff>
    </xdr:to>
    <xdr:sp macro="" textlink="">
      <xdr:nvSpPr>
        <xdr:cNvPr id="718" name="楕円 717"/>
        <xdr:cNvSpPr/>
      </xdr:nvSpPr>
      <xdr:spPr>
        <a:xfrm>
          <a:off x="18605500" y="10686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99441</xdr:rowOff>
    </xdr:from>
    <xdr:to>
      <xdr:col>102</xdr:col>
      <xdr:colOff>114300</xdr:colOff>
      <xdr:row>62</xdr:row>
      <xdr:rowOff>106985</xdr:rowOff>
    </xdr:to>
    <xdr:cxnSp macro="">
      <xdr:nvCxnSpPr>
        <xdr:cNvPr id="719" name="直線コネクタ 718"/>
        <xdr:cNvCxnSpPr/>
      </xdr:nvCxnSpPr>
      <xdr:spPr>
        <a:xfrm flipV="1">
          <a:off x="18656300" y="10729341"/>
          <a:ext cx="889000" cy="7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165905</xdr:rowOff>
    </xdr:from>
    <xdr:ext cx="469744" cy="259045"/>
    <xdr:sp macro="" textlink="">
      <xdr:nvSpPr>
        <xdr:cNvPr id="720" name="n_1aveValue【学校施設】&#10;一人当たり面積"/>
        <xdr:cNvSpPr txBox="1"/>
      </xdr:nvSpPr>
      <xdr:spPr>
        <a:xfrm>
          <a:off x="21075727" y="107958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157904</xdr:rowOff>
    </xdr:from>
    <xdr:ext cx="469744" cy="259045"/>
    <xdr:sp macro="" textlink="">
      <xdr:nvSpPr>
        <xdr:cNvPr id="721" name="n_2aveValue【学校施設】&#10;一人当たり面積"/>
        <xdr:cNvSpPr txBox="1"/>
      </xdr:nvSpPr>
      <xdr:spPr>
        <a:xfrm>
          <a:off x="20199427" y="10787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165143</xdr:rowOff>
    </xdr:from>
    <xdr:ext cx="469744" cy="259045"/>
    <xdr:sp macro="" textlink="">
      <xdr:nvSpPr>
        <xdr:cNvPr id="722" name="n_3aveValue【学校施設】&#10;一人当たり面積"/>
        <xdr:cNvSpPr txBox="1"/>
      </xdr:nvSpPr>
      <xdr:spPr>
        <a:xfrm>
          <a:off x="19310427" y="107950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167073</xdr:rowOff>
    </xdr:from>
    <xdr:ext cx="469744" cy="259045"/>
    <xdr:sp macro="" textlink="">
      <xdr:nvSpPr>
        <xdr:cNvPr id="723" name="n_4aveValue【学校施設】&#10;一人当たり面積"/>
        <xdr:cNvSpPr txBox="1"/>
      </xdr:nvSpPr>
      <xdr:spPr>
        <a:xfrm>
          <a:off x="18421427" y="104540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60</xdr:row>
      <xdr:rowOff>148327</xdr:rowOff>
    </xdr:from>
    <xdr:ext cx="469744" cy="259045"/>
    <xdr:sp macro="" textlink="">
      <xdr:nvSpPr>
        <xdr:cNvPr id="724" name="n_1mainValue【学校施設】&#10;一人当たり面積"/>
        <xdr:cNvSpPr txBox="1"/>
      </xdr:nvSpPr>
      <xdr:spPr>
        <a:xfrm>
          <a:off x="21075727" y="10435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156710</xdr:rowOff>
    </xdr:from>
    <xdr:ext cx="469744" cy="259045"/>
    <xdr:sp macro="" textlink="">
      <xdr:nvSpPr>
        <xdr:cNvPr id="725" name="n_2mainValue【学校施設】&#10;一人当たり面積"/>
        <xdr:cNvSpPr txBox="1"/>
      </xdr:nvSpPr>
      <xdr:spPr>
        <a:xfrm>
          <a:off x="20199427" y="104437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166768</xdr:rowOff>
    </xdr:from>
    <xdr:ext cx="469744" cy="259045"/>
    <xdr:sp macro="" textlink="">
      <xdr:nvSpPr>
        <xdr:cNvPr id="726" name="n_3mainValue【学校施設】&#10;一人当たり面積"/>
        <xdr:cNvSpPr txBox="1"/>
      </xdr:nvSpPr>
      <xdr:spPr>
        <a:xfrm>
          <a:off x="19310427" y="104537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148912</xdr:rowOff>
    </xdr:from>
    <xdr:ext cx="469744" cy="259045"/>
    <xdr:sp macro="" textlink="">
      <xdr:nvSpPr>
        <xdr:cNvPr id="727" name="n_4mainValue【学校施設】&#10;一人当たり面積"/>
        <xdr:cNvSpPr txBox="1"/>
      </xdr:nvSpPr>
      <xdr:spPr>
        <a:xfrm>
          <a:off x="18421427" y="107788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8" name="正方形/長方形 727"/>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9" name="正方形/長方形 728"/>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30" name="正方形/長方形 729"/>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31" name="正方形/長方形 730"/>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32" name="正方形/長方形 731"/>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33" name="正方形/長方形 732"/>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4" name="正方形/長方形 733"/>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5" name="正方形/長方形 734"/>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736" name="正方形/長方形 735"/>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37" name="正方形/長方形 736"/>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38" name="正方形/長方形 737"/>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39" name="正方形/長方形 738"/>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40" name="正方形/長方形 739"/>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41" name="正方形/長方形 740"/>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42" name="正方形/長方形 741"/>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43" name="正方形/長方形 742"/>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744" name="正方形/長方形 743"/>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5" name="正方形/長方形 744"/>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6" name="正方形/長方形 745"/>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7" name="正方形/長方形 746"/>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8" name="正方形/長方形 747"/>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9" name="正方形/長方形 748"/>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50" name="正方形/長方形 749"/>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51" name="正方形/長方形 750"/>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52" name="テキスト ボックス 751"/>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53" name="直線コネクタ 752"/>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54" name="テキスト ボックス 753"/>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55" name="直線コネクタ 754"/>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756" name="テキスト ボックス 755"/>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57" name="直線コネクタ 756"/>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58" name="テキスト ボックス 757"/>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59" name="直線コネクタ 758"/>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60" name="テキスト ボックス 759"/>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61" name="直線コネクタ 760"/>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62" name="テキスト ボックス 761"/>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63" name="直線コネクタ 762"/>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764" name="テキスト ボックス 763"/>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5" name="直線コネクタ 764"/>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766" name="テキスト ボックス 765"/>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67"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22861</xdr:rowOff>
    </xdr:from>
    <xdr:to>
      <xdr:col>85</xdr:col>
      <xdr:colOff>126364</xdr:colOff>
      <xdr:row>108</xdr:row>
      <xdr:rowOff>152400</xdr:rowOff>
    </xdr:to>
    <xdr:cxnSp macro="">
      <xdr:nvCxnSpPr>
        <xdr:cNvPr id="768" name="直線コネクタ 767"/>
        <xdr:cNvCxnSpPr/>
      </xdr:nvCxnSpPr>
      <xdr:spPr>
        <a:xfrm flipV="1">
          <a:off x="16318864" y="17167861"/>
          <a:ext cx="0" cy="15011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769" name="【公民館】&#10;有形固定資産減価償却率最小値テキスト"/>
        <xdr:cNvSpPr txBox="1"/>
      </xdr:nvSpPr>
      <xdr:spPr>
        <a:xfrm>
          <a:off x="16357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770" name="直線コネクタ 769"/>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140988</xdr:rowOff>
    </xdr:from>
    <xdr:ext cx="405111" cy="259045"/>
    <xdr:sp macro="" textlink="">
      <xdr:nvSpPr>
        <xdr:cNvPr id="771" name="【公民館】&#10;有形固定資産減価償却率最大値テキスト"/>
        <xdr:cNvSpPr txBox="1"/>
      </xdr:nvSpPr>
      <xdr:spPr>
        <a:xfrm>
          <a:off x="16357600" y="16943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22861</xdr:rowOff>
    </xdr:from>
    <xdr:to>
      <xdr:col>86</xdr:col>
      <xdr:colOff>25400</xdr:colOff>
      <xdr:row>100</xdr:row>
      <xdr:rowOff>22861</xdr:rowOff>
    </xdr:to>
    <xdr:cxnSp macro="">
      <xdr:nvCxnSpPr>
        <xdr:cNvPr id="772" name="直線コネクタ 771"/>
        <xdr:cNvCxnSpPr/>
      </xdr:nvCxnSpPr>
      <xdr:spPr>
        <a:xfrm>
          <a:off x="16230600" y="17167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8272</xdr:rowOff>
    </xdr:from>
    <xdr:ext cx="405111" cy="259045"/>
    <xdr:sp macro="" textlink="">
      <xdr:nvSpPr>
        <xdr:cNvPr id="773" name="【公民館】&#10;有形固定資産減価償却率平均値テキスト"/>
        <xdr:cNvSpPr txBox="1"/>
      </xdr:nvSpPr>
      <xdr:spPr>
        <a:xfrm>
          <a:off x="16357600" y="178390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156845</xdr:rowOff>
    </xdr:from>
    <xdr:to>
      <xdr:col>85</xdr:col>
      <xdr:colOff>177800</xdr:colOff>
      <xdr:row>105</xdr:row>
      <xdr:rowOff>86995</xdr:rowOff>
    </xdr:to>
    <xdr:sp macro="" textlink="">
      <xdr:nvSpPr>
        <xdr:cNvPr id="774" name="フローチャート: 判断 773"/>
        <xdr:cNvSpPr/>
      </xdr:nvSpPr>
      <xdr:spPr>
        <a:xfrm>
          <a:off x="16268700" y="17987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52070</xdr:rowOff>
    </xdr:from>
    <xdr:to>
      <xdr:col>81</xdr:col>
      <xdr:colOff>101600</xdr:colOff>
      <xdr:row>105</xdr:row>
      <xdr:rowOff>153670</xdr:rowOff>
    </xdr:to>
    <xdr:sp macro="" textlink="">
      <xdr:nvSpPr>
        <xdr:cNvPr id="775" name="フローチャート: 判断 774"/>
        <xdr:cNvSpPr/>
      </xdr:nvSpPr>
      <xdr:spPr>
        <a:xfrm>
          <a:off x="15430500" y="18054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124461</xdr:rowOff>
    </xdr:from>
    <xdr:to>
      <xdr:col>76</xdr:col>
      <xdr:colOff>165100</xdr:colOff>
      <xdr:row>105</xdr:row>
      <xdr:rowOff>54611</xdr:rowOff>
    </xdr:to>
    <xdr:sp macro="" textlink="">
      <xdr:nvSpPr>
        <xdr:cNvPr id="776" name="フローチャート: 判断 775"/>
        <xdr:cNvSpPr/>
      </xdr:nvSpPr>
      <xdr:spPr>
        <a:xfrm>
          <a:off x="14541500" y="17955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61595</xdr:rowOff>
    </xdr:from>
    <xdr:to>
      <xdr:col>72</xdr:col>
      <xdr:colOff>38100</xdr:colOff>
      <xdr:row>104</xdr:row>
      <xdr:rowOff>163195</xdr:rowOff>
    </xdr:to>
    <xdr:sp macro="" textlink="">
      <xdr:nvSpPr>
        <xdr:cNvPr id="777" name="フローチャート: 判断 776"/>
        <xdr:cNvSpPr/>
      </xdr:nvSpPr>
      <xdr:spPr>
        <a:xfrm>
          <a:off x="13652500" y="17892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57786</xdr:rowOff>
    </xdr:from>
    <xdr:to>
      <xdr:col>67</xdr:col>
      <xdr:colOff>101600</xdr:colOff>
      <xdr:row>104</xdr:row>
      <xdr:rowOff>159386</xdr:rowOff>
    </xdr:to>
    <xdr:sp macro="" textlink="">
      <xdr:nvSpPr>
        <xdr:cNvPr id="778" name="フローチャート: 判断 777"/>
        <xdr:cNvSpPr/>
      </xdr:nvSpPr>
      <xdr:spPr>
        <a:xfrm>
          <a:off x="12763500" y="17888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9" name="テキスト ボックス 778"/>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80" name="テキスト ボックス 779"/>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81" name="テキスト ボックス 780"/>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82" name="テキスト ボックス 781"/>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83" name="テキスト ボックス 782"/>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108</xdr:row>
      <xdr:rowOff>101600</xdr:rowOff>
    </xdr:from>
    <xdr:to>
      <xdr:col>85</xdr:col>
      <xdr:colOff>177800</xdr:colOff>
      <xdr:row>109</xdr:row>
      <xdr:rowOff>31750</xdr:rowOff>
    </xdr:to>
    <xdr:sp macro="" textlink="">
      <xdr:nvSpPr>
        <xdr:cNvPr id="784" name="楕円 783"/>
        <xdr:cNvSpPr/>
      </xdr:nvSpPr>
      <xdr:spPr>
        <a:xfrm>
          <a:off x="16268700" y="1861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108</xdr:row>
      <xdr:rowOff>16527</xdr:rowOff>
    </xdr:from>
    <xdr:ext cx="469744" cy="259045"/>
    <xdr:sp macro="" textlink="">
      <xdr:nvSpPr>
        <xdr:cNvPr id="785" name="【公民館】&#10;有形固定資産減価償却率該当値テキスト"/>
        <xdr:cNvSpPr txBox="1"/>
      </xdr:nvSpPr>
      <xdr:spPr>
        <a:xfrm>
          <a:off x="16357600" y="18533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108</xdr:row>
      <xdr:rowOff>101600</xdr:rowOff>
    </xdr:from>
    <xdr:to>
      <xdr:col>81</xdr:col>
      <xdr:colOff>101600</xdr:colOff>
      <xdr:row>109</xdr:row>
      <xdr:rowOff>31750</xdr:rowOff>
    </xdr:to>
    <xdr:sp macro="" textlink="">
      <xdr:nvSpPr>
        <xdr:cNvPr id="786" name="楕円 785"/>
        <xdr:cNvSpPr/>
      </xdr:nvSpPr>
      <xdr:spPr>
        <a:xfrm>
          <a:off x="15430500" y="1861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108</xdr:row>
      <xdr:rowOff>152400</xdr:rowOff>
    </xdr:from>
    <xdr:to>
      <xdr:col>85</xdr:col>
      <xdr:colOff>127000</xdr:colOff>
      <xdr:row>108</xdr:row>
      <xdr:rowOff>152400</xdr:rowOff>
    </xdr:to>
    <xdr:cxnSp macro="">
      <xdr:nvCxnSpPr>
        <xdr:cNvPr id="787" name="直線コネクタ 786"/>
        <xdr:cNvCxnSpPr/>
      </xdr:nvCxnSpPr>
      <xdr:spPr>
        <a:xfrm>
          <a:off x="15481300" y="1866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108</xdr:row>
      <xdr:rowOff>101600</xdr:rowOff>
    </xdr:from>
    <xdr:to>
      <xdr:col>76</xdr:col>
      <xdr:colOff>165100</xdr:colOff>
      <xdr:row>109</xdr:row>
      <xdr:rowOff>31750</xdr:rowOff>
    </xdr:to>
    <xdr:sp macro="" textlink="">
      <xdr:nvSpPr>
        <xdr:cNvPr id="788" name="楕円 787"/>
        <xdr:cNvSpPr/>
      </xdr:nvSpPr>
      <xdr:spPr>
        <a:xfrm>
          <a:off x="14541500" y="1861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108</xdr:row>
      <xdr:rowOff>152400</xdr:rowOff>
    </xdr:from>
    <xdr:to>
      <xdr:col>81</xdr:col>
      <xdr:colOff>50800</xdr:colOff>
      <xdr:row>108</xdr:row>
      <xdr:rowOff>152400</xdr:rowOff>
    </xdr:to>
    <xdr:cxnSp macro="">
      <xdr:nvCxnSpPr>
        <xdr:cNvPr id="789" name="直線コネクタ 788"/>
        <xdr:cNvCxnSpPr/>
      </xdr:nvCxnSpPr>
      <xdr:spPr>
        <a:xfrm>
          <a:off x="14592300" y="1866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108</xdr:row>
      <xdr:rowOff>101600</xdr:rowOff>
    </xdr:from>
    <xdr:to>
      <xdr:col>72</xdr:col>
      <xdr:colOff>38100</xdr:colOff>
      <xdr:row>109</xdr:row>
      <xdr:rowOff>31750</xdr:rowOff>
    </xdr:to>
    <xdr:sp macro="" textlink="">
      <xdr:nvSpPr>
        <xdr:cNvPr id="790" name="楕円 789"/>
        <xdr:cNvSpPr/>
      </xdr:nvSpPr>
      <xdr:spPr>
        <a:xfrm>
          <a:off x="13652500" y="1861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108</xdr:row>
      <xdr:rowOff>152400</xdr:rowOff>
    </xdr:from>
    <xdr:to>
      <xdr:col>76</xdr:col>
      <xdr:colOff>114300</xdr:colOff>
      <xdr:row>108</xdr:row>
      <xdr:rowOff>152400</xdr:rowOff>
    </xdr:to>
    <xdr:cxnSp macro="">
      <xdr:nvCxnSpPr>
        <xdr:cNvPr id="791" name="直線コネクタ 790"/>
        <xdr:cNvCxnSpPr/>
      </xdr:nvCxnSpPr>
      <xdr:spPr>
        <a:xfrm>
          <a:off x="13703300" y="1866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108</xdr:row>
      <xdr:rowOff>101600</xdr:rowOff>
    </xdr:from>
    <xdr:to>
      <xdr:col>67</xdr:col>
      <xdr:colOff>101600</xdr:colOff>
      <xdr:row>109</xdr:row>
      <xdr:rowOff>31750</xdr:rowOff>
    </xdr:to>
    <xdr:sp macro="" textlink="">
      <xdr:nvSpPr>
        <xdr:cNvPr id="792" name="楕円 791"/>
        <xdr:cNvSpPr/>
      </xdr:nvSpPr>
      <xdr:spPr>
        <a:xfrm>
          <a:off x="12763500" y="1861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108</xdr:row>
      <xdr:rowOff>152400</xdr:rowOff>
    </xdr:from>
    <xdr:to>
      <xdr:col>71</xdr:col>
      <xdr:colOff>177800</xdr:colOff>
      <xdr:row>108</xdr:row>
      <xdr:rowOff>152400</xdr:rowOff>
    </xdr:to>
    <xdr:cxnSp macro="">
      <xdr:nvCxnSpPr>
        <xdr:cNvPr id="793" name="直線コネクタ 792"/>
        <xdr:cNvCxnSpPr/>
      </xdr:nvCxnSpPr>
      <xdr:spPr>
        <a:xfrm>
          <a:off x="12814300" y="1866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170197</xdr:rowOff>
    </xdr:from>
    <xdr:ext cx="405111" cy="259045"/>
    <xdr:sp macro="" textlink="">
      <xdr:nvSpPr>
        <xdr:cNvPr id="794" name="n_1aveValue【公民館】&#10;有形固定資産減価償却率"/>
        <xdr:cNvSpPr txBox="1"/>
      </xdr:nvSpPr>
      <xdr:spPr>
        <a:xfrm>
          <a:off x="15266044" y="17829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71138</xdr:rowOff>
    </xdr:from>
    <xdr:ext cx="405111" cy="259045"/>
    <xdr:sp macro="" textlink="">
      <xdr:nvSpPr>
        <xdr:cNvPr id="795" name="n_2aveValue【公民館】&#10;有形固定資産減価償却率"/>
        <xdr:cNvSpPr txBox="1"/>
      </xdr:nvSpPr>
      <xdr:spPr>
        <a:xfrm>
          <a:off x="14389744" y="177304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8272</xdr:rowOff>
    </xdr:from>
    <xdr:ext cx="405111" cy="259045"/>
    <xdr:sp macro="" textlink="">
      <xdr:nvSpPr>
        <xdr:cNvPr id="796" name="n_3aveValue【公民館】&#10;有形固定資産減価償却率"/>
        <xdr:cNvSpPr txBox="1"/>
      </xdr:nvSpPr>
      <xdr:spPr>
        <a:xfrm>
          <a:off x="13500744" y="17667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4463</xdr:rowOff>
    </xdr:from>
    <xdr:ext cx="405111" cy="259045"/>
    <xdr:sp macro="" textlink="">
      <xdr:nvSpPr>
        <xdr:cNvPr id="797" name="n_4aveValue【公民館】&#10;有形固定資産減価償却率"/>
        <xdr:cNvSpPr txBox="1"/>
      </xdr:nvSpPr>
      <xdr:spPr>
        <a:xfrm>
          <a:off x="12611744" y="17663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79</xdr:col>
      <xdr:colOff>184227</xdr:colOff>
      <xdr:row>109</xdr:row>
      <xdr:rowOff>22877</xdr:rowOff>
    </xdr:from>
    <xdr:ext cx="469744" cy="259045"/>
    <xdr:sp macro="" textlink="">
      <xdr:nvSpPr>
        <xdr:cNvPr id="798" name="n_1mainValue【公民館】&#10;有形固定資産減価償却率"/>
        <xdr:cNvSpPr txBox="1"/>
      </xdr:nvSpPr>
      <xdr:spPr>
        <a:xfrm>
          <a:off x="15233727" y="1871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69927</xdr:colOff>
      <xdr:row>109</xdr:row>
      <xdr:rowOff>22877</xdr:rowOff>
    </xdr:from>
    <xdr:ext cx="469744" cy="259045"/>
    <xdr:sp macro="" textlink="">
      <xdr:nvSpPr>
        <xdr:cNvPr id="799" name="n_2mainValue【公民館】&#10;有形固定資産減価償却率"/>
        <xdr:cNvSpPr txBox="1"/>
      </xdr:nvSpPr>
      <xdr:spPr>
        <a:xfrm>
          <a:off x="14357427" y="1871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133427</xdr:colOff>
      <xdr:row>109</xdr:row>
      <xdr:rowOff>22877</xdr:rowOff>
    </xdr:from>
    <xdr:ext cx="469744" cy="259045"/>
    <xdr:sp macro="" textlink="">
      <xdr:nvSpPr>
        <xdr:cNvPr id="800" name="n_3mainValue【公民館】&#10;有形固定資産減価償却率"/>
        <xdr:cNvSpPr txBox="1"/>
      </xdr:nvSpPr>
      <xdr:spPr>
        <a:xfrm>
          <a:off x="13468427" y="1871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6427</xdr:colOff>
      <xdr:row>109</xdr:row>
      <xdr:rowOff>22877</xdr:rowOff>
    </xdr:from>
    <xdr:ext cx="469744" cy="259045"/>
    <xdr:sp macro="" textlink="">
      <xdr:nvSpPr>
        <xdr:cNvPr id="801" name="n_4mainValue【公民館】&#10;有形固定資産減価償却率"/>
        <xdr:cNvSpPr txBox="1"/>
      </xdr:nvSpPr>
      <xdr:spPr>
        <a:xfrm>
          <a:off x="12579427" y="1871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02" name="正方形/長方形 801"/>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03" name="正方形/長方形 802"/>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04" name="正方形/長方形 803"/>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5" name="正方形/長方形 804"/>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6" name="正方形/長方形 805"/>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7" name="正方形/長方形 806"/>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8" name="正方形/長方形 807"/>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9" name="正方形/長方形 808"/>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10" name="テキスト ボックス 809"/>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11" name="直線コネクタ 810"/>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812" name="直線コネクタ 811"/>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813" name="テキスト ボックス 812"/>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814" name="直線コネクタ 813"/>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815" name="テキスト ボックス 814"/>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16" name="直線コネクタ 815"/>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817" name="テキスト ボックス 816"/>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818" name="直線コネクタ 817"/>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819" name="テキスト ボックス 818"/>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820" name="直線コネクタ 819"/>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821" name="テキスト ボックス 820"/>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22" name="直線コネクタ 821"/>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96</xdr:row>
      <xdr:rowOff>162577</xdr:rowOff>
    </xdr:from>
    <xdr:ext cx="531299" cy="259045"/>
    <xdr:sp macro="" textlink="">
      <xdr:nvSpPr>
        <xdr:cNvPr id="823" name="テキスト ボックス 822"/>
        <xdr:cNvSpPr txBox="1"/>
      </xdr:nvSpPr>
      <xdr:spPr>
        <a:xfrm>
          <a:off x="17756701" y="1662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24"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17907</xdr:rowOff>
    </xdr:from>
    <xdr:to>
      <xdr:col>116</xdr:col>
      <xdr:colOff>62864</xdr:colOff>
      <xdr:row>108</xdr:row>
      <xdr:rowOff>131254</xdr:rowOff>
    </xdr:to>
    <xdr:cxnSp macro="">
      <xdr:nvCxnSpPr>
        <xdr:cNvPr id="825" name="直線コネクタ 824"/>
        <xdr:cNvCxnSpPr/>
      </xdr:nvCxnSpPr>
      <xdr:spPr>
        <a:xfrm flipV="1">
          <a:off x="22160864" y="17334357"/>
          <a:ext cx="0" cy="13134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135081</xdr:rowOff>
    </xdr:from>
    <xdr:ext cx="469744" cy="259045"/>
    <xdr:sp macro="" textlink="">
      <xdr:nvSpPr>
        <xdr:cNvPr id="826" name="【公民館】&#10;一人当たり面積最小値テキスト"/>
        <xdr:cNvSpPr txBox="1"/>
      </xdr:nvSpPr>
      <xdr:spPr>
        <a:xfrm>
          <a:off x="22199600" y="18651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131254</xdr:rowOff>
    </xdr:from>
    <xdr:to>
      <xdr:col>116</xdr:col>
      <xdr:colOff>152400</xdr:colOff>
      <xdr:row>108</xdr:row>
      <xdr:rowOff>131254</xdr:rowOff>
    </xdr:to>
    <xdr:cxnSp macro="">
      <xdr:nvCxnSpPr>
        <xdr:cNvPr id="827" name="直線コネクタ 826"/>
        <xdr:cNvCxnSpPr/>
      </xdr:nvCxnSpPr>
      <xdr:spPr>
        <a:xfrm>
          <a:off x="22072600" y="186478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136034</xdr:rowOff>
    </xdr:from>
    <xdr:ext cx="469744" cy="259045"/>
    <xdr:sp macro="" textlink="">
      <xdr:nvSpPr>
        <xdr:cNvPr id="828" name="【公民館】&#10;一人当たり面積最大値テキスト"/>
        <xdr:cNvSpPr txBox="1"/>
      </xdr:nvSpPr>
      <xdr:spPr>
        <a:xfrm>
          <a:off x="22199600" y="17109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17907</xdr:rowOff>
    </xdr:from>
    <xdr:to>
      <xdr:col>116</xdr:col>
      <xdr:colOff>152400</xdr:colOff>
      <xdr:row>101</xdr:row>
      <xdr:rowOff>17907</xdr:rowOff>
    </xdr:to>
    <xdr:cxnSp macro="">
      <xdr:nvCxnSpPr>
        <xdr:cNvPr id="829" name="直線コネクタ 828"/>
        <xdr:cNvCxnSpPr/>
      </xdr:nvCxnSpPr>
      <xdr:spPr>
        <a:xfrm>
          <a:off x="22072600" y="17334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134002</xdr:rowOff>
    </xdr:from>
    <xdr:ext cx="469744" cy="259045"/>
    <xdr:sp macro="" textlink="">
      <xdr:nvSpPr>
        <xdr:cNvPr id="830" name="【公民館】&#10;一人当たり面積平均値テキスト"/>
        <xdr:cNvSpPr txBox="1"/>
      </xdr:nvSpPr>
      <xdr:spPr>
        <a:xfrm>
          <a:off x="22199600" y="1830770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111125</xdr:rowOff>
    </xdr:from>
    <xdr:to>
      <xdr:col>116</xdr:col>
      <xdr:colOff>114300</xdr:colOff>
      <xdr:row>108</xdr:row>
      <xdr:rowOff>41275</xdr:rowOff>
    </xdr:to>
    <xdr:sp macro="" textlink="">
      <xdr:nvSpPr>
        <xdr:cNvPr id="831" name="フローチャート: 判断 830"/>
        <xdr:cNvSpPr/>
      </xdr:nvSpPr>
      <xdr:spPr>
        <a:xfrm>
          <a:off x="22110700" y="18456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112077</xdr:rowOff>
    </xdr:from>
    <xdr:to>
      <xdr:col>112</xdr:col>
      <xdr:colOff>38100</xdr:colOff>
      <xdr:row>108</xdr:row>
      <xdr:rowOff>42227</xdr:rowOff>
    </xdr:to>
    <xdr:sp macro="" textlink="">
      <xdr:nvSpPr>
        <xdr:cNvPr id="832" name="フローチャート: 判断 831"/>
        <xdr:cNvSpPr/>
      </xdr:nvSpPr>
      <xdr:spPr>
        <a:xfrm>
          <a:off x="21272500" y="184572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89027</xdr:rowOff>
    </xdr:from>
    <xdr:to>
      <xdr:col>107</xdr:col>
      <xdr:colOff>101600</xdr:colOff>
      <xdr:row>108</xdr:row>
      <xdr:rowOff>19177</xdr:rowOff>
    </xdr:to>
    <xdr:sp macro="" textlink="">
      <xdr:nvSpPr>
        <xdr:cNvPr id="833" name="フローチャート: 判断 832"/>
        <xdr:cNvSpPr/>
      </xdr:nvSpPr>
      <xdr:spPr>
        <a:xfrm>
          <a:off x="20383500" y="18434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95886</xdr:rowOff>
    </xdr:from>
    <xdr:to>
      <xdr:col>102</xdr:col>
      <xdr:colOff>165100</xdr:colOff>
      <xdr:row>108</xdr:row>
      <xdr:rowOff>26036</xdr:rowOff>
    </xdr:to>
    <xdr:sp macro="" textlink="">
      <xdr:nvSpPr>
        <xdr:cNvPr id="834" name="フローチャート: 判断 833"/>
        <xdr:cNvSpPr/>
      </xdr:nvSpPr>
      <xdr:spPr>
        <a:xfrm>
          <a:off x="19494500" y="18441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98361</xdr:rowOff>
    </xdr:from>
    <xdr:to>
      <xdr:col>98</xdr:col>
      <xdr:colOff>38100</xdr:colOff>
      <xdr:row>108</xdr:row>
      <xdr:rowOff>28511</xdr:rowOff>
    </xdr:to>
    <xdr:sp macro="" textlink="">
      <xdr:nvSpPr>
        <xdr:cNvPr id="835" name="フローチャート: 判断 834"/>
        <xdr:cNvSpPr/>
      </xdr:nvSpPr>
      <xdr:spPr>
        <a:xfrm>
          <a:off x="18605500" y="18443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6" name="テキスト ボックス 835"/>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7" name="テキスト ボックス 836"/>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8" name="テキスト ボックス 837"/>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9" name="テキスト ボックス 838"/>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40" name="テキスト ボックス 839"/>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45783</xdr:rowOff>
    </xdr:from>
    <xdr:to>
      <xdr:col>116</xdr:col>
      <xdr:colOff>114300</xdr:colOff>
      <xdr:row>108</xdr:row>
      <xdr:rowOff>147383</xdr:rowOff>
    </xdr:to>
    <xdr:sp macro="" textlink="">
      <xdr:nvSpPr>
        <xdr:cNvPr id="841" name="楕円 840"/>
        <xdr:cNvSpPr/>
      </xdr:nvSpPr>
      <xdr:spPr>
        <a:xfrm>
          <a:off x="22110700" y="18562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132160</xdr:rowOff>
    </xdr:from>
    <xdr:ext cx="469744" cy="259045"/>
    <xdr:sp macro="" textlink="">
      <xdr:nvSpPr>
        <xdr:cNvPr id="842" name="【公民館】&#10;一人当たり面積該当値テキスト"/>
        <xdr:cNvSpPr txBox="1"/>
      </xdr:nvSpPr>
      <xdr:spPr>
        <a:xfrm>
          <a:off x="22199600" y="184773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47307</xdr:rowOff>
    </xdr:from>
    <xdr:to>
      <xdr:col>112</xdr:col>
      <xdr:colOff>38100</xdr:colOff>
      <xdr:row>108</xdr:row>
      <xdr:rowOff>148907</xdr:rowOff>
    </xdr:to>
    <xdr:sp macro="" textlink="">
      <xdr:nvSpPr>
        <xdr:cNvPr id="843" name="楕円 842"/>
        <xdr:cNvSpPr/>
      </xdr:nvSpPr>
      <xdr:spPr>
        <a:xfrm>
          <a:off x="21272500" y="18563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96583</xdr:rowOff>
    </xdr:from>
    <xdr:to>
      <xdr:col>116</xdr:col>
      <xdr:colOff>63500</xdr:colOff>
      <xdr:row>108</xdr:row>
      <xdr:rowOff>98107</xdr:rowOff>
    </xdr:to>
    <xdr:cxnSp macro="">
      <xdr:nvCxnSpPr>
        <xdr:cNvPr id="844" name="直線コネクタ 843"/>
        <xdr:cNvCxnSpPr/>
      </xdr:nvCxnSpPr>
      <xdr:spPr>
        <a:xfrm flipV="1">
          <a:off x="21323300" y="18613183"/>
          <a:ext cx="8382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48640</xdr:rowOff>
    </xdr:from>
    <xdr:to>
      <xdr:col>107</xdr:col>
      <xdr:colOff>101600</xdr:colOff>
      <xdr:row>108</xdr:row>
      <xdr:rowOff>150240</xdr:rowOff>
    </xdr:to>
    <xdr:sp macro="" textlink="">
      <xdr:nvSpPr>
        <xdr:cNvPr id="845" name="楕円 844"/>
        <xdr:cNvSpPr/>
      </xdr:nvSpPr>
      <xdr:spPr>
        <a:xfrm>
          <a:off x="20383500" y="18565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98107</xdr:rowOff>
    </xdr:from>
    <xdr:to>
      <xdr:col>111</xdr:col>
      <xdr:colOff>177800</xdr:colOff>
      <xdr:row>108</xdr:row>
      <xdr:rowOff>99440</xdr:rowOff>
    </xdr:to>
    <xdr:cxnSp macro="">
      <xdr:nvCxnSpPr>
        <xdr:cNvPr id="846" name="直線コネクタ 845"/>
        <xdr:cNvCxnSpPr/>
      </xdr:nvCxnSpPr>
      <xdr:spPr>
        <a:xfrm flipV="1">
          <a:off x="20434300" y="18614707"/>
          <a:ext cx="889000" cy="1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108</xdr:row>
      <xdr:rowOff>50355</xdr:rowOff>
    </xdr:from>
    <xdr:to>
      <xdr:col>102</xdr:col>
      <xdr:colOff>165100</xdr:colOff>
      <xdr:row>108</xdr:row>
      <xdr:rowOff>151955</xdr:rowOff>
    </xdr:to>
    <xdr:sp macro="" textlink="">
      <xdr:nvSpPr>
        <xdr:cNvPr id="847" name="楕円 846"/>
        <xdr:cNvSpPr/>
      </xdr:nvSpPr>
      <xdr:spPr>
        <a:xfrm>
          <a:off x="19494500" y="18566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99440</xdr:rowOff>
    </xdr:from>
    <xdr:to>
      <xdr:col>107</xdr:col>
      <xdr:colOff>50800</xdr:colOff>
      <xdr:row>108</xdr:row>
      <xdr:rowOff>101155</xdr:rowOff>
    </xdr:to>
    <xdr:cxnSp macro="">
      <xdr:nvCxnSpPr>
        <xdr:cNvPr id="848" name="直線コネクタ 847"/>
        <xdr:cNvCxnSpPr/>
      </xdr:nvCxnSpPr>
      <xdr:spPr>
        <a:xfrm flipV="1">
          <a:off x="19545300" y="18616040"/>
          <a:ext cx="889000" cy="1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108</xdr:row>
      <xdr:rowOff>51499</xdr:rowOff>
    </xdr:from>
    <xdr:to>
      <xdr:col>98</xdr:col>
      <xdr:colOff>38100</xdr:colOff>
      <xdr:row>108</xdr:row>
      <xdr:rowOff>153099</xdr:rowOff>
    </xdr:to>
    <xdr:sp macro="" textlink="">
      <xdr:nvSpPr>
        <xdr:cNvPr id="849" name="楕円 848"/>
        <xdr:cNvSpPr/>
      </xdr:nvSpPr>
      <xdr:spPr>
        <a:xfrm>
          <a:off x="18605500" y="18568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101155</xdr:rowOff>
    </xdr:from>
    <xdr:to>
      <xdr:col>102</xdr:col>
      <xdr:colOff>114300</xdr:colOff>
      <xdr:row>108</xdr:row>
      <xdr:rowOff>102299</xdr:rowOff>
    </xdr:to>
    <xdr:cxnSp macro="">
      <xdr:nvCxnSpPr>
        <xdr:cNvPr id="850" name="直線コネクタ 849"/>
        <xdr:cNvCxnSpPr/>
      </xdr:nvCxnSpPr>
      <xdr:spPr>
        <a:xfrm flipV="1">
          <a:off x="18656300" y="18617755"/>
          <a:ext cx="889000" cy="1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58754</xdr:rowOff>
    </xdr:from>
    <xdr:ext cx="469744" cy="259045"/>
    <xdr:sp macro="" textlink="">
      <xdr:nvSpPr>
        <xdr:cNvPr id="851" name="n_1aveValue【公民館】&#10;一人当たり面積"/>
        <xdr:cNvSpPr txBox="1"/>
      </xdr:nvSpPr>
      <xdr:spPr>
        <a:xfrm>
          <a:off x="21075727" y="182324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35704</xdr:rowOff>
    </xdr:from>
    <xdr:ext cx="469744" cy="259045"/>
    <xdr:sp macro="" textlink="">
      <xdr:nvSpPr>
        <xdr:cNvPr id="852" name="n_2aveValue【公民館】&#10;一人当たり面積"/>
        <xdr:cNvSpPr txBox="1"/>
      </xdr:nvSpPr>
      <xdr:spPr>
        <a:xfrm>
          <a:off x="20199427" y="182094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42563</xdr:rowOff>
    </xdr:from>
    <xdr:ext cx="469744" cy="259045"/>
    <xdr:sp macro="" textlink="">
      <xdr:nvSpPr>
        <xdr:cNvPr id="853" name="n_3aveValue【公民館】&#10;一人当たり面積"/>
        <xdr:cNvSpPr txBox="1"/>
      </xdr:nvSpPr>
      <xdr:spPr>
        <a:xfrm>
          <a:off x="19310427" y="18216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45038</xdr:rowOff>
    </xdr:from>
    <xdr:ext cx="469744" cy="259045"/>
    <xdr:sp macro="" textlink="">
      <xdr:nvSpPr>
        <xdr:cNvPr id="854" name="n_4aveValue【公民館】&#10;一人当たり面積"/>
        <xdr:cNvSpPr txBox="1"/>
      </xdr:nvSpPr>
      <xdr:spPr>
        <a:xfrm>
          <a:off x="18421427" y="18218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140034</xdr:rowOff>
    </xdr:from>
    <xdr:ext cx="469744" cy="259045"/>
    <xdr:sp macro="" textlink="">
      <xdr:nvSpPr>
        <xdr:cNvPr id="855" name="n_1mainValue【公民館】&#10;一人当たり面積"/>
        <xdr:cNvSpPr txBox="1"/>
      </xdr:nvSpPr>
      <xdr:spPr>
        <a:xfrm>
          <a:off x="21075727" y="186566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141367</xdr:rowOff>
    </xdr:from>
    <xdr:ext cx="469744" cy="259045"/>
    <xdr:sp macro="" textlink="">
      <xdr:nvSpPr>
        <xdr:cNvPr id="856" name="n_2mainValue【公民館】&#10;一人当たり面積"/>
        <xdr:cNvSpPr txBox="1"/>
      </xdr:nvSpPr>
      <xdr:spPr>
        <a:xfrm>
          <a:off x="20199427" y="18657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143082</xdr:rowOff>
    </xdr:from>
    <xdr:ext cx="469744" cy="259045"/>
    <xdr:sp macro="" textlink="">
      <xdr:nvSpPr>
        <xdr:cNvPr id="857" name="n_3mainValue【公民館】&#10;一人当たり面積"/>
        <xdr:cNvSpPr txBox="1"/>
      </xdr:nvSpPr>
      <xdr:spPr>
        <a:xfrm>
          <a:off x="19310427" y="18659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144226</xdr:rowOff>
    </xdr:from>
    <xdr:ext cx="469744" cy="259045"/>
    <xdr:sp macro="" textlink="">
      <xdr:nvSpPr>
        <xdr:cNvPr id="858" name="n_4mainValue【公民館】&#10;一人当たり面積"/>
        <xdr:cNvSpPr txBox="1"/>
      </xdr:nvSpPr>
      <xdr:spPr>
        <a:xfrm>
          <a:off x="18421427" y="186608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9" name="正方形/長方形 858"/>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60" name="正方形/長方形 859"/>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61" name="テキスト ボックス 860"/>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学校と公営住宅を除く</a:t>
          </a:r>
          <a:r>
            <a:rPr kumimoji="1" lang="ja-JP" altLang="ja-JP" sz="1100" b="0" i="0" u="none" strike="noStrike" kern="0" cap="none" spc="0" normalizeH="0" baseline="0" noProof="0">
              <a:ln>
                <a:noFill/>
              </a:ln>
              <a:solidFill>
                <a:prstClr val="black"/>
              </a:solidFill>
              <a:effectLst/>
              <a:uLnTx/>
              <a:uFillTx/>
              <a:latin typeface="+mn-lt"/>
              <a:ea typeface="+mn-ea"/>
              <a:cs typeface="+mn-cs"/>
            </a:rPr>
            <a:t>全ての施設が償却率が上昇しており、特に橋梁・公民館などが高い償却率となっている。橋梁は長寿命化計画を策定し、更新（修繕）・除却を実施して</a:t>
          </a:r>
          <a:r>
            <a:rPr kumimoji="1" lang="ja-JP" altLang="en-US" sz="1100" b="0" i="0" u="none" strike="noStrike" kern="0" cap="none" spc="0" normalizeH="0" baseline="0" noProof="0">
              <a:ln>
                <a:noFill/>
              </a:ln>
              <a:solidFill>
                <a:prstClr val="black"/>
              </a:solidFill>
              <a:effectLst/>
              <a:uLnTx/>
              <a:uFillTx/>
              <a:latin typeface="+mn-lt"/>
              <a:ea typeface="+mn-ea"/>
              <a:cs typeface="+mn-cs"/>
            </a:rPr>
            <a:t>いる。</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mn-lt"/>
              <a:ea typeface="+mn-ea"/>
              <a:cs typeface="+mn-cs"/>
            </a:rPr>
            <a:t>今後も引き続き公共施設等総合管理計画や個別施設計画などを活用し、更新・除却も検討し計画的な施設更新に努める。</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和歌山県すさみ町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3,713
3,696
174.45
5,315,393
5,185,125
108,261
2,811,044
5,714,017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9" name="正方形/長方形 48"/>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50" name="正方形/長方形 49"/>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1" name="正方形/長方形 50"/>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2" name="正方形/長方形 51"/>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3" name="正方形/長方形 52"/>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4" name="正方形/長方形 53"/>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5" name="正方形/長方形 54"/>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6" name="正方形/長方形 55"/>
        <xdr:cNvSpPr/>
      </xdr:nvSpPr>
      <xdr:spPr>
        <a:xfrm>
          <a:off x="762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46</xdr:row>
      <xdr:rowOff>114300</xdr:rowOff>
    </xdr:from>
    <xdr:to>
      <xdr:col>59</xdr:col>
      <xdr:colOff>88900</xdr:colOff>
      <xdr:row>50</xdr:row>
      <xdr:rowOff>63500</xdr:rowOff>
    </xdr:to>
    <xdr:sp macro="" textlink="">
      <xdr:nvSpPr>
        <xdr:cNvPr id="57" name="正方形/長方形 56"/>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58" name="正方形/長方形 57"/>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59" name="正方形/長方形 58"/>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60" name="正方形/長方形 59"/>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61" name="正方形/長方形 60"/>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62" name="正方形/長方形 61"/>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63" name="正方形/長方形 62"/>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64" name="正方形/長方形 63"/>
        <xdr:cNvSpPr/>
      </xdr:nvSpPr>
      <xdr:spPr>
        <a:xfrm>
          <a:off x="6604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68</xdr:row>
      <xdr:rowOff>152400</xdr:rowOff>
    </xdr:from>
    <xdr:to>
      <xdr:col>28</xdr:col>
      <xdr:colOff>152400</xdr:colOff>
      <xdr:row>72</xdr:row>
      <xdr:rowOff>101600</xdr:rowOff>
    </xdr:to>
    <xdr:sp macro="" textlink="">
      <xdr:nvSpPr>
        <xdr:cNvPr id="65" name="正方形/長方形 64"/>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66" name="正方形/長方形 65"/>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67" name="正方形/長方形 66"/>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68" name="正方形/長方形 67"/>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69" name="正方形/長方形 68"/>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70" name="正方形/長方形 69"/>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71" name="正方形/長方形 70"/>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72" name="正方形/長方形 71"/>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73" name="テキスト ボックス 72"/>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74" name="直線コネクタ 73"/>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75" name="テキスト ボックス 74"/>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76" name="直線コネクタ 75"/>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77" name="テキスト ボックス 76"/>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78" name="直線コネクタ 77"/>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79" name="テキスト ボックス 78"/>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80" name="直線コネクタ 79"/>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81" name="テキスト ボックス 80"/>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82" name="直線コネクタ 81"/>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83" name="テキスト ボックス 82"/>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84" name="直線コネクタ 83"/>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85" name="テキスト ボックス 84"/>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86" name="直線コネクタ 85"/>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87" name="テキスト ボックス 86"/>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88" name="直線コネクタ 87"/>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89"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106680</xdr:rowOff>
    </xdr:from>
    <xdr:to>
      <xdr:col>24</xdr:col>
      <xdr:colOff>62865</xdr:colOff>
      <xdr:row>86</xdr:row>
      <xdr:rowOff>168729</xdr:rowOff>
    </xdr:to>
    <xdr:cxnSp macro="">
      <xdr:nvCxnSpPr>
        <xdr:cNvPr id="90" name="直線コネクタ 89"/>
        <xdr:cNvCxnSpPr/>
      </xdr:nvCxnSpPr>
      <xdr:spPr>
        <a:xfrm flipV="1">
          <a:off x="4634865" y="13308330"/>
          <a:ext cx="0" cy="16050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91" name="【福祉施設】&#10;有形固定資産減価償却率最小値テキスト"/>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92" name="直線コネクタ 91"/>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53357</xdr:rowOff>
    </xdr:from>
    <xdr:ext cx="340478" cy="259045"/>
    <xdr:sp macro="" textlink="">
      <xdr:nvSpPr>
        <xdr:cNvPr id="93" name="【福祉施設】&#10;有形固定資産減価償却率最大値テキスト"/>
        <xdr:cNvSpPr txBox="1"/>
      </xdr:nvSpPr>
      <xdr:spPr>
        <a:xfrm>
          <a:off x="4673600" y="1308355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106680</xdr:rowOff>
    </xdr:from>
    <xdr:to>
      <xdr:col>24</xdr:col>
      <xdr:colOff>152400</xdr:colOff>
      <xdr:row>77</xdr:row>
      <xdr:rowOff>106680</xdr:rowOff>
    </xdr:to>
    <xdr:cxnSp macro="">
      <xdr:nvCxnSpPr>
        <xdr:cNvPr id="94" name="直線コネクタ 93"/>
        <xdr:cNvCxnSpPr/>
      </xdr:nvCxnSpPr>
      <xdr:spPr>
        <a:xfrm>
          <a:off x="4546600" y="13308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95085</xdr:rowOff>
    </xdr:from>
    <xdr:ext cx="405111" cy="259045"/>
    <xdr:sp macro="" textlink="">
      <xdr:nvSpPr>
        <xdr:cNvPr id="95" name="【福祉施設】&#10;有形固定資産減価償却率平均値テキスト"/>
        <xdr:cNvSpPr txBox="1"/>
      </xdr:nvSpPr>
      <xdr:spPr>
        <a:xfrm>
          <a:off x="4673600" y="1398253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72208</xdr:rowOff>
    </xdr:from>
    <xdr:to>
      <xdr:col>24</xdr:col>
      <xdr:colOff>114300</xdr:colOff>
      <xdr:row>83</xdr:row>
      <xdr:rowOff>2358</xdr:rowOff>
    </xdr:to>
    <xdr:sp macro="" textlink="">
      <xdr:nvSpPr>
        <xdr:cNvPr id="96" name="フローチャート: 判断 95"/>
        <xdr:cNvSpPr/>
      </xdr:nvSpPr>
      <xdr:spPr>
        <a:xfrm>
          <a:off x="4584700" y="14131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23223</xdr:rowOff>
    </xdr:from>
    <xdr:to>
      <xdr:col>20</xdr:col>
      <xdr:colOff>38100</xdr:colOff>
      <xdr:row>82</xdr:row>
      <xdr:rowOff>124823</xdr:rowOff>
    </xdr:to>
    <xdr:sp macro="" textlink="">
      <xdr:nvSpPr>
        <xdr:cNvPr id="97" name="フローチャート: 判断 96"/>
        <xdr:cNvSpPr/>
      </xdr:nvSpPr>
      <xdr:spPr>
        <a:xfrm>
          <a:off x="3746500" y="14082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82006</xdr:rowOff>
    </xdr:from>
    <xdr:to>
      <xdr:col>15</xdr:col>
      <xdr:colOff>101600</xdr:colOff>
      <xdr:row>82</xdr:row>
      <xdr:rowOff>12156</xdr:rowOff>
    </xdr:to>
    <xdr:sp macro="" textlink="">
      <xdr:nvSpPr>
        <xdr:cNvPr id="98" name="フローチャート: 判断 97"/>
        <xdr:cNvSpPr/>
      </xdr:nvSpPr>
      <xdr:spPr>
        <a:xfrm>
          <a:off x="2857500" y="13969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57513</xdr:rowOff>
    </xdr:from>
    <xdr:to>
      <xdr:col>10</xdr:col>
      <xdr:colOff>165100</xdr:colOff>
      <xdr:row>81</xdr:row>
      <xdr:rowOff>159113</xdr:rowOff>
    </xdr:to>
    <xdr:sp macro="" textlink="">
      <xdr:nvSpPr>
        <xdr:cNvPr id="99" name="フローチャート: 判断 98"/>
        <xdr:cNvSpPr/>
      </xdr:nvSpPr>
      <xdr:spPr>
        <a:xfrm>
          <a:off x="1968500" y="13944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65677</xdr:rowOff>
    </xdr:from>
    <xdr:to>
      <xdr:col>6</xdr:col>
      <xdr:colOff>38100</xdr:colOff>
      <xdr:row>81</xdr:row>
      <xdr:rowOff>167277</xdr:rowOff>
    </xdr:to>
    <xdr:sp macro="" textlink="">
      <xdr:nvSpPr>
        <xdr:cNvPr id="100" name="フローチャート: 判断 99"/>
        <xdr:cNvSpPr/>
      </xdr:nvSpPr>
      <xdr:spPr>
        <a:xfrm>
          <a:off x="1079500" y="13953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101" name="テキスト ボックス 100"/>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102" name="テキスト ボックス 101"/>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103" name="テキスト ボックス 102"/>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104" name="テキスト ボックス 103"/>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105" name="テキスト ボックス 104"/>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126093</xdr:rowOff>
    </xdr:from>
    <xdr:to>
      <xdr:col>24</xdr:col>
      <xdr:colOff>114300</xdr:colOff>
      <xdr:row>85</xdr:row>
      <xdr:rowOff>56243</xdr:rowOff>
    </xdr:to>
    <xdr:sp macro="" textlink="">
      <xdr:nvSpPr>
        <xdr:cNvPr id="106" name="楕円 105"/>
        <xdr:cNvSpPr/>
      </xdr:nvSpPr>
      <xdr:spPr>
        <a:xfrm>
          <a:off x="4584700" y="14527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104520</xdr:rowOff>
    </xdr:from>
    <xdr:ext cx="405111" cy="259045"/>
    <xdr:sp macro="" textlink="">
      <xdr:nvSpPr>
        <xdr:cNvPr id="107" name="【福祉施設】&#10;有形固定資産減価償却率該当値テキスト"/>
        <xdr:cNvSpPr txBox="1"/>
      </xdr:nvSpPr>
      <xdr:spPr>
        <a:xfrm>
          <a:off x="4673600" y="145063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84</xdr:row>
      <xdr:rowOff>90170</xdr:rowOff>
    </xdr:from>
    <xdr:to>
      <xdr:col>20</xdr:col>
      <xdr:colOff>38100</xdr:colOff>
      <xdr:row>85</xdr:row>
      <xdr:rowOff>20320</xdr:rowOff>
    </xdr:to>
    <xdr:sp macro="" textlink="">
      <xdr:nvSpPr>
        <xdr:cNvPr id="108" name="楕円 107"/>
        <xdr:cNvSpPr/>
      </xdr:nvSpPr>
      <xdr:spPr>
        <a:xfrm>
          <a:off x="3746500" y="14491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140970</xdr:rowOff>
    </xdr:from>
    <xdr:to>
      <xdr:col>24</xdr:col>
      <xdr:colOff>63500</xdr:colOff>
      <xdr:row>85</xdr:row>
      <xdr:rowOff>5443</xdr:rowOff>
    </xdr:to>
    <xdr:cxnSp macro="">
      <xdr:nvCxnSpPr>
        <xdr:cNvPr id="109" name="直線コネクタ 108"/>
        <xdr:cNvCxnSpPr/>
      </xdr:nvCxnSpPr>
      <xdr:spPr>
        <a:xfrm>
          <a:off x="3797300" y="14542770"/>
          <a:ext cx="8382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84</xdr:row>
      <xdr:rowOff>47716</xdr:rowOff>
    </xdr:from>
    <xdr:to>
      <xdr:col>15</xdr:col>
      <xdr:colOff>101600</xdr:colOff>
      <xdr:row>84</xdr:row>
      <xdr:rowOff>149316</xdr:rowOff>
    </xdr:to>
    <xdr:sp macro="" textlink="">
      <xdr:nvSpPr>
        <xdr:cNvPr id="110" name="楕円 109"/>
        <xdr:cNvSpPr/>
      </xdr:nvSpPr>
      <xdr:spPr>
        <a:xfrm>
          <a:off x="2857500" y="14449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98516</xdr:rowOff>
    </xdr:from>
    <xdr:to>
      <xdr:col>19</xdr:col>
      <xdr:colOff>177800</xdr:colOff>
      <xdr:row>84</xdr:row>
      <xdr:rowOff>140970</xdr:rowOff>
    </xdr:to>
    <xdr:cxnSp macro="">
      <xdr:nvCxnSpPr>
        <xdr:cNvPr id="111" name="直線コネクタ 110"/>
        <xdr:cNvCxnSpPr/>
      </xdr:nvCxnSpPr>
      <xdr:spPr>
        <a:xfrm>
          <a:off x="2908300" y="14500316"/>
          <a:ext cx="88900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84</xdr:row>
      <xdr:rowOff>6894</xdr:rowOff>
    </xdr:from>
    <xdr:to>
      <xdr:col>10</xdr:col>
      <xdr:colOff>165100</xdr:colOff>
      <xdr:row>84</xdr:row>
      <xdr:rowOff>108494</xdr:rowOff>
    </xdr:to>
    <xdr:sp macro="" textlink="">
      <xdr:nvSpPr>
        <xdr:cNvPr id="112" name="楕円 111"/>
        <xdr:cNvSpPr/>
      </xdr:nvSpPr>
      <xdr:spPr>
        <a:xfrm>
          <a:off x="1968500" y="14408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84</xdr:row>
      <xdr:rowOff>57694</xdr:rowOff>
    </xdr:from>
    <xdr:to>
      <xdr:col>15</xdr:col>
      <xdr:colOff>50800</xdr:colOff>
      <xdr:row>84</xdr:row>
      <xdr:rowOff>98516</xdr:rowOff>
    </xdr:to>
    <xdr:cxnSp macro="">
      <xdr:nvCxnSpPr>
        <xdr:cNvPr id="113" name="直線コネクタ 112"/>
        <xdr:cNvCxnSpPr/>
      </xdr:nvCxnSpPr>
      <xdr:spPr>
        <a:xfrm>
          <a:off x="2019300" y="14459494"/>
          <a:ext cx="889000" cy="40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83</xdr:row>
      <xdr:rowOff>135889</xdr:rowOff>
    </xdr:from>
    <xdr:to>
      <xdr:col>6</xdr:col>
      <xdr:colOff>38100</xdr:colOff>
      <xdr:row>84</xdr:row>
      <xdr:rowOff>66039</xdr:rowOff>
    </xdr:to>
    <xdr:sp macro="" textlink="">
      <xdr:nvSpPr>
        <xdr:cNvPr id="114" name="楕円 113"/>
        <xdr:cNvSpPr/>
      </xdr:nvSpPr>
      <xdr:spPr>
        <a:xfrm>
          <a:off x="1079500" y="14366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84</xdr:row>
      <xdr:rowOff>15239</xdr:rowOff>
    </xdr:from>
    <xdr:to>
      <xdr:col>10</xdr:col>
      <xdr:colOff>114300</xdr:colOff>
      <xdr:row>84</xdr:row>
      <xdr:rowOff>57694</xdr:rowOff>
    </xdr:to>
    <xdr:cxnSp macro="">
      <xdr:nvCxnSpPr>
        <xdr:cNvPr id="115" name="直線コネクタ 114"/>
        <xdr:cNvCxnSpPr/>
      </xdr:nvCxnSpPr>
      <xdr:spPr>
        <a:xfrm>
          <a:off x="1130300" y="14417039"/>
          <a:ext cx="889000" cy="42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141350</xdr:rowOff>
    </xdr:from>
    <xdr:ext cx="405111" cy="259045"/>
    <xdr:sp macro="" textlink="">
      <xdr:nvSpPr>
        <xdr:cNvPr id="116" name="n_1aveValue【福祉施設】&#10;有形固定資産減価償却率"/>
        <xdr:cNvSpPr txBox="1"/>
      </xdr:nvSpPr>
      <xdr:spPr>
        <a:xfrm>
          <a:off x="3582044" y="138573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28683</xdr:rowOff>
    </xdr:from>
    <xdr:ext cx="405111" cy="259045"/>
    <xdr:sp macro="" textlink="">
      <xdr:nvSpPr>
        <xdr:cNvPr id="117" name="n_2aveValue【福祉施設】&#10;有形固定資産減価償却率"/>
        <xdr:cNvSpPr txBox="1"/>
      </xdr:nvSpPr>
      <xdr:spPr>
        <a:xfrm>
          <a:off x="2705744" y="137446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4190</xdr:rowOff>
    </xdr:from>
    <xdr:ext cx="405111" cy="259045"/>
    <xdr:sp macro="" textlink="">
      <xdr:nvSpPr>
        <xdr:cNvPr id="118" name="n_3aveValue【福祉施設】&#10;有形固定資産減価償却率"/>
        <xdr:cNvSpPr txBox="1"/>
      </xdr:nvSpPr>
      <xdr:spPr>
        <a:xfrm>
          <a:off x="1816744" y="137201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12354</xdr:rowOff>
    </xdr:from>
    <xdr:ext cx="405111" cy="259045"/>
    <xdr:sp macro="" textlink="">
      <xdr:nvSpPr>
        <xdr:cNvPr id="119" name="n_4aveValue【福祉施設】&#10;有形固定資産減価償却率"/>
        <xdr:cNvSpPr txBox="1"/>
      </xdr:nvSpPr>
      <xdr:spPr>
        <a:xfrm>
          <a:off x="927744" y="137283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85</xdr:row>
      <xdr:rowOff>11447</xdr:rowOff>
    </xdr:from>
    <xdr:ext cx="405111" cy="259045"/>
    <xdr:sp macro="" textlink="">
      <xdr:nvSpPr>
        <xdr:cNvPr id="120" name="n_1mainValue【福祉施設】&#10;有形固定資産減価償却率"/>
        <xdr:cNvSpPr txBox="1"/>
      </xdr:nvSpPr>
      <xdr:spPr>
        <a:xfrm>
          <a:off x="3582044" y="14584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140443</xdr:rowOff>
    </xdr:from>
    <xdr:ext cx="405111" cy="259045"/>
    <xdr:sp macro="" textlink="">
      <xdr:nvSpPr>
        <xdr:cNvPr id="121" name="n_2mainValue【福祉施設】&#10;有形固定資産減価償却率"/>
        <xdr:cNvSpPr txBox="1"/>
      </xdr:nvSpPr>
      <xdr:spPr>
        <a:xfrm>
          <a:off x="2705744" y="145422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99621</xdr:rowOff>
    </xdr:from>
    <xdr:ext cx="405111" cy="259045"/>
    <xdr:sp macro="" textlink="">
      <xdr:nvSpPr>
        <xdr:cNvPr id="122" name="n_3mainValue【福祉施設】&#10;有形固定資産減価償却率"/>
        <xdr:cNvSpPr txBox="1"/>
      </xdr:nvSpPr>
      <xdr:spPr>
        <a:xfrm>
          <a:off x="1816744" y="145014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84</xdr:row>
      <xdr:rowOff>57166</xdr:rowOff>
    </xdr:from>
    <xdr:ext cx="405111" cy="259045"/>
    <xdr:sp macro="" textlink="">
      <xdr:nvSpPr>
        <xdr:cNvPr id="123" name="n_4mainValue【福祉施設】&#10;有形固定資産減価償却率"/>
        <xdr:cNvSpPr txBox="1"/>
      </xdr:nvSpPr>
      <xdr:spPr>
        <a:xfrm>
          <a:off x="927744" y="144589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124" name="正方形/長方形 123"/>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125" name="正方形/長方形 124"/>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126" name="正方形/長方形 125"/>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127" name="正方形/長方形 126"/>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128" name="正方形/長方形 127"/>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129" name="正方形/長方形 128"/>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130" name="正方形/長方形 129"/>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131" name="正方形/長方形 130"/>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132" name="テキスト ボックス 131"/>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133" name="直線コネクタ 132"/>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134" name="直線コネクタ 133"/>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135" name="テキスト ボックス 134"/>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136" name="直線コネクタ 135"/>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137" name="テキスト ボックス 136"/>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138" name="直線コネクタ 137"/>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139" name="テキスト ボックス 138"/>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140" name="直線コネクタ 139"/>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141" name="テキスト ボックス 140"/>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142" name="直線コネクタ 141"/>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143" name="テキスト ボックス 142"/>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144"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135255</xdr:rowOff>
    </xdr:from>
    <xdr:to>
      <xdr:col>54</xdr:col>
      <xdr:colOff>189865</xdr:colOff>
      <xdr:row>86</xdr:row>
      <xdr:rowOff>29642</xdr:rowOff>
    </xdr:to>
    <xdr:cxnSp macro="">
      <xdr:nvCxnSpPr>
        <xdr:cNvPr id="145" name="直線コネクタ 144"/>
        <xdr:cNvCxnSpPr/>
      </xdr:nvCxnSpPr>
      <xdr:spPr>
        <a:xfrm flipV="1">
          <a:off x="10476865" y="13336905"/>
          <a:ext cx="0" cy="14374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33469</xdr:rowOff>
    </xdr:from>
    <xdr:ext cx="469744" cy="259045"/>
    <xdr:sp macro="" textlink="">
      <xdr:nvSpPr>
        <xdr:cNvPr id="146" name="【福祉施設】&#10;一人当たり面積最小値テキスト"/>
        <xdr:cNvSpPr txBox="1"/>
      </xdr:nvSpPr>
      <xdr:spPr>
        <a:xfrm>
          <a:off x="10515600" y="147781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29642</xdr:rowOff>
    </xdr:from>
    <xdr:to>
      <xdr:col>55</xdr:col>
      <xdr:colOff>88900</xdr:colOff>
      <xdr:row>86</xdr:row>
      <xdr:rowOff>29642</xdr:rowOff>
    </xdr:to>
    <xdr:cxnSp macro="">
      <xdr:nvCxnSpPr>
        <xdr:cNvPr id="147" name="直線コネクタ 146"/>
        <xdr:cNvCxnSpPr/>
      </xdr:nvCxnSpPr>
      <xdr:spPr>
        <a:xfrm>
          <a:off x="10388600" y="147743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81932</xdr:rowOff>
    </xdr:from>
    <xdr:ext cx="469744" cy="259045"/>
    <xdr:sp macro="" textlink="">
      <xdr:nvSpPr>
        <xdr:cNvPr id="148" name="【福祉施設】&#10;一人当たり面積最大値テキスト"/>
        <xdr:cNvSpPr txBox="1"/>
      </xdr:nvSpPr>
      <xdr:spPr>
        <a:xfrm>
          <a:off x="10515600" y="13112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135255</xdr:rowOff>
    </xdr:from>
    <xdr:to>
      <xdr:col>55</xdr:col>
      <xdr:colOff>88900</xdr:colOff>
      <xdr:row>77</xdr:row>
      <xdr:rowOff>135255</xdr:rowOff>
    </xdr:to>
    <xdr:cxnSp macro="">
      <xdr:nvCxnSpPr>
        <xdr:cNvPr id="149" name="直線コネクタ 148"/>
        <xdr:cNvCxnSpPr/>
      </xdr:nvCxnSpPr>
      <xdr:spPr>
        <a:xfrm>
          <a:off x="10388600" y="133369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145178</xdr:rowOff>
    </xdr:from>
    <xdr:ext cx="469744" cy="259045"/>
    <xdr:sp macro="" textlink="">
      <xdr:nvSpPr>
        <xdr:cNvPr id="150" name="【福祉施設】&#10;一人当たり面積平均値テキスト"/>
        <xdr:cNvSpPr txBox="1"/>
      </xdr:nvSpPr>
      <xdr:spPr>
        <a:xfrm>
          <a:off x="10515600" y="1454697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166751</xdr:rowOff>
    </xdr:from>
    <xdr:to>
      <xdr:col>55</xdr:col>
      <xdr:colOff>50800</xdr:colOff>
      <xdr:row>85</xdr:row>
      <xdr:rowOff>96901</xdr:rowOff>
    </xdr:to>
    <xdr:sp macro="" textlink="">
      <xdr:nvSpPr>
        <xdr:cNvPr id="151" name="フローチャート: 判断 150"/>
        <xdr:cNvSpPr/>
      </xdr:nvSpPr>
      <xdr:spPr>
        <a:xfrm>
          <a:off x="10426700" y="14568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157607</xdr:rowOff>
    </xdr:from>
    <xdr:to>
      <xdr:col>50</xdr:col>
      <xdr:colOff>165100</xdr:colOff>
      <xdr:row>85</xdr:row>
      <xdr:rowOff>87757</xdr:rowOff>
    </xdr:to>
    <xdr:sp macro="" textlink="">
      <xdr:nvSpPr>
        <xdr:cNvPr id="152" name="フローチャート: 判断 151"/>
        <xdr:cNvSpPr/>
      </xdr:nvSpPr>
      <xdr:spPr>
        <a:xfrm>
          <a:off x="9588500" y="14559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169266</xdr:rowOff>
    </xdr:from>
    <xdr:to>
      <xdr:col>46</xdr:col>
      <xdr:colOff>38100</xdr:colOff>
      <xdr:row>85</xdr:row>
      <xdr:rowOff>99416</xdr:rowOff>
    </xdr:to>
    <xdr:sp macro="" textlink="">
      <xdr:nvSpPr>
        <xdr:cNvPr id="153" name="フローチャート: 判断 152"/>
        <xdr:cNvSpPr/>
      </xdr:nvSpPr>
      <xdr:spPr>
        <a:xfrm>
          <a:off x="8699500" y="14571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6502</xdr:rowOff>
    </xdr:from>
    <xdr:to>
      <xdr:col>41</xdr:col>
      <xdr:colOff>101600</xdr:colOff>
      <xdr:row>85</xdr:row>
      <xdr:rowOff>108102</xdr:rowOff>
    </xdr:to>
    <xdr:sp macro="" textlink="">
      <xdr:nvSpPr>
        <xdr:cNvPr id="154" name="フローチャート: 判断 153"/>
        <xdr:cNvSpPr/>
      </xdr:nvSpPr>
      <xdr:spPr>
        <a:xfrm>
          <a:off x="7810500" y="14579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23648</xdr:rowOff>
    </xdr:from>
    <xdr:to>
      <xdr:col>36</xdr:col>
      <xdr:colOff>165100</xdr:colOff>
      <xdr:row>85</xdr:row>
      <xdr:rowOff>125248</xdr:rowOff>
    </xdr:to>
    <xdr:sp macro="" textlink="">
      <xdr:nvSpPr>
        <xdr:cNvPr id="155" name="フローチャート: 判断 154"/>
        <xdr:cNvSpPr/>
      </xdr:nvSpPr>
      <xdr:spPr>
        <a:xfrm>
          <a:off x="6921500" y="14596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156" name="テキスト ボックス 155"/>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157" name="テキスト ボックス 156"/>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158" name="テキスト ボックス 157"/>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159" name="テキスト ボックス 158"/>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160" name="テキスト ボックス 159"/>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160579</xdr:rowOff>
    </xdr:from>
    <xdr:to>
      <xdr:col>55</xdr:col>
      <xdr:colOff>50800</xdr:colOff>
      <xdr:row>85</xdr:row>
      <xdr:rowOff>90729</xdr:rowOff>
    </xdr:to>
    <xdr:sp macro="" textlink="">
      <xdr:nvSpPr>
        <xdr:cNvPr id="161" name="楕円 160"/>
        <xdr:cNvSpPr/>
      </xdr:nvSpPr>
      <xdr:spPr>
        <a:xfrm>
          <a:off x="10426700" y="14562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12006</xdr:rowOff>
    </xdr:from>
    <xdr:ext cx="469744" cy="259045"/>
    <xdr:sp macro="" textlink="">
      <xdr:nvSpPr>
        <xdr:cNvPr id="162" name="【福祉施設】&#10;一人当たり面積該当値テキスト"/>
        <xdr:cNvSpPr txBox="1"/>
      </xdr:nvSpPr>
      <xdr:spPr>
        <a:xfrm>
          <a:off x="10515600" y="144138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165379</xdr:rowOff>
    </xdr:from>
    <xdr:to>
      <xdr:col>50</xdr:col>
      <xdr:colOff>165100</xdr:colOff>
      <xdr:row>85</xdr:row>
      <xdr:rowOff>95529</xdr:rowOff>
    </xdr:to>
    <xdr:sp macro="" textlink="">
      <xdr:nvSpPr>
        <xdr:cNvPr id="163" name="楕円 162"/>
        <xdr:cNvSpPr/>
      </xdr:nvSpPr>
      <xdr:spPr>
        <a:xfrm>
          <a:off x="9588500" y="14567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39929</xdr:rowOff>
    </xdr:from>
    <xdr:to>
      <xdr:col>55</xdr:col>
      <xdr:colOff>0</xdr:colOff>
      <xdr:row>85</xdr:row>
      <xdr:rowOff>44729</xdr:rowOff>
    </xdr:to>
    <xdr:cxnSp macro="">
      <xdr:nvCxnSpPr>
        <xdr:cNvPr id="164" name="直線コネクタ 163"/>
        <xdr:cNvCxnSpPr/>
      </xdr:nvCxnSpPr>
      <xdr:spPr>
        <a:xfrm flipV="1">
          <a:off x="9639300" y="14613179"/>
          <a:ext cx="838200" cy="4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169494</xdr:rowOff>
    </xdr:from>
    <xdr:to>
      <xdr:col>46</xdr:col>
      <xdr:colOff>38100</xdr:colOff>
      <xdr:row>85</xdr:row>
      <xdr:rowOff>99644</xdr:rowOff>
    </xdr:to>
    <xdr:sp macro="" textlink="">
      <xdr:nvSpPr>
        <xdr:cNvPr id="165" name="楕円 164"/>
        <xdr:cNvSpPr/>
      </xdr:nvSpPr>
      <xdr:spPr>
        <a:xfrm>
          <a:off x="8699500" y="14571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44729</xdr:rowOff>
    </xdr:from>
    <xdr:to>
      <xdr:col>50</xdr:col>
      <xdr:colOff>114300</xdr:colOff>
      <xdr:row>85</xdr:row>
      <xdr:rowOff>48844</xdr:rowOff>
    </xdr:to>
    <xdr:cxnSp macro="">
      <xdr:nvCxnSpPr>
        <xdr:cNvPr id="166" name="直線コネクタ 165"/>
        <xdr:cNvCxnSpPr/>
      </xdr:nvCxnSpPr>
      <xdr:spPr>
        <a:xfrm flipV="1">
          <a:off x="8750300" y="14617979"/>
          <a:ext cx="889000" cy="4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2845</xdr:rowOff>
    </xdr:from>
    <xdr:to>
      <xdr:col>41</xdr:col>
      <xdr:colOff>101600</xdr:colOff>
      <xdr:row>85</xdr:row>
      <xdr:rowOff>104445</xdr:rowOff>
    </xdr:to>
    <xdr:sp macro="" textlink="">
      <xdr:nvSpPr>
        <xdr:cNvPr id="167" name="楕円 166"/>
        <xdr:cNvSpPr/>
      </xdr:nvSpPr>
      <xdr:spPr>
        <a:xfrm>
          <a:off x="7810500" y="14576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48844</xdr:rowOff>
    </xdr:from>
    <xdr:to>
      <xdr:col>45</xdr:col>
      <xdr:colOff>177800</xdr:colOff>
      <xdr:row>85</xdr:row>
      <xdr:rowOff>53645</xdr:rowOff>
    </xdr:to>
    <xdr:cxnSp macro="">
      <xdr:nvCxnSpPr>
        <xdr:cNvPr id="168" name="直線コネクタ 167"/>
        <xdr:cNvCxnSpPr/>
      </xdr:nvCxnSpPr>
      <xdr:spPr>
        <a:xfrm flipV="1">
          <a:off x="7861300" y="14622094"/>
          <a:ext cx="889000" cy="4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6502</xdr:rowOff>
    </xdr:from>
    <xdr:to>
      <xdr:col>36</xdr:col>
      <xdr:colOff>165100</xdr:colOff>
      <xdr:row>85</xdr:row>
      <xdr:rowOff>108102</xdr:rowOff>
    </xdr:to>
    <xdr:sp macro="" textlink="">
      <xdr:nvSpPr>
        <xdr:cNvPr id="169" name="楕円 168"/>
        <xdr:cNvSpPr/>
      </xdr:nvSpPr>
      <xdr:spPr>
        <a:xfrm>
          <a:off x="6921500" y="14579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53645</xdr:rowOff>
    </xdr:from>
    <xdr:to>
      <xdr:col>41</xdr:col>
      <xdr:colOff>50800</xdr:colOff>
      <xdr:row>85</xdr:row>
      <xdr:rowOff>57302</xdr:rowOff>
    </xdr:to>
    <xdr:cxnSp macro="">
      <xdr:nvCxnSpPr>
        <xdr:cNvPr id="170" name="直線コネクタ 169"/>
        <xdr:cNvCxnSpPr/>
      </xdr:nvCxnSpPr>
      <xdr:spPr>
        <a:xfrm flipV="1">
          <a:off x="6972300" y="14626895"/>
          <a:ext cx="889000" cy="3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104284</xdr:rowOff>
    </xdr:from>
    <xdr:ext cx="469744" cy="259045"/>
    <xdr:sp macro="" textlink="">
      <xdr:nvSpPr>
        <xdr:cNvPr id="171" name="n_1aveValue【福祉施設】&#10;一人当たり面積"/>
        <xdr:cNvSpPr txBox="1"/>
      </xdr:nvSpPr>
      <xdr:spPr>
        <a:xfrm>
          <a:off x="9391727" y="143346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115943</xdr:rowOff>
    </xdr:from>
    <xdr:ext cx="469744" cy="259045"/>
    <xdr:sp macro="" textlink="">
      <xdr:nvSpPr>
        <xdr:cNvPr id="172" name="n_2aveValue【福祉施設】&#10;一人当たり面積"/>
        <xdr:cNvSpPr txBox="1"/>
      </xdr:nvSpPr>
      <xdr:spPr>
        <a:xfrm>
          <a:off x="8515427" y="143462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99229</xdr:rowOff>
    </xdr:from>
    <xdr:ext cx="469744" cy="259045"/>
    <xdr:sp macro="" textlink="">
      <xdr:nvSpPr>
        <xdr:cNvPr id="173" name="n_3aveValue【福祉施設】&#10;一人当たり面積"/>
        <xdr:cNvSpPr txBox="1"/>
      </xdr:nvSpPr>
      <xdr:spPr>
        <a:xfrm>
          <a:off x="7626427" y="14672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116375</xdr:rowOff>
    </xdr:from>
    <xdr:ext cx="469744" cy="259045"/>
    <xdr:sp macro="" textlink="">
      <xdr:nvSpPr>
        <xdr:cNvPr id="174" name="n_4aveValue【福祉施設】&#10;一人当たり面積"/>
        <xdr:cNvSpPr txBox="1"/>
      </xdr:nvSpPr>
      <xdr:spPr>
        <a:xfrm>
          <a:off x="6737427" y="14689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86656</xdr:rowOff>
    </xdr:from>
    <xdr:ext cx="469744" cy="259045"/>
    <xdr:sp macro="" textlink="">
      <xdr:nvSpPr>
        <xdr:cNvPr id="175" name="n_1mainValue【福祉施設】&#10;一人当たり面積"/>
        <xdr:cNvSpPr txBox="1"/>
      </xdr:nvSpPr>
      <xdr:spPr>
        <a:xfrm>
          <a:off x="9391727" y="146599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90771</xdr:rowOff>
    </xdr:from>
    <xdr:ext cx="469744" cy="259045"/>
    <xdr:sp macro="" textlink="">
      <xdr:nvSpPr>
        <xdr:cNvPr id="176" name="n_2mainValue【福祉施設】&#10;一人当たり面積"/>
        <xdr:cNvSpPr txBox="1"/>
      </xdr:nvSpPr>
      <xdr:spPr>
        <a:xfrm>
          <a:off x="8515427" y="14664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120972</xdr:rowOff>
    </xdr:from>
    <xdr:ext cx="469744" cy="259045"/>
    <xdr:sp macro="" textlink="">
      <xdr:nvSpPr>
        <xdr:cNvPr id="177" name="n_3mainValue【福祉施設】&#10;一人当たり面積"/>
        <xdr:cNvSpPr txBox="1"/>
      </xdr:nvSpPr>
      <xdr:spPr>
        <a:xfrm>
          <a:off x="7626427" y="14351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124629</xdr:rowOff>
    </xdr:from>
    <xdr:ext cx="469744" cy="259045"/>
    <xdr:sp macro="" textlink="">
      <xdr:nvSpPr>
        <xdr:cNvPr id="178" name="n_4mainValue【福祉施設】&#10;一人当たり面積"/>
        <xdr:cNvSpPr txBox="1"/>
      </xdr:nvSpPr>
      <xdr:spPr>
        <a:xfrm>
          <a:off x="6737427" y="14354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179" name="正方形/長方形 178"/>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180" name="正方形/長方形 179"/>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181" name="正方形/長方形 180"/>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182" name="正方形/長方形 181"/>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183" name="正方形/長方形 182"/>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184" name="正方形/長方形 183"/>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185" name="正方形/長方形 184"/>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186" name="正方形/長方形 185"/>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187" name="テキスト ボックス 186"/>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188" name="直線コネクタ 187"/>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189" name="テキスト ボックス 188"/>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190" name="直線コネクタ 189"/>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191" name="テキスト ボックス 190"/>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192" name="直線コネクタ 191"/>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193" name="テキスト ボックス 192"/>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194" name="直線コネクタ 193"/>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195" name="テキスト ボックス 194"/>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196" name="直線コネクタ 195"/>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197" name="テキスト ボックス 196"/>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198" name="直線コネクタ 197"/>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199" name="テキスト ボックス 198"/>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200" name="直線コネクタ 199"/>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201" name="テキスト ボックス 200"/>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202" name="直線コネクタ 201"/>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203"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139881</xdr:rowOff>
    </xdr:from>
    <xdr:to>
      <xdr:col>24</xdr:col>
      <xdr:colOff>62865</xdr:colOff>
      <xdr:row>109</xdr:row>
      <xdr:rowOff>35379</xdr:rowOff>
    </xdr:to>
    <xdr:cxnSp macro="">
      <xdr:nvCxnSpPr>
        <xdr:cNvPr id="204" name="直線コネクタ 203"/>
        <xdr:cNvCxnSpPr/>
      </xdr:nvCxnSpPr>
      <xdr:spPr>
        <a:xfrm flipV="1">
          <a:off x="4634865" y="17284881"/>
          <a:ext cx="0" cy="14385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205" name="【市民会館】&#10;有形固定資産減価償却率最小値テキスト"/>
        <xdr:cNvSpPr txBox="1"/>
      </xdr:nvSpPr>
      <xdr:spPr>
        <a:xfrm>
          <a:off x="4673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206" name="直線コネクタ 205"/>
        <xdr:cNvCxnSpPr/>
      </xdr:nvCxnSpPr>
      <xdr:spPr>
        <a:xfrm>
          <a:off x="4546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86558</xdr:rowOff>
    </xdr:from>
    <xdr:ext cx="405111" cy="259045"/>
    <xdr:sp macro="" textlink="">
      <xdr:nvSpPr>
        <xdr:cNvPr id="207" name="【市民会館】&#10;有形固定資産減価償却率最大値テキスト"/>
        <xdr:cNvSpPr txBox="1"/>
      </xdr:nvSpPr>
      <xdr:spPr>
        <a:xfrm>
          <a:off x="4673600" y="170601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139881</xdr:rowOff>
    </xdr:from>
    <xdr:to>
      <xdr:col>24</xdr:col>
      <xdr:colOff>152400</xdr:colOff>
      <xdr:row>100</xdr:row>
      <xdr:rowOff>139881</xdr:rowOff>
    </xdr:to>
    <xdr:cxnSp macro="">
      <xdr:nvCxnSpPr>
        <xdr:cNvPr id="208" name="直線コネクタ 207"/>
        <xdr:cNvCxnSpPr/>
      </xdr:nvCxnSpPr>
      <xdr:spPr>
        <a:xfrm>
          <a:off x="4546600" y="172848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10721</xdr:rowOff>
    </xdr:from>
    <xdr:ext cx="405111" cy="259045"/>
    <xdr:sp macro="" textlink="">
      <xdr:nvSpPr>
        <xdr:cNvPr id="209" name="【市民会館】&#10;有形固定資産減価償却率平均値テキスト"/>
        <xdr:cNvSpPr txBox="1"/>
      </xdr:nvSpPr>
      <xdr:spPr>
        <a:xfrm>
          <a:off x="4673600" y="1784152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159294</xdr:rowOff>
    </xdr:from>
    <xdr:to>
      <xdr:col>24</xdr:col>
      <xdr:colOff>114300</xdr:colOff>
      <xdr:row>105</xdr:row>
      <xdr:rowOff>89444</xdr:rowOff>
    </xdr:to>
    <xdr:sp macro="" textlink="">
      <xdr:nvSpPr>
        <xdr:cNvPr id="210" name="フローチャート: 判断 209"/>
        <xdr:cNvSpPr/>
      </xdr:nvSpPr>
      <xdr:spPr>
        <a:xfrm>
          <a:off x="4584700" y="17990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162561</xdr:rowOff>
    </xdr:from>
    <xdr:to>
      <xdr:col>20</xdr:col>
      <xdr:colOff>38100</xdr:colOff>
      <xdr:row>105</xdr:row>
      <xdr:rowOff>92711</xdr:rowOff>
    </xdr:to>
    <xdr:sp macro="" textlink="">
      <xdr:nvSpPr>
        <xdr:cNvPr id="211" name="フローチャート: 判断 210"/>
        <xdr:cNvSpPr/>
      </xdr:nvSpPr>
      <xdr:spPr>
        <a:xfrm>
          <a:off x="3746500" y="1799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79284</xdr:rowOff>
    </xdr:from>
    <xdr:to>
      <xdr:col>15</xdr:col>
      <xdr:colOff>101600</xdr:colOff>
      <xdr:row>105</xdr:row>
      <xdr:rowOff>9434</xdr:rowOff>
    </xdr:to>
    <xdr:sp macro="" textlink="">
      <xdr:nvSpPr>
        <xdr:cNvPr id="212" name="フローチャート: 判断 211"/>
        <xdr:cNvSpPr/>
      </xdr:nvSpPr>
      <xdr:spPr>
        <a:xfrm>
          <a:off x="2857500" y="17910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79284</xdr:rowOff>
    </xdr:from>
    <xdr:to>
      <xdr:col>10</xdr:col>
      <xdr:colOff>165100</xdr:colOff>
      <xdr:row>105</xdr:row>
      <xdr:rowOff>9434</xdr:rowOff>
    </xdr:to>
    <xdr:sp macro="" textlink="">
      <xdr:nvSpPr>
        <xdr:cNvPr id="213" name="フローチャート: 判断 212"/>
        <xdr:cNvSpPr/>
      </xdr:nvSpPr>
      <xdr:spPr>
        <a:xfrm>
          <a:off x="1968500" y="17910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92348</xdr:rowOff>
    </xdr:from>
    <xdr:to>
      <xdr:col>6</xdr:col>
      <xdr:colOff>38100</xdr:colOff>
      <xdr:row>105</xdr:row>
      <xdr:rowOff>22498</xdr:rowOff>
    </xdr:to>
    <xdr:sp macro="" textlink="">
      <xdr:nvSpPr>
        <xdr:cNvPr id="214" name="フローチャート: 判断 213"/>
        <xdr:cNvSpPr/>
      </xdr:nvSpPr>
      <xdr:spPr>
        <a:xfrm>
          <a:off x="1079500" y="17923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215" name="テキスト ボックス 214"/>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216" name="テキスト ボックス 215"/>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217" name="テキスト ボックス 216"/>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218" name="テキスト ボックス 217"/>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219" name="テキスト ボックス 218"/>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108</xdr:row>
      <xdr:rowOff>7438</xdr:rowOff>
    </xdr:from>
    <xdr:to>
      <xdr:col>24</xdr:col>
      <xdr:colOff>114300</xdr:colOff>
      <xdr:row>108</xdr:row>
      <xdr:rowOff>109038</xdr:rowOff>
    </xdr:to>
    <xdr:sp macro="" textlink="">
      <xdr:nvSpPr>
        <xdr:cNvPr id="220" name="楕円 219"/>
        <xdr:cNvSpPr/>
      </xdr:nvSpPr>
      <xdr:spPr>
        <a:xfrm>
          <a:off x="4584700" y="18524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107</xdr:row>
      <xdr:rowOff>157315</xdr:rowOff>
    </xdr:from>
    <xdr:ext cx="405111" cy="259045"/>
    <xdr:sp macro="" textlink="">
      <xdr:nvSpPr>
        <xdr:cNvPr id="221" name="【市民会館】&#10;有形固定資産減価償却率該当値テキスト"/>
        <xdr:cNvSpPr txBox="1"/>
      </xdr:nvSpPr>
      <xdr:spPr>
        <a:xfrm>
          <a:off x="4673600" y="185024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107</xdr:row>
      <xdr:rowOff>162561</xdr:rowOff>
    </xdr:from>
    <xdr:to>
      <xdr:col>20</xdr:col>
      <xdr:colOff>38100</xdr:colOff>
      <xdr:row>108</xdr:row>
      <xdr:rowOff>92711</xdr:rowOff>
    </xdr:to>
    <xdr:sp macro="" textlink="">
      <xdr:nvSpPr>
        <xdr:cNvPr id="222" name="楕円 221"/>
        <xdr:cNvSpPr/>
      </xdr:nvSpPr>
      <xdr:spPr>
        <a:xfrm>
          <a:off x="3746500" y="18507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108</xdr:row>
      <xdr:rowOff>41911</xdr:rowOff>
    </xdr:from>
    <xdr:to>
      <xdr:col>24</xdr:col>
      <xdr:colOff>63500</xdr:colOff>
      <xdr:row>108</xdr:row>
      <xdr:rowOff>58238</xdr:rowOff>
    </xdr:to>
    <xdr:cxnSp macro="">
      <xdr:nvCxnSpPr>
        <xdr:cNvPr id="223" name="直線コネクタ 222"/>
        <xdr:cNvCxnSpPr/>
      </xdr:nvCxnSpPr>
      <xdr:spPr>
        <a:xfrm>
          <a:off x="3797300" y="18558511"/>
          <a:ext cx="838200" cy="16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106</xdr:row>
      <xdr:rowOff>61323</xdr:rowOff>
    </xdr:from>
    <xdr:to>
      <xdr:col>15</xdr:col>
      <xdr:colOff>101600</xdr:colOff>
      <xdr:row>106</xdr:row>
      <xdr:rowOff>162923</xdr:rowOff>
    </xdr:to>
    <xdr:sp macro="" textlink="">
      <xdr:nvSpPr>
        <xdr:cNvPr id="224" name="楕円 223"/>
        <xdr:cNvSpPr/>
      </xdr:nvSpPr>
      <xdr:spPr>
        <a:xfrm>
          <a:off x="2857500" y="18235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106</xdr:row>
      <xdr:rowOff>112123</xdr:rowOff>
    </xdr:from>
    <xdr:to>
      <xdr:col>19</xdr:col>
      <xdr:colOff>177800</xdr:colOff>
      <xdr:row>108</xdr:row>
      <xdr:rowOff>41911</xdr:rowOff>
    </xdr:to>
    <xdr:cxnSp macro="">
      <xdr:nvCxnSpPr>
        <xdr:cNvPr id="225" name="直線コネクタ 224"/>
        <xdr:cNvCxnSpPr/>
      </xdr:nvCxnSpPr>
      <xdr:spPr>
        <a:xfrm>
          <a:off x="2908300" y="18285823"/>
          <a:ext cx="889000" cy="272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108</xdr:row>
      <xdr:rowOff>13970</xdr:rowOff>
    </xdr:from>
    <xdr:to>
      <xdr:col>10</xdr:col>
      <xdr:colOff>165100</xdr:colOff>
      <xdr:row>108</xdr:row>
      <xdr:rowOff>115570</xdr:rowOff>
    </xdr:to>
    <xdr:sp macro="" textlink="">
      <xdr:nvSpPr>
        <xdr:cNvPr id="226" name="楕円 225"/>
        <xdr:cNvSpPr/>
      </xdr:nvSpPr>
      <xdr:spPr>
        <a:xfrm>
          <a:off x="1968500" y="18530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106</xdr:row>
      <xdr:rowOff>112123</xdr:rowOff>
    </xdr:from>
    <xdr:to>
      <xdr:col>15</xdr:col>
      <xdr:colOff>50800</xdr:colOff>
      <xdr:row>108</xdr:row>
      <xdr:rowOff>64770</xdr:rowOff>
    </xdr:to>
    <xdr:cxnSp macro="">
      <xdr:nvCxnSpPr>
        <xdr:cNvPr id="227" name="直線コネクタ 226"/>
        <xdr:cNvCxnSpPr/>
      </xdr:nvCxnSpPr>
      <xdr:spPr>
        <a:xfrm flipV="1">
          <a:off x="2019300" y="18285823"/>
          <a:ext cx="889000" cy="295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107</xdr:row>
      <xdr:rowOff>164193</xdr:rowOff>
    </xdr:from>
    <xdr:to>
      <xdr:col>6</xdr:col>
      <xdr:colOff>38100</xdr:colOff>
      <xdr:row>108</xdr:row>
      <xdr:rowOff>94343</xdr:rowOff>
    </xdr:to>
    <xdr:sp macro="" textlink="">
      <xdr:nvSpPr>
        <xdr:cNvPr id="228" name="楕円 227"/>
        <xdr:cNvSpPr/>
      </xdr:nvSpPr>
      <xdr:spPr>
        <a:xfrm>
          <a:off x="1079500" y="18509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108</xdr:row>
      <xdr:rowOff>43543</xdr:rowOff>
    </xdr:from>
    <xdr:to>
      <xdr:col>10</xdr:col>
      <xdr:colOff>114300</xdr:colOff>
      <xdr:row>108</xdr:row>
      <xdr:rowOff>64770</xdr:rowOff>
    </xdr:to>
    <xdr:cxnSp macro="">
      <xdr:nvCxnSpPr>
        <xdr:cNvPr id="229" name="直線コネクタ 228"/>
        <xdr:cNvCxnSpPr/>
      </xdr:nvCxnSpPr>
      <xdr:spPr>
        <a:xfrm>
          <a:off x="1130300" y="18560143"/>
          <a:ext cx="8890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109238</xdr:rowOff>
    </xdr:from>
    <xdr:ext cx="405111" cy="259045"/>
    <xdr:sp macro="" textlink="">
      <xdr:nvSpPr>
        <xdr:cNvPr id="230" name="n_1aveValue【市民会館】&#10;有形固定資産減価償却率"/>
        <xdr:cNvSpPr txBox="1"/>
      </xdr:nvSpPr>
      <xdr:spPr>
        <a:xfrm>
          <a:off x="3582044" y="17768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25961</xdr:rowOff>
    </xdr:from>
    <xdr:ext cx="405111" cy="259045"/>
    <xdr:sp macro="" textlink="">
      <xdr:nvSpPr>
        <xdr:cNvPr id="231" name="n_2aveValue【市民会館】&#10;有形固定資産減価償却率"/>
        <xdr:cNvSpPr txBox="1"/>
      </xdr:nvSpPr>
      <xdr:spPr>
        <a:xfrm>
          <a:off x="2705744" y="176853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25961</xdr:rowOff>
    </xdr:from>
    <xdr:ext cx="405111" cy="259045"/>
    <xdr:sp macro="" textlink="">
      <xdr:nvSpPr>
        <xdr:cNvPr id="232" name="n_3aveValue【市民会館】&#10;有形固定資産減価償却率"/>
        <xdr:cNvSpPr txBox="1"/>
      </xdr:nvSpPr>
      <xdr:spPr>
        <a:xfrm>
          <a:off x="1816744" y="176853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39025</xdr:rowOff>
    </xdr:from>
    <xdr:ext cx="405111" cy="259045"/>
    <xdr:sp macro="" textlink="">
      <xdr:nvSpPr>
        <xdr:cNvPr id="233" name="n_4aveValue【市民会館】&#10;有形固定資産減価償却率"/>
        <xdr:cNvSpPr txBox="1"/>
      </xdr:nvSpPr>
      <xdr:spPr>
        <a:xfrm>
          <a:off x="927744" y="176983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108</xdr:row>
      <xdr:rowOff>83838</xdr:rowOff>
    </xdr:from>
    <xdr:ext cx="405111" cy="259045"/>
    <xdr:sp macro="" textlink="">
      <xdr:nvSpPr>
        <xdr:cNvPr id="234" name="n_1mainValue【市民会館】&#10;有形固定資産減価償却率"/>
        <xdr:cNvSpPr txBox="1"/>
      </xdr:nvSpPr>
      <xdr:spPr>
        <a:xfrm>
          <a:off x="3582044" y="18600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106</xdr:row>
      <xdr:rowOff>154050</xdr:rowOff>
    </xdr:from>
    <xdr:ext cx="405111" cy="259045"/>
    <xdr:sp macro="" textlink="">
      <xdr:nvSpPr>
        <xdr:cNvPr id="235" name="n_2mainValue【市民会館】&#10;有形固定資産減価償却率"/>
        <xdr:cNvSpPr txBox="1"/>
      </xdr:nvSpPr>
      <xdr:spPr>
        <a:xfrm>
          <a:off x="2705744" y="183277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108</xdr:row>
      <xdr:rowOff>106697</xdr:rowOff>
    </xdr:from>
    <xdr:ext cx="405111" cy="259045"/>
    <xdr:sp macro="" textlink="">
      <xdr:nvSpPr>
        <xdr:cNvPr id="236" name="n_3mainValue【市民会館】&#10;有形固定資産減価償却率"/>
        <xdr:cNvSpPr txBox="1"/>
      </xdr:nvSpPr>
      <xdr:spPr>
        <a:xfrm>
          <a:off x="1816744" y="18623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108</xdr:row>
      <xdr:rowOff>85470</xdr:rowOff>
    </xdr:from>
    <xdr:ext cx="405111" cy="259045"/>
    <xdr:sp macro="" textlink="">
      <xdr:nvSpPr>
        <xdr:cNvPr id="237" name="n_4mainValue【市民会館】&#10;有形固定資産減価償却率"/>
        <xdr:cNvSpPr txBox="1"/>
      </xdr:nvSpPr>
      <xdr:spPr>
        <a:xfrm>
          <a:off x="927744" y="186020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238" name="正方形/長方形 237"/>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39" name="正方形/長方形 238"/>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40" name="正方形/長方形 239"/>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41" name="正方形/長方形 240"/>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42" name="正方形/長方形 241"/>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43" name="正方形/長方形 242"/>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44" name="正方形/長方形 243"/>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45" name="正方形/長方形 244"/>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246" name="テキスト ボックス 245"/>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247" name="直線コネクタ 246"/>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248" name="直線コネクタ 247"/>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249" name="テキスト ボックス 248"/>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250" name="直線コネクタ 249"/>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251" name="テキスト ボックス 250"/>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252" name="直線コネクタ 251"/>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253" name="テキスト ボックス 252"/>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254" name="直線コネクタ 253"/>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255" name="テキスト ボックス 254"/>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256" name="直線コネクタ 255"/>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257" name="テキスト ボックス 256"/>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258" name="直線コネクタ 257"/>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259" name="テキスト ボックス 258"/>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260"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169163</xdr:rowOff>
    </xdr:from>
    <xdr:to>
      <xdr:col>54</xdr:col>
      <xdr:colOff>189865</xdr:colOff>
      <xdr:row>108</xdr:row>
      <xdr:rowOff>92963</xdr:rowOff>
    </xdr:to>
    <xdr:cxnSp macro="">
      <xdr:nvCxnSpPr>
        <xdr:cNvPr id="261" name="直線コネクタ 260"/>
        <xdr:cNvCxnSpPr/>
      </xdr:nvCxnSpPr>
      <xdr:spPr>
        <a:xfrm flipV="1">
          <a:off x="10476865" y="17314163"/>
          <a:ext cx="0"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96790</xdr:rowOff>
    </xdr:from>
    <xdr:ext cx="469744" cy="259045"/>
    <xdr:sp macro="" textlink="">
      <xdr:nvSpPr>
        <xdr:cNvPr id="262" name="【市民会館】&#10;一人当たり面積最小値テキスト"/>
        <xdr:cNvSpPr txBox="1"/>
      </xdr:nvSpPr>
      <xdr:spPr>
        <a:xfrm>
          <a:off x="10515600" y="18613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92963</xdr:rowOff>
    </xdr:from>
    <xdr:to>
      <xdr:col>55</xdr:col>
      <xdr:colOff>88900</xdr:colOff>
      <xdr:row>108</xdr:row>
      <xdr:rowOff>92963</xdr:rowOff>
    </xdr:to>
    <xdr:cxnSp macro="">
      <xdr:nvCxnSpPr>
        <xdr:cNvPr id="263" name="直線コネクタ 262"/>
        <xdr:cNvCxnSpPr/>
      </xdr:nvCxnSpPr>
      <xdr:spPr>
        <a:xfrm>
          <a:off x="10388600" y="186095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115840</xdr:rowOff>
    </xdr:from>
    <xdr:ext cx="469744" cy="259045"/>
    <xdr:sp macro="" textlink="">
      <xdr:nvSpPr>
        <xdr:cNvPr id="264" name="【市民会館】&#10;一人当たり面積最大値テキスト"/>
        <xdr:cNvSpPr txBox="1"/>
      </xdr:nvSpPr>
      <xdr:spPr>
        <a:xfrm>
          <a:off x="10515600" y="17089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169163</xdr:rowOff>
    </xdr:from>
    <xdr:to>
      <xdr:col>55</xdr:col>
      <xdr:colOff>88900</xdr:colOff>
      <xdr:row>100</xdr:row>
      <xdr:rowOff>169163</xdr:rowOff>
    </xdr:to>
    <xdr:cxnSp macro="">
      <xdr:nvCxnSpPr>
        <xdr:cNvPr id="265" name="直線コネクタ 264"/>
        <xdr:cNvCxnSpPr/>
      </xdr:nvCxnSpPr>
      <xdr:spPr>
        <a:xfrm>
          <a:off x="10388600" y="173141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125365</xdr:rowOff>
    </xdr:from>
    <xdr:ext cx="469744" cy="259045"/>
    <xdr:sp macro="" textlink="">
      <xdr:nvSpPr>
        <xdr:cNvPr id="266" name="【市民会館】&#10;一人当たり面積平均値テキスト"/>
        <xdr:cNvSpPr txBox="1"/>
      </xdr:nvSpPr>
      <xdr:spPr>
        <a:xfrm>
          <a:off x="10515600" y="1829906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146938</xdr:rowOff>
    </xdr:from>
    <xdr:to>
      <xdr:col>55</xdr:col>
      <xdr:colOff>50800</xdr:colOff>
      <xdr:row>107</xdr:row>
      <xdr:rowOff>77088</xdr:rowOff>
    </xdr:to>
    <xdr:sp macro="" textlink="">
      <xdr:nvSpPr>
        <xdr:cNvPr id="267" name="フローチャート: 判断 266"/>
        <xdr:cNvSpPr/>
      </xdr:nvSpPr>
      <xdr:spPr>
        <a:xfrm>
          <a:off x="10426700" y="18320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128651</xdr:rowOff>
    </xdr:from>
    <xdr:to>
      <xdr:col>50</xdr:col>
      <xdr:colOff>165100</xdr:colOff>
      <xdr:row>107</xdr:row>
      <xdr:rowOff>58801</xdr:rowOff>
    </xdr:to>
    <xdr:sp macro="" textlink="">
      <xdr:nvSpPr>
        <xdr:cNvPr id="268" name="フローチャート: 判断 267"/>
        <xdr:cNvSpPr/>
      </xdr:nvSpPr>
      <xdr:spPr>
        <a:xfrm>
          <a:off x="9588500" y="18302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164846</xdr:rowOff>
    </xdr:from>
    <xdr:to>
      <xdr:col>46</xdr:col>
      <xdr:colOff>38100</xdr:colOff>
      <xdr:row>107</xdr:row>
      <xdr:rowOff>94996</xdr:rowOff>
    </xdr:to>
    <xdr:sp macro="" textlink="">
      <xdr:nvSpPr>
        <xdr:cNvPr id="269" name="フローチャート: 判断 268"/>
        <xdr:cNvSpPr/>
      </xdr:nvSpPr>
      <xdr:spPr>
        <a:xfrm>
          <a:off x="8699500" y="1833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166370</xdr:rowOff>
    </xdr:from>
    <xdr:to>
      <xdr:col>41</xdr:col>
      <xdr:colOff>101600</xdr:colOff>
      <xdr:row>107</xdr:row>
      <xdr:rowOff>96520</xdr:rowOff>
    </xdr:to>
    <xdr:sp macro="" textlink="">
      <xdr:nvSpPr>
        <xdr:cNvPr id="270" name="フローチャート: 判断 269"/>
        <xdr:cNvSpPr/>
      </xdr:nvSpPr>
      <xdr:spPr>
        <a:xfrm>
          <a:off x="7810500" y="1834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148844</xdr:rowOff>
    </xdr:from>
    <xdr:to>
      <xdr:col>36</xdr:col>
      <xdr:colOff>165100</xdr:colOff>
      <xdr:row>107</xdr:row>
      <xdr:rowOff>78994</xdr:rowOff>
    </xdr:to>
    <xdr:sp macro="" textlink="">
      <xdr:nvSpPr>
        <xdr:cNvPr id="271" name="フローチャート: 判断 270"/>
        <xdr:cNvSpPr/>
      </xdr:nvSpPr>
      <xdr:spPr>
        <a:xfrm>
          <a:off x="6921500" y="18322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272" name="テキスト ボックス 271"/>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273" name="テキスト ボックス 272"/>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274" name="テキスト ボックス 273"/>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275" name="テキスト ボックス 274"/>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276" name="テキスト ボックス 275"/>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23876</xdr:rowOff>
    </xdr:from>
    <xdr:to>
      <xdr:col>55</xdr:col>
      <xdr:colOff>50800</xdr:colOff>
      <xdr:row>106</xdr:row>
      <xdr:rowOff>125476</xdr:rowOff>
    </xdr:to>
    <xdr:sp macro="" textlink="">
      <xdr:nvSpPr>
        <xdr:cNvPr id="277" name="楕円 276"/>
        <xdr:cNvSpPr/>
      </xdr:nvSpPr>
      <xdr:spPr>
        <a:xfrm>
          <a:off x="10426700" y="18197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105</xdr:row>
      <xdr:rowOff>46753</xdr:rowOff>
    </xdr:from>
    <xdr:ext cx="469744" cy="259045"/>
    <xdr:sp macro="" textlink="">
      <xdr:nvSpPr>
        <xdr:cNvPr id="278" name="【市民会館】&#10;一人当たり面積該当値テキスト"/>
        <xdr:cNvSpPr txBox="1"/>
      </xdr:nvSpPr>
      <xdr:spPr>
        <a:xfrm>
          <a:off x="10515600" y="18049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36068</xdr:rowOff>
    </xdr:from>
    <xdr:to>
      <xdr:col>50</xdr:col>
      <xdr:colOff>165100</xdr:colOff>
      <xdr:row>106</xdr:row>
      <xdr:rowOff>137668</xdr:rowOff>
    </xdr:to>
    <xdr:sp macro="" textlink="">
      <xdr:nvSpPr>
        <xdr:cNvPr id="279" name="楕円 278"/>
        <xdr:cNvSpPr/>
      </xdr:nvSpPr>
      <xdr:spPr>
        <a:xfrm>
          <a:off x="9588500" y="18209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74676</xdr:rowOff>
    </xdr:from>
    <xdr:to>
      <xdr:col>55</xdr:col>
      <xdr:colOff>0</xdr:colOff>
      <xdr:row>106</xdr:row>
      <xdr:rowOff>86868</xdr:rowOff>
    </xdr:to>
    <xdr:cxnSp macro="">
      <xdr:nvCxnSpPr>
        <xdr:cNvPr id="280" name="直線コネクタ 279"/>
        <xdr:cNvCxnSpPr/>
      </xdr:nvCxnSpPr>
      <xdr:spPr>
        <a:xfrm flipV="1">
          <a:off x="9639300" y="18248376"/>
          <a:ext cx="838200" cy="12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45974</xdr:rowOff>
    </xdr:from>
    <xdr:to>
      <xdr:col>46</xdr:col>
      <xdr:colOff>38100</xdr:colOff>
      <xdr:row>106</xdr:row>
      <xdr:rowOff>147574</xdr:rowOff>
    </xdr:to>
    <xdr:sp macro="" textlink="">
      <xdr:nvSpPr>
        <xdr:cNvPr id="281" name="楕円 280"/>
        <xdr:cNvSpPr/>
      </xdr:nvSpPr>
      <xdr:spPr>
        <a:xfrm>
          <a:off x="8699500" y="18219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106</xdr:row>
      <xdr:rowOff>86868</xdr:rowOff>
    </xdr:from>
    <xdr:to>
      <xdr:col>50</xdr:col>
      <xdr:colOff>114300</xdr:colOff>
      <xdr:row>106</xdr:row>
      <xdr:rowOff>96774</xdr:rowOff>
    </xdr:to>
    <xdr:cxnSp macro="">
      <xdr:nvCxnSpPr>
        <xdr:cNvPr id="282" name="直線コネクタ 281"/>
        <xdr:cNvCxnSpPr/>
      </xdr:nvCxnSpPr>
      <xdr:spPr>
        <a:xfrm flipV="1">
          <a:off x="8750300" y="18260568"/>
          <a:ext cx="889000" cy="9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58165</xdr:rowOff>
    </xdr:from>
    <xdr:to>
      <xdr:col>41</xdr:col>
      <xdr:colOff>101600</xdr:colOff>
      <xdr:row>106</xdr:row>
      <xdr:rowOff>159765</xdr:rowOff>
    </xdr:to>
    <xdr:sp macro="" textlink="">
      <xdr:nvSpPr>
        <xdr:cNvPr id="283" name="楕円 282"/>
        <xdr:cNvSpPr/>
      </xdr:nvSpPr>
      <xdr:spPr>
        <a:xfrm>
          <a:off x="7810500" y="18231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106</xdr:row>
      <xdr:rowOff>96774</xdr:rowOff>
    </xdr:from>
    <xdr:to>
      <xdr:col>45</xdr:col>
      <xdr:colOff>177800</xdr:colOff>
      <xdr:row>106</xdr:row>
      <xdr:rowOff>108965</xdr:rowOff>
    </xdr:to>
    <xdr:cxnSp macro="">
      <xdr:nvCxnSpPr>
        <xdr:cNvPr id="284" name="直線コネクタ 283"/>
        <xdr:cNvCxnSpPr/>
      </xdr:nvCxnSpPr>
      <xdr:spPr>
        <a:xfrm flipV="1">
          <a:off x="7861300" y="18270474"/>
          <a:ext cx="889000" cy="12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106</xdr:row>
      <xdr:rowOff>62357</xdr:rowOff>
    </xdr:from>
    <xdr:to>
      <xdr:col>36</xdr:col>
      <xdr:colOff>165100</xdr:colOff>
      <xdr:row>106</xdr:row>
      <xdr:rowOff>163957</xdr:rowOff>
    </xdr:to>
    <xdr:sp macro="" textlink="">
      <xdr:nvSpPr>
        <xdr:cNvPr id="285" name="楕円 284"/>
        <xdr:cNvSpPr/>
      </xdr:nvSpPr>
      <xdr:spPr>
        <a:xfrm>
          <a:off x="6921500" y="18236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106</xdr:row>
      <xdr:rowOff>108965</xdr:rowOff>
    </xdr:from>
    <xdr:to>
      <xdr:col>41</xdr:col>
      <xdr:colOff>50800</xdr:colOff>
      <xdr:row>106</xdr:row>
      <xdr:rowOff>113157</xdr:rowOff>
    </xdr:to>
    <xdr:cxnSp macro="">
      <xdr:nvCxnSpPr>
        <xdr:cNvPr id="286" name="直線コネクタ 285"/>
        <xdr:cNvCxnSpPr/>
      </xdr:nvCxnSpPr>
      <xdr:spPr>
        <a:xfrm flipV="1">
          <a:off x="6972300" y="18282665"/>
          <a:ext cx="889000" cy="4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107</xdr:row>
      <xdr:rowOff>49928</xdr:rowOff>
    </xdr:from>
    <xdr:ext cx="469744" cy="259045"/>
    <xdr:sp macro="" textlink="">
      <xdr:nvSpPr>
        <xdr:cNvPr id="287" name="n_1aveValue【市民会館】&#10;一人当たり面積"/>
        <xdr:cNvSpPr txBox="1"/>
      </xdr:nvSpPr>
      <xdr:spPr>
        <a:xfrm>
          <a:off x="9391727" y="18395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86123</xdr:rowOff>
    </xdr:from>
    <xdr:ext cx="469744" cy="259045"/>
    <xdr:sp macro="" textlink="">
      <xdr:nvSpPr>
        <xdr:cNvPr id="288" name="n_2aveValue【市民会館】&#10;一人当たり面積"/>
        <xdr:cNvSpPr txBox="1"/>
      </xdr:nvSpPr>
      <xdr:spPr>
        <a:xfrm>
          <a:off x="8515427" y="184312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87647</xdr:rowOff>
    </xdr:from>
    <xdr:ext cx="469744" cy="259045"/>
    <xdr:sp macro="" textlink="">
      <xdr:nvSpPr>
        <xdr:cNvPr id="289" name="n_3aveValue【市民会館】&#10;一人当たり面積"/>
        <xdr:cNvSpPr txBox="1"/>
      </xdr:nvSpPr>
      <xdr:spPr>
        <a:xfrm>
          <a:off x="7626427" y="18432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70121</xdr:rowOff>
    </xdr:from>
    <xdr:ext cx="469744" cy="259045"/>
    <xdr:sp macro="" textlink="">
      <xdr:nvSpPr>
        <xdr:cNvPr id="290" name="n_4aveValue【市民会館】&#10;一人当たり面積"/>
        <xdr:cNvSpPr txBox="1"/>
      </xdr:nvSpPr>
      <xdr:spPr>
        <a:xfrm>
          <a:off x="6737427" y="18415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104</xdr:row>
      <xdr:rowOff>154195</xdr:rowOff>
    </xdr:from>
    <xdr:ext cx="469744" cy="259045"/>
    <xdr:sp macro="" textlink="">
      <xdr:nvSpPr>
        <xdr:cNvPr id="291" name="n_1mainValue【市民会館】&#10;一人当たり面積"/>
        <xdr:cNvSpPr txBox="1"/>
      </xdr:nvSpPr>
      <xdr:spPr>
        <a:xfrm>
          <a:off x="9391727" y="17984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164101</xdr:rowOff>
    </xdr:from>
    <xdr:ext cx="469744" cy="259045"/>
    <xdr:sp macro="" textlink="">
      <xdr:nvSpPr>
        <xdr:cNvPr id="292" name="n_2mainValue【市民会館】&#10;一人当たり面積"/>
        <xdr:cNvSpPr txBox="1"/>
      </xdr:nvSpPr>
      <xdr:spPr>
        <a:xfrm>
          <a:off x="8515427" y="179949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4842</xdr:rowOff>
    </xdr:from>
    <xdr:ext cx="469744" cy="259045"/>
    <xdr:sp macro="" textlink="">
      <xdr:nvSpPr>
        <xdr:cNvPr id="293" name="n_3mainValue【市民会館】&#10;一人当たり面積"/>
        <xdr:cNvSpPr txBox="1"/>
      </xdr:nvSpPr>
      <xdr:spPr>
        <a:xfrm>
          <a:off x="7626427" y="180070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9034</xdr:rowOff>
    </xdr:from>
    <xdr:ext cx="469744" cy="259045"/>
    <xdr:sp macro="" textlink="">
      <xdr:nvSpPr>
        <xdr:cNvPr id="294" name="n_4mainValue【市民会館】&#10;一人当たり面積"/>
        <xdr:cNvSpPr txBox="1"/>
      </xdr:nvSpPr>
      <xdr:spPr>
        <a:xfrm>
          <a:off x="6737427" y="18011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295" name="正方形/長方形 294"/>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96" name="正方形/長方形 295"/>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97" name="正方形/長方形 296"/>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98" name="正方形/長方形 297"/>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299" name="正方形/長方形 298"/>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00" name="正方形/長方形 299"/>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01" name="正方形/長方形 300"/>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02" name="正方形/長方形 301"/>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03" name="テキスト ボックス 302"/>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04" name="直線コネクタ 303"/>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05" name="テキスト ボックス 304"/>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306" name="直線コネクタ 305"/>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307" name="テキスト ボックス 306"/>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08" name="直線コネクタ 307"/>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09" name="テキスト ボックス 308"/>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10" name="直線コネクタ 309"/>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11" name="テキスト ボックス 310"/>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12" name="直線コネクタ 311"/>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13" name="テキスト ボックス 312"/>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14" name="直線コネクタ 313"/>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15" name="テキスト ボックス 314"/>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16" name="直線コネクタ 315"/>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317" name="テキスト ボックス 316"/>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18" name="直線コネクタ 317"/>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319"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58239</xdr:rowOff>
    </xdr:from>
    <xdr:to>
      <xdr:col>85</xdr:col>
      <xdr:colOff>126364</xdr:colOff>
      <xdr:row>42</xdr:row>
      <xdr:rowOff>63137</xdr:rowOff>
    </xdr:to>
    <xdr:cxnSp macro="">
      <xdr:nvCxnSpPr>
        <xdr:cNvPr id="320" name="直線コネクタ 319"/>
        <xdr:cNvCxnSpPr/>
      </xdr:nvCxnSpPr>
      <xdr:spPr>
        <a:xfrm flipV="1">
          <a:off x="16318864" y="5716089"/>
          <a:ext cx="0" cy="15479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66964</xdr:rowOff>
    </xdr:from>
    <xdr:ext cx="405111" cy="259045"/>
    <xdr:sp macro="" textlink="">
      <xdr:nvSpPr>
        <xdr:cNvPr id="321" name="【一般廃棄物処理施設】&#10;有形固定資産減価償却率最小値テキスト"/>
        <xdr:cNvSpPr txBox="1"/>
      </xdr:nvSpPr>
      <xdr:spPr>
        <a:xfrm>
          <a:off x="16357600" y="72678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63137</xdr:rowOff>
    </xdr:from>
    <xdr:to>
      <xdr:col>86</xdr:col>
      <xdr:colOff>25400</xdr:colOff>
      <xdr:row>42</xdr:row>
      <xdr:rowOff>63137</xdr:rowOff>
    </xdr:to>
    <xdr:cxnSp macro="">
      <xdr:nvCxnSpPr>
        <xdr:cNvPr id="322" name="直線コネクタ 321"/>
        <xdr:cNvCxnSpPr/>
      </xdr:nvCxnSpPr>
      <xdr:spPr>
        <a:xfrm>
          <a:off x="16230600" y="72640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4916</xdr:rowOff>
    </xdr:from>
    <xdr:ext cx="340478" cy="259045"/>
    <xdr:sp macro="" textlink="">
      <xdr:nvSpPr>
        <xdr:cNvPr id="323" name="【一般廃棄物処理施設】&#10;有形固定資産減価償却率最大値テキスト"/>
        <xdr:cNvSpPr txBox="1"/>
      </xdr:nvSpPr>
      <xdr:spPr>
        <a:xfrm>
          <a:off x="16357600" y="549131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58239</xdr:rowOff>
    </xdr:from>
    <xdr:to>
      <xdr:col>86</xdr:col>
      <xdr:colOff>25400</xdr:colOff>
      <xdr:row>33</xdr:row>
      <xdr:rowOff>58239</xdr:rowOff>
    </xdr:to>
    <xdr:cxnSp macro="">
      <xdr:nvCxnSpPr>
        <xdr:cNvPr id="324" name="直線コネクタ 323"/>
        <xdr:cNvCxnSpPr/>
      </xdr:nvCxnSpPr>
      <xdr:spPr>
        <a:xfrm>
          <a:off x="16230600" y="5716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149514</xdr:rowOff>
    </xdr:from>
    <xdr:ext cx="405111" cy="259045"/>
    <xdr:sp macro="" textlink="">
      <xdr:nvSpPr>
        <xdr:cNvPr id="325" name="【一般廃棄物処理施設】&#10;有形固定資産減価償却率平均値テキスト"/>
        <xdr:cNvSpPr txBox="1"/>
      </xdr:nvSpPr>
      <xdr:spPr>
        <a:xfrm>
          <a:off x="16357600" y="632171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126637</xdr:rowOff>
    </xdr:from>
    <xdr:to>
      <xdr:col>85</xdr:col>
      <xdr:colOff>177800</xdr:colOff>
      <xdr:row>38</xdr:row>
      <xdr:rowOff>56787</xdr:rowOff>
    </xdr:to>
    <xdr:sp macro="" textlink="">
      <xdr:nvSpPr>
        <xdr:cNvPr id="326" name="フローチャート: 判断 325"/>
        <xdr:cNvSpPr/>
      </xdr:nvSpPr>
      <xdr:spPr>
        <a:xfrm>
          <a:off x="16268700" y="647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907</xdr:rowOff>
    </xdr:from>
    <xdr:to>
      <xdr:col>81</xdr:col>
      <xdr:colOff>101600</xdr:colOff>
      <xdr:row>38</xdr:row>
      <xdr:rowOff>102507</xdr:rowOff>
    </xdr:to>
    <xdr:sp macro="" textlink="">
      <xdr:nvSpPr>
        <xdr:cNvPr id="327" name="フローチャート: 判断 326"/>
        <xdr:cNvSpPr/>
      </xdr:nvSpPr>
      <xdr:spPr>
        <a:xfrm>
          <a:off x="15430500" y="6516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159294</xdr:rowOff>
    </xdr:from>
    <xdr:to>
      <xdr:col>76</xdr:col>
      <xdr:colOff>165100</xdr:colOff>
      <xdr:row>38</xdr:row>
      <xdr:rowOff>89444</xdr:rowOff>
    </xdr:to>
    <xdr:sp macro="" textlink="">
      <xdr:nvSpPr>
        <xdr:cNvPr id="328" name="フローチャート: 判断 327"/>
        <xdr:cNvSpPr/>
      </xdr:nvSpPr>
      <xdr:spPr>
        <a:xfrm>
          <a:off x="14541500" y="6502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136434</xdr:rowOff>
    </xdr:from>
    <xdr:to>
      <xdr:col>72</xdr:col>
      <xdr:colOff>38100</xdr:colOff>
      <xdr:row>38</xdr:row>
      <xdr:rowOff>66584</xdr:rowOff>
    </xdr:to>
    <xdr:sp macro="" textlink="">
      <xdr:nvSpPr>
        <xdr:cNvPr id="329" name="フローチャート: 判断 328"/>
        <xdr:cNvSpPr/>
      </xdr:nvSpPr>
      <xdr:spPr>
        <a:xfrm>
          <a:off x="13652500" y="6480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39</xdr:row>
      <xdr:rowOff>12337</xdr:rowOff>
    </xdr:from>
    <xdr:to>
      <xdr:col>67</xdr:col>
      <xdr:colOff>101600</xdr:colOff>
      <xdr:row>39</xdr:row>
      <xdr:rowOff>113937</xdr:rowOff>
    </xdr:to>
    <xdr:sp macro="" textlink="">
      <xdr:nvSpPr>
        <xdr:cNvPr id="330" name="フローチャート: 判断 329"/>
        <xdr:cNvSpPr/>
      </xdr:nvSpPr>
      <xdr:spPr>
        <a:xfrm>
          <a:off x="12763500" y="6698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31" name="テキスト ボックス 330"/>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32" name="テキスト ボックス 331"/>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33" name="テキスト ボックス 332"/>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34" name="テキスト ボックス 333"/>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35" name="テキスト ボックス 334"/>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20501</xdr:rowOff>
    </xdr:from>
    <xdr:to>
      <xdr:col>85</xdr:col>
      <xdr:colOff>177800</xdr:colOff>
      <xdr:row>39</xdr:row>
      <xdr:rowOff>122101</xdr:rowOff>
    </xdr:to>
    <xdr:sp macro="" textlink="">
      <xdr:nvSpPr>
        <xdr:cNvPr id="336" name="楕円 335"/>
        <xdr:cNvSpPr/>
      </xdr:nvSpPr>
      <xdr:spPr>
        <a:xfrm>
          <a:off x="16268700" y="6707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170378</xdr:rowOff>
    </xdr:from>
    <xdr:ext cx="405111" cy="259045"/>
    <xdr:sp macro="" textlink="">
      <xdr:nvSpPr>
        <xdr:cNvPr id="337" name="【一般廃棄物処理施設】&#10;有形固定資産減価償却率該当値テキスト"/>
        <xdr:cNvSpPr txBox="1"/>
      </xdr:nvSpPr>
      <xdr:spPr>
        <a:xfrm>
          <a:off x="16357600" y="66854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147865</xdr:rowOff>
    </xdr:from>
    <xdr:to>
      <xdr:col>81</xdr:col>
      <xdr:colOff>101600</xdr:colOff>
      <xdr:row>39</xdr:row>
      <xdr:rowOff>78015</xdr:rowOff>
    </xdr:to>
    <xdr:sp macro="" textlink="">
      <xdr:nvSpPr>
        <xdr:cNvPr id="338" name="楕円 337"/>
        <xdr:cNvSpPr/>
      </xdr:nvSpPr>
      <xdr:spPr>
        <a:xfrm>
          <a:off x="15430500" y="6662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27215</xdr:rowOff>
    </xdr:from>
    <xdr:to>
      <xdr:col>85</xdr:col>
      <xdr:colOff>127000</xdr:colOff>
      <xdr:row>39</xdr:row>
      <xdr:rowOff>71301</xdr:rowOff>
    </xdr:to>
    <xdr:cxnSp macro="">
      <xdr:nvCxnSpPr>
        <xdr:cNvPr id="339" name="直線コネクタ 338"/>
        <xdr:cNvCxnSpPr/>
      </xdr:nvCxnSpPr>
      <xdr:spPr>
        <a:xfrm>
          <a:off x="15481300" y="6713765"/>
          <a:ext cx="838200" cy="44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103777</xdr:rowOff>
    </xdr:from>
    <xdr:to>
      <xdr:col>76</xdr:col>
      <xdr:colOff>165100</xdr:colOff>
      <xdr:row>39</xdr:row>
      <xdr:rowOff>33927</xdr:rowOff>
    </xdr:to>
    <xdr:sp macro="" textlink="">
      <xdr:nvSpPr>
        <xdr:cNvPr id="340" name="楕円 339"/>
        <xdr:cNvSpPr/>
      </xdr:nvSpPr>
      <xdr:spPr>
        <a:xfrm>
          <a:off x="14541500" y="6618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154577</xdr:rowOff>
    </xdr:from>
    <xdr:to>
      <xdr:col>81</xdr:col>
      <xdr:colOff>50800</xdr:colOff>
      <xdr:row>39</xdr:row>
      <xdr:rowOff>27215</xdr:rowOff>
    </xdr:to>
    <xdr:cxnSp macro="">
      <xdr:nvCxnSpPr>
        <xdr:cNvPr id="341" name="直線コネクタ 340"/>
        <xdr:cNvCxnSpPr/>
      </xdr:nvCxnSpPr>
      <xdr:spPr>
        <a:xfrm>
          <a:off x="14592300" y="6669677"/>
          <a:ext cx="889000" cy="44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59690</xdr:rowOff>
    </xdr:from>
    <xdr:to>
      <xdr:col>72</xdr:col>
      <xdr:colOff>38100</xdr:colOff>
      <xdr:row>38</xdr:row>
      <xdr:rowOff>161290</xdr:rowOff>
    </xdr:to>
    <xdr:sp macro="" textlink="">
      <xdr:nvSpPr>
        <xdr:cNvPr id="342" name="楕円 341"/>
        <xdr:cNvSpPr/>
      </xdr:nvSpPr>
      <xdr:spPr>
        <a:xfrm>
          <a:off x="13652500" y="6574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110490</xdr:rowOff>
    </xdr:from>
    <xdr:to>
      <xdr:col>76</xdr:col>
      <xdr:colOff>114300</xdr:colOff>
      <xdr:row>38</xdr:row>
      <xdr:rowOff>154577</xdr:rowOff>
    </xdr:to>
    <xdr:cxnSp macro="">
      <xdr:nvCxnSpPr>
        <xdr:cNvPr id="343" name="直線コネクタ 342"/>
        <xdr:cNvCxnSpPr/>
      </xdr:nvCxnSpPr>
      <xdr:spPr>
        <a:xfrm>
          <a:off x="13703300" y="6625590"/>
          <a:ext cx="889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17235</xdr:rowOff>
    </xdr:from>
    <xdr:to>
      <xdr:col>67</xdr:col>
      <xdr:colOff>101600</xdr:colOff>
      <xdr:row>38</xdr:row>
      <xdr:rowOff>118835</xdr:rowOff>
    </xdr:to>
    <xdr:sp macro="" textlink="">
      <xdr:nvSpPr>
        <xdr:cNvPr id="344" name="楕円 343"/>
        <xdr:cNvSpPr/>
      </xdr:nvSpPr>
      <xdr:spPr>
        <a:xfrm>
          <a:off x="12763500" y="6532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68035</xdr:rowOff>
    </xdr:from>
    <xdr:to>
      <xdr:col>71</xdr:col>
      <xdr:colOff>177800</xdr:colOff>
      <xdr:row>38</xdr:row>
      <xdr:rowOff>110490</xdr:rowOff>
    </xdr:to>
    <xdr:cxnSp macro="">
      <xdr:nvCxnSpPr>
        <xdr:cNvPr id="345" name="直線コネクタ 344"/>
        <xdr:cNvCxnSpPr/>
      </xdr:nvCxnSpPr>
      <xdr:spPr>
        <a:xfrm>
          <a:off x="12814300" y="6583135"/>
          <a:ext cx="889000" cy="42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119034</xdr:rowOff>
    </xdr:from>
    <xdr:ext cx="405111" cy="259045"/>
    <xdr:sp macro="" textlink="">
      <xdr:nvSpPr>
        <xdr:cNvPr id="346" name="n_1aveValue【一般廃棄物処理施設】&#10;有形固定資産減価償却率"/>
        <xdr:cNvSpPr txBox="1"/>
      </xdr:nvSpPr>
      <xdr:spPr>
        <a:xfrm>
          <a:off x="15266044" y="62912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105971</xdr:rowOff>
    </xdr:from>
    <xdr:ext cx="405111" cy="259045"/>
    <xdr:sp macro="" textlink="">
      <xdr:nvSpPr>
        <xdr:cNvPr id="347" name="n_2aveValue【一般廃棄物処理施設】&#10;有形固定資産減価償却率"/>
        <xdr:cNvSpPr txBox="1"/>
      </xdr:nvSpPr>
      <xdr:spPr>
        <a:xfrm>
          <a:off x="14389744" y="62781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83111</xdr:rowOff>
    </xdr:from>
    <xdr:ext cx="405111" cy="259045"/>
    <xdr:sp macro="" textlink="">
      <xdr:nvSpPr>
        <xdr:cNvPr id="348" name="n_3aveValue【一般廃棄物処理施設】&#10;有形固定資産減価償却率"/>
        <xdr:cNvSpPr txBox="1"/>
      </xdr:nvSpPr>
      <xdr:spPr>
        <a:xfrm>
          <a:off x="13500744" y="62553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105064</xdr:rowOff>
    </xdr:from>
    <xdr:ext cx="405111" cy="259045"/>
    <xdr:sp macro="" textlink="">
      <xdr:nvSpPr>
        <xdr:cNvPr id="349" name="n_4aveValue【一般廃棄物処理施設】&#10;有形固定資産減価償却率"/>
        <xdr:cNvSpPr txBox="1"/>
      </xdr:nvSpPr>
      <xdr:spPr>
        <a:xfrm>
          <a:off x="12611744" y="67916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69142</xdr:rowOff>
    </xdr:from>
    <xdr:ext cx="405111" cy="259045"/>
    <xdr:sp macro="" textlink="">
      <xdr:nvSpPr>
        <xdr:cNvPr id="350" name="n_1mainValue【一般廃棄物処理施設】&#10;有形固定資産減価償却率"/>
        <xdr:cNvSpPr txBox="1"/>
      </xdr:nvSpPr>
      <xdr:spPr>
        <a:xfrm>
          <a:off x="15266044" y="6755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25054</xdr:rowOff>
    </xdr:from>
    <xdr:ext cx="405111" cy="259045"/>
    <xdr:sp macro="" textlink="">
      <xdr:nvSpPr>
        <xdr:cNvPr id="351" name="n_2mainValue【一般廃棄物処理施設】&#10;有形固定資産減価償却率"/>
        <xdr:cNvSpPr txBox="1"/>
      </xdr:nvSpPr>
      <xdr:spPr>
        <a:xfrm>
          <a:off x="14389744" y="67116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152417</xdr:rowOff>
    </xdr:from>
    <xdr:ext cx="405111" cy="259045"/>
    <xdr:sp macro="" textlink="">
      <xdr:nvSpPr>
        <xdr:cNvPr id="352" name="n_3mainValue【一般廃棄物処理施設】&#10;有形固定資産減価償却率"/>
        <xdr:cNvSpPr txBox="1"/>
      </xdr:nvSpPr>
      <xdr:spPr>
        <a:xfrm>
          <a:off x="13500744" y="6667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135363</xdr:rowOff>
    </xdr:from>
    <xdr:ext cx="405111" cy="259045"/>
    <xdr:sp macro="" textlink="">
      <xdr:nvSpPr>
        <xdr:cNvPr id="353" name="n_4mainValue【一般廃棄物処理施設】&#10;有形固定資産減価償却率"/>
        <xdr:cNvSpPr txBox="1"/>
      </xdr:nvSpPr>
      <xdr:spPr>
        <a:xfrm>
          <a:off x="12611744" y="6307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54" name="正方形/長方形 353"/>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55" name="正方形/長方形 354"/>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56" name="正方形/長方形 355"/>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57" name="正方形/長方形 356"/>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58" name="正方形/長方形 357"/>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59" name="正方形/長方形 358"/>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60" name="正方形/長方形 359"/>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109,424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61" name="正方形/長方形 360"/>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62" name="テキスト ボックス 361"/>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63" name="直線コネクタ 362"/>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364" name="直線コネクタ 363"/>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365" name="テキスト ボックス 364"/>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366" name="直線コネクタ 365"/>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38</xdr:row>
      <xdr:rowOff>48277</xdr:rowOff>
    </xdr:from>
    <xdr:ext cx="685572" cy="259045"/>
    <xdr:sp macro="" textlink="">
      <xdr:nvSpPr>
        <xdr:cNvPr id="367" name="テキスト ボックス 366"/>
        <xdr:cNvSpPr txBox="1"/>
      </xdr:nvSpPr>
      <xdr:spPr>
        <a:xfrm>
          <a:off x="17602428" y="656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368" name="直線コネクタ 367"/>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35</xdr:row>
      <xdr:rowOff>105427</xdr:rowOff>
    </xdr:from>
    <xdr:ext cx="685572" cy="259045"/>
    <xdr:sp macro="" textlink="">
      <xdr:nvSpPr>
        <xdr:cNvPr id="369" name="テキスト ボックス 368"/>
        <xdr:cNvSpPr txBox="1"/>
      </xdr:nvSpPr>
      <xdr:spPr>
        <a:xfrm>
          <a:off x="17602428" y="610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370" name="直線コネクタ 369"/>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32</xdr:row>
      <xdr:rowOff>162577</xdr:rowOff>
    </xdr:from>
    <xdr:ext cx="685572" cy="259045"/>
    <xdr:sp macro="" textlink="">
      <xdr:nvSpPr>
        <xdr:cNvPr id="371" name="テキスト ボックス 370"/>
        <xdr:cNvSpPr txBox="1"/>
      </xdr:nvSpPr>
      <xdr:spPr>
        <a:xfrm>
          <a:off x="17602428" y="564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72" name="直線コネクタ 371"/>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373" name="テキスト ボックス 372"/>
        <xdr:cNvSpPr txBox="1"/>
      </xdr:nvSpPr>
      <xdr:spPr>
        <a:xfrm>
          <a:off x="17602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74"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136665</xdr:rowOff>
    </xdr:from>
    <xdr:to>
      <xdr:col>116</xdr:col>
      <xdr:colOff>62864</xdr:colOff>
      <xdr:row>41</xdr:row>
      <xdr:rowOff>132186</xdr:rowOff>
    </xdr:to>
    <xdr:cxnSp macro="">
      <xdr:nvCxnSpPr>
        <xdr:cNvPr id="375" name="直線コネクタ 374"/>
        <xdr:cNvCxnSpPr/>
      </xdr:nvCxnSpPr>
      <xdr:spPr>
        <a:xfrm flipV="1">
          <a:off x="22160864" y="5794515"/>
          <a:ext cx="0" cy="13671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136013</xdr:rowOff>
    </xdr:from>
    <xdr:ext cx="469744" cy="259045"/>
    <xdr:sp macro="" textlink="">
      <xdr:nvSpPr>
        <xdr:cNvPr id="376" name="【一般廃棄物処理施設】&#10;一人当たり有形固定資産（償却資産）額最小値テキスト"/>
        <xdr:cNvSpPr txBox="1"/>
      </xdr:nvSpPr>
      <xdr:spPr>
        <a:xfrm>
          <a:off x="22199600" y="71654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132186</xdr:rowOff>
    </xdr:from>
    <xdr:to>
      <xdr:col>116</xdr:col>
      <xdr:colOff>152400</xdr:colOff>
      <xdr:row>41</xdr:row>
      <xdr:rowOff>132186</xdr:rowOff>
    </xdr:to>
    <xdr:cxnSp macro="">
      <xdr:nvCxnSpPr>
        <xdr:cNvPr id="377" name="直線コネクタ 376"/>
        <xdr:cNvCxnSpPr/>
      </xdr:nvCxnSpPr>
      <xdr:spPr>
        <a:xfrm>
          <a:off x="22072600" y="71616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83342</xdr:rowOff>
    </xdr:from>
    <xdr:ext cx="690189" cy="259045"/>
    <xdr:sp macro="" textlink="">
      <xdr:nvSpPr>
        <xdr:cNvPr id="378" name="【一般廃棄物処理施設】&#10;一人当たり有形固定資産（償却資産）額最大値テキスト"/>
        <xdr:cNvSpPr txBox="1"/>
      </xdr:nvSpPr>
      <xdr:spPr>
        <a:xfrm>
          <a:off x="22199600" y="556974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2,992,750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136665</xdr:rowOff>
    </xdr:from>
    <xdr:to>
      <xdr:col>116</xdr:col>
      <xdr:colOff>152400</xdr:colOff>
      <xdr:row>33</xdr:row>
      <xdr:rowOff>136665</xdr:rowOff>
    </xdr:to>
    <xdr:cxnSp macro="">
      <xdr:nvCxnSpPr>
        <xdr:cNvPr id="379" name="直線コネクタ 378"/>
        <xdr:cNvCxnSpPr/>
      </xdr:nvCxnSpPr>
      <xdr:spPr>
        <a:xfrm>
          <a:off x="22072600" y="5794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151518</xdr:rowOff>
    </xdr:from>
    <xdr:ext cx="599010" cy="259045"/>
    <xdr:sp macro="" textlink="">
      <xdr:nvSpPr>
        <xdr:cNvPr id="380" name="【一般廃棄物処理施設】&#10;一人当たり有形固定資産（償却資産）額平均値テキスト"/>
        <xdr:cNvSpPr txBox="1"/>
      </xdr:nvSpPr>
      <xdr:spPr>
        <a:xfrm>
          <a:off x="22199600" y="683806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274,188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128641</xdr:rowOff>
    </xdr:from>
    <xdr:to>
      <xdr:col>116</xdr:col>
      <xdr:colOff>114300</xdr:colOff>
      <xdr:row>41</xdr:row>
      <xdr:rowOff>58791</xdr:rowOff>
    </xdr:to>
    <xdr:sp macro="" textlink="">
      <xdr:nvSpPr>
        <xdr:cNvPr id="381" name="フローチャート: 判断 380"/>
        <xdr:cNvSpPr/>
      </xdr:nvSpPr>
      <xdr:spPr>
        <a:xfrm>
          <a:off x="22110700" y="6986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118345</xdr:rowOff>
    </xdr:from>
    <xdr:to>
      <xdr:col>112</xdr:col>
      <xdr:colOff>38100</xdr:colOff>
      <xdr:row>41</xdr:row>
      <xdr:rowOff>48495</xdr:rowOff>
    </xdr:to>
    <xdr:sp macro="" textlink="">
      <xdr:nvSpPr>
        <xdr:cNvPr id="382" name="フローチャート: 判断 381"/>
        <xdr:cNvSpPr/>
      </xdr:nvSpPr>
      <xdr:spPr>
        <a:xfrm>
          <a:off x="21272500" y="6976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129681</xdr:rowOff>
    </xdr:from>
    <xdr:to>
      <xdr:col>107</xdr:col>
      <xdr:colOff>101600</xdr:colOff>
      <xdr:row>41</xdr:row>
      <xdr:rowOff>59831</xdr:rowOff>
    </xdr:to>
    <xdr:sp macro="" textlink="">
      <xdr:nvSpPr>
        <xdr:cNvPr id="383" name="フローチャート: 判断 382"/>
        <xdr:cNvSpPr/>
      </xdr:nvSpPr>
      <xdr:spPr>
        <a:xfrm>
          <a:off x="20383500" y="6987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136325</xdr:rowOff>
    </xdr:from>
    <xdr:to>
      <xdr:col>102</xdr:col>
      <xdr:colOff>165100</xdr:colOff>
      <xdr:row>41</xdr:row>
      <xdr:rowOff>66475</xdr:rowOff>
    </xdr:to>
    <xdr:sp macro="" textlink="">
      <xdr:nvSpPr>
        <xdr:cNvPr id="384" name="フローチャート: 判断 383"/>
        <xdr:cNvSpPr/>
      </xdr:nvSpPr>
      <xdr:spPr>
        <a:xfrm>
          <a:off x="19494500" y="6994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160423</xdr:rowOff>
    </xdr:from>
    <xdr:to>
      <xdr:col>98</xdr:col>
      <xdr:colOff>38100</xdr:colOff>
      <xdr:row>41</xdr:row>
      <xdr:rowOff>90573</xdr:rowOff>
    </xdr:to>
    <xdr:sp macro="" textlink="">
      <xdr:nvSpPr>
        <xdr:cNvPr id="385" name="フローチャート: 判断 384"/>
        <xdr:cNvSpPr/>
      </xdr:nvSpPr>
      <xdr:spPr>
        <a:xfrm>
          <a:off x="18605500" y="7018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86" name="テキスト ボックス 385"/>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87" name="テキスト ボックス 386"/>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88" name="テキスト ボックス 387"/>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89" name="テキスト ボックス 388"/>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90" name="テキスト ボックス 389"/>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163772</xdr:rowOff>
    </xdr:from>
    <xdr:to>
      <xdr:col>116</xdr:col>
      <xdr:colOff>114300</xdr:colOff>
      <xdr:row>41</xdr:row>
      <xdr:rowOff>93922</xdr:rowOff>
    </xdr:to>
    <xdr:sp macro="" textlink="">
      <xdr:nvSpPr>
        <xdr:cNvPr id="391" name="楕円 390"/>
        <xdr:cNvSpPr/>
      </xdr:nvSpPr>
      <xdr:spPr>
        <a:xfrm>
          <a:off x="22110700" y="7021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107068</xdr:rowOff>
    </xdr:from>
    <xdr:ext cx="599010" cy="259045"/>
    <xdr:sp macro="" textlink="">
      <xdr:nvSpPr>
        <xdr:cNvPr id="392" name="【一般廃棄物処理施設】&#10;一人当たり有形固定資産（償却資産）額該当値テキスト"/>
        <xdr:cNvSpPr txBox="1"/>
      </xdr:nvSpPr>
      <xdr:spPr>
        <a:xfrm>
          <a:off x="22199600" y="69650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197,348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166346</xdr:rowOff>
    </xdr:from>
    <xdr:to>
      <xdr:col>112</xdr:col>
      <xdr:colOff>38100</xdr:colOff>
      <xdr:row>41</xdr:row>
      <xdr:rowOff>96496</xdr:rowOff>
    </xdr:to>
    <xdr:sp macro="" textlink="">
      <xdr:nvSpPr>
        <xdr:cNvPr id="393" name="楕円 392"/>
        <xdr:cNvSpPr/>
      </xdr:nvSpPr>
      <xdr:spPr>
        <a:xfrm>
          <a:off x="21272500" y="7024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43122</xdr:rowOff>
    </xdr:from>
    <xdr:to>
      <xdr:col>116</xdr:col>
      <xdr:colOff>63500</xdr:colOff>
      <xdr:row>41</xdr:row>
      <xdr:rowOff>45696</xdr:rowOff>
    </xdr:to>
    <xdr:cxnSp macro="">
      <xdr:nvCxnSpPr>
        <xdr:cNvPr id="394" name="直線コネクタ 393"/>
        <xdr:cNvCxnSpPr/>
      </xdr:nvCxnSpPr>
      <xdr:spPr>
        <a:xfrm flipV="1">
          <a:off x="21323300" y="7072572"/>
          <a:ext cx="838200" cy="2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168515</xdr:rowOff>
    </xdr:from>
    <xdr:to>
      <xdr:col>107</xdr:col>
      <xdr:colOff>101600</xdr:colOff>
      <xdr:row>41</xdr:row>
      <xdr:rowOff>98665</xdr:rowOff>
    </xdr:to>
    <xdr:sp macro="" textlink="">
      <xdr:nvSpPr>
        <xdr:cNvPr id="395" name="楕円 394"/>
        <xdr:cNvSpPr/>
      </xdr:nvSpPr>
      <xdr:spPr>
        <a:xfrm>
          <a:off x="20383500" y="7026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45696</xdr:rowOff>
    </xdr:from>
    <xdr:to>
      <xdr:col>111</xdr:col>
      <xdr:colOff>177800</xdr:colOff>
      <xdr:row>41</xdr:row>
      <xdr:rowOff>47865</xdr:rowOff>
    </xdr:to>
    <xdr:cxnSp macro="">
      <xdr:nvCxnSpPr>
        <xdr:cNvPr id="396" name="直線コネクタ 395"/>
        <xdr:cNvCxnSpPr/>
      </xdr:nvCxnSpPr>
      <xdr:spPr>
        <a:xfrm flipV="1">
          <a:off x="20434300" y="7075146"/>
          <a:ext cx="889000" cy="2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171117</xdr:rowOff>
    </xdr:from>
    <xdr:to>
      <xdr:col>102</xdr:col>
      <xdr:colOff>165100</xdr:colOff>
      <xdr:row>41</xdr:row>
      <xdr:rowOff>101267</xdr:rowOff>
    </xdr:to>
    <xdr:sp macro="" textlink="">
      <xdr:nvSpPr>
        <xdr:cNvPr id="397" name="楕円 396"/>
        <xdr:cNvSpPr/>
      </xdr:nvSpPr>
      <xdr:spPr>
        <a:xfrm>
          <a:off x="19494500" y="7029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47865</xdr:rowOff>
    </xdr:from>
    <xdr:to>
      <xdr:col>107</xdr:col>
      <xdr:colOff>50800</xdr:colOff>
      <xdr:row>41</xdr:row>
      <xdr:rowOff>50467</xdr:rowOff>
    </xdr:to>
    <xdr:cxnSp macro="">
      <xdr:nvCxnSpPr>
        <xdr:cNvPr id="398" name="直線コネクタ 397"/>
        <xdr:cNvCxnSpPr/>
      </xdr:nvCxnSpPr>
      <xdr:spPr>
        <a:xfrm flipV="1">
          <a:off x="19545300" y="7077315"/>
          <a:ext cx="889000" cy="2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1629</xdr:rowOff>
    </xdr:from>
    <xdr:to>
      <xdr:col>98</xdr:col>
      <xdr:colOff>38100</xdr:colOff>
      <xdr:row>41</xdr:row>
      <xdr:rowOff>103229</xdr:rowOff>
    </xdr:to>
    <xdr:sp macro="" textlink="">
      <xdr:nvSpPr>
        <xdr:cNvPr id="399" name="楕円 398"/>
        <xdr:cNvSpPr/>
      </xdr:nvSpPr>
      <xdr:spPr>
        <a:xfrm>
          <a:off x="18605500" y="7031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50467</xdr:rowOff>
    </xdr:from>
    <xdr:to>
      <xdr:col>102</xdr:col>
      <xdr:colOff>114300</xdr:colOff>
      <xdr:row>41</xdr:row>
      <xdr:rowOff>52429</xdr:rowOff>
    </xdr:to>
    <xdr:cxnSp macro="">
      <xdr:nvCxnSpPr>
        <xdr:cNvPr id="400" name="直線コネクタ 399"/>
        <xdr:cNvCxnSpPr/>
      </xdr:nvCxnSpPr>
      <xdr:spPr>
        <a:xfrm flipV="1">
          <a:off x="18656300" y="7079917"/>
          <a:ext cx="889000" cy="1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39</xdr:row>
      <xdr:rowOff>65022</xdr:rowOff>
    </xdr:from>
    <xdr:ext cx="599010" cy="259045"/>
    <xdr:sp macro="" textlink="">
      <xdr:nvSpPr>
        <xdr:cNvPr id="401" name="n_1aveValue【一般廃棄物処理施設】&#10;一人当たり有形固定資産（償却資産）額"/>
        <xdr:cNvSpPr txBox="1"/>
      </xdr:nvSpPr>
      <xdr:spPr>
        <a:xfrm>
          <a:off x="21011095" y="67515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39</xdr:row>
      <xdr:rowOff>76358</xdr:rowOff>
    </xdr:from>
    <xdr:ext cx="599010" cy="259045"/>
    <xdr:sp macro="" textlink="">
      <xdr:nvSpPr>
        <xdr:cNvPr id="402" name="n_2aveValue【一般廃棄物処理施設】&#10;一人当たり有形固定資産（償却資産）額"/>
        <xdr:cNvSpPr txBox="1"/>
      </xdr:nvSpPr>
      <xdr:spPr>
        <a:xfrm>
          <a:off x="20134795" y="67629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39</xdr:row>
      <xdr:rowOff>83002</xdr:rowOff>
    </xdr:from>
    <xdr:ext cx="599010" cy="259045"/>
    <xdr:sp macro="" textlink="">
      <xdr:nvSpPr>
        <xdr:cNvPr id="403" name="n_3aveValue【一般廃棄物処理施設】&#10;一人当たり有形固定資産（償却資産）額"/>
        <xdr:cNvSpPr txBox="1"/>
      </xdr:nvSpPr>
      <xdr:spPr>
        <a:xfrm>
          <a:off x="19245795" y="67695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39</xdr:row>
      <xdr:rowOff>107100</xdr:rowOff>
    </xdr:from>
    <xdr:ext cx="599010" cy="259045"/>
    <xdr:sp macro="" textlink="">
      <xdr:nvSpPr>
        <xdr:cNvPr id="404" name="n_4aveValue【一般廃棄物処理施設】&#10;一人当たり有形固定資産（償却資産）額"/>
        <xdr:cNvSpPr txBox="1"/>
      </xdr:nvSpPr>
      <xdr:spPr>
        <a:xfrm>
          <a:off x="18356795" y="67936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41</xdr:row>
      <xdr:rowOff>87623</xdr:rowOff>
    </xdr:from>
    <xdr:ext cx="599010" cy="259045"/>
    <xdr:sp macro="" textlink="">
      <xdr:nvSpPr>
        <xdr:cNvPr id="405" name="n_1mainValue【一般廃棄物処理施設】&#10;一人当たり有形固定資産（償却資産）額"/>
        <xdr:cNvSpPr txBox="1"/>
      </xdr:nvSpPr>
      <xdr:spPr>
        <a:xfrm>
          <a:off x="21011095" y="71170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41</xdr:row>
      <xdr:rowOff>89792</xdr:rowOff>
    </xdr:from>
    <xdr:ext cx="599010" cy="259045"/>
    <xdr:sp macro="" textlink="">
      <xdr:nvSpPr>
        <xdr:cNvPr id="406" name="n_2mainValue【一般廃棄物処理施設】&#10;一人当たり有形固定資産（償却資産）額"/>
        <xdr:cNvSpPr txBox="1"/>
      </xdr:nvSpPr>
      <xdr:spPr>
        <a:xfrm>
          <a:off x="20134795" y="71192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41</xdr:row>
      <xdr:rowOff>92394</xdr:rowOff>
    </xdr:from>
    <xdr:ext cx="599010" cy="259045"/>
    <xdr:sp macro="" textlink="">
      <xdr:nvSpPr>
        <xdr:cNvPr id="407" name="n_3mainValue【一般廃棄物処理施設】&#10;一人当たり有形固定資産（償却資産）額"/>
        <xdr:cNvSpPr txBox="1"/>
      </xdr:nvSpPr>
      <xdr:spPr>
        <a:xfrm>
          <a:off x="19245795" y="71218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41</xdr:row>
      <xdr:rowOff>94356</xdr:rowOff>
    </xdr:from>
    <xdr:ext cx="599010" cy="259045"/>
    <xdr:sp macro="" textlink="">
      <xdr:nvSpPr>
        <xdr:cNvPr id="408" name="n_4mainValue【一般廃棄物処理施設】&#10;一人当たり有形固定資産（償却資産）額"/>
        <xdr:cNvSpPr txBox="1"/>
      </xdr:nvSpPr>
      <xdr:spPr>
        <a:xfrm>
          <a:off x="18356795" y="71238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09" name="正方形/長方形 408"/>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10" name="正方形/長方形 409"/>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11" name="正方形/長方形 410"/>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12" name="正方形/長方形 411"/>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13" name="正方形/長方形 412"/>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14" name="正方形/長方形 413"/>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15" name="正方形/長方形 414"/>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16" name="正方形/長方形 415"/>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17" name="テキスト ボックス 416"/>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18" name="直線コネクタ 417"/>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19" name="テキスト ボックス 418"/>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20" name="直線コネクタ 419"/>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421" name="テキスト ボックス 420"/>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22" name="直線コネクタ 421"/>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23" name="テキスト ボックス 422"/>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24" name="直線コネクタ 423"/>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25" name="テキスト ボックス 424"/>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26" name="直線コネクタ 425"/>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27" name="テキスト ボックス 426"/>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28" name="直線コネクタ 427"/>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429" name="テキスト ボックス 428"/>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30" name="直線コネクタ 429"/>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431" name="テキスト ボックス 430"/>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32"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22860</xdr:rowOff>
    </xdr:from>
    <xdr:to>
      <xdr:col>85</xdr:col>
      <xdr:colOff>126364</xdr:colOff>
      <xdr:row>64</xdr:row>
      <xdr:rowOff>76200</xdr:rowOff>
    </xdr:to>
    <xdr:cxnSp macro="">
      <xdr:nvCxnSpPr>
        <xdr:cNvPr id="433" name="直線コネクタ 432"/>
        <xdr:cNvCxnSpPr/>
      </xdr:nvCxnSpPr>
      <xdr:spPr>
        <a:xfrm flipV="1">
          <a:off x="16318864" y="9624060"/>
          <a:ext cx="0" cy="14249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80027</xdr:rowOff>
    </xdr:from>
    <xdr:ext cx="469744" cy="259045"/>
    <xdr:sp macro="" textlink="">
      <xdr:nvSpPr>
        <xdr:cNvPr id="434" name="【保健センター・保健所】&#10;有形固定資産減価償却率最小値テキスト"/>
        <xdr:cNvSpPr txBox="1"/>
      </xdr:nvSpPr>
      <xdr:spPr>
        <a:xfrm>
          <a:off x="16357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76200</xdr:rowOff>
    </xdr:from>
    <xdr:to>
      <xdr:col>86</xdr:col>
      <xdr:colOff>25400</xdr:colOff>
      <xdr:row>64</xdr:row>
      <xdr:rowOff>76200</xdr:rowOff>
    </xdr:to>
    <xdr:cxnSp macro="">
      <xdr:nvCxnSpPr>
        <xdr:cNvPr id="435" name="直線コネクタ 434"/>
        <xdr:cNvCxnSpPr/>
      </xdr:nvCxnSpPr>
      <xdr:spPr>
        <a:xfrm>
          <a:off x="16230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140987</xdr:rowOff>
    </xdr:from>
    <xdr:ext cx="405111" cy="259045"/>
    <xdr:sp macro="" textlink="">
      <xdr:nvSpPr>
        <xdr:cNvPr id="436" name="【保健センター・保健所】&#10;有形固定資産減価償却率最大値テキスト"/>
        <xdr:cNvSpPr txBox="1"/>
      </xdr:nvSpPr>
      <xdr:spPr>
        <a:xfrm>
          <a:off x="16357600" y="9399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22860</xdr:rowOff>
    </xdr:from>
    <xdr:to>
      <xdr:col>86</xdr:col>
      <xdr:colOff>25400</xdr:colOff>
      <xdr:row>56</xdr:row>
      <xdr:rowOff>22860</xdr:rowOff>
    </xdr:to>
    <xdr:cxnSp macro="">
      <xdr:nvCxnSpPr>
        <xdr:cNvPr id="437" name="直線コネクタ 436"/>
        <xdr:cNvCxnSpPr/>
      </xdr:nvCxnSpPr>
      <xdr:spPr>
        <a:xfrm>
          <a:off x="16230600" y="9624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59707</xdr:rowOff>
    </xdr:from>
    <xdr:ext cx="405111" cy="259045"/>
    <xdr:sp macro="" textlink="">
      <xdr:nvSpPr>
        <xdr:cNvPr id="438" name="【保健センター・保健所】&#10;有形固定資産減価償却率平均値テキスト"/>
        <xdr:cNvSpPr txBox="1"/>
      </xdr:nvSpPr>
      <xdr:spPr>
        <a:xfrm>
          <a:off x="16357600" y="100038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36830</xdr:rowOff>
    </xdr:from>
    <xdr:to>
      <xdr:col>85</xdr:col>
      <xdr:colOff>177800</xdr:colOff>
      <xdr:row>59</xdr:row>
      <xdr:rowOff>138430</xdr:rowOff>
    </xdr:to>
    <xdr:sp macro="" textlink="">
      <xdr:nvSpPr>
        <xdr:cNvPr id="439" name="フローチャート: 判断 438"/>
        <xdr:cNvSpPr/>
      </xdr:nvSpPr>
      <xdr:spPr>
        <a:xfrm>
          <a:off x="16268700" y="10152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126365</xdr:rowOff>
    </xdr:from>
    <xdr:to>
      <xdr:col>81</xdr:col>
      <xdr:colOff>101600</xdr:colOff>
      <xdr:row>59</xdr:row>
      <xdr:rowOff>56515</xdr:rowOff>
    </xdr:to>
    <xdr:sp macro="" textlink="">
      <xdr:nvSpPr>
        <xdr:cNvPr id="440" name="フローチャート: 判断 439"/>
        <xdr:cNvSpPr/>
      </xdr:nvSpPr>
      <xdr:spPr>
        <a:xfrm>
          <a:off x="15430500" y="10070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93980</xdr:rowOff>
    </xdr:from>
    <xdr:to>
      <xdr:col>76</xdr:col>
      <xdr:colOff>165100</xdr:colOff>
      <xdr:row>59</xdr:row>
      <xdr:rowOff>24130</xdr:rowOff>
    </xdr:to>
    <xdr:sp macro="" textlink="">
      <xdr:nvSpPr>
        <xdr:cNvPr id="441" name="フローチャート: 判断 440"/>
        <xdr:cNvSpPr/>
      </xdr:nvSpPr>
      <xdr:spPr>
        <a:xfrm>
          <a:off x="14541500" y="10038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145415</xdr:rowOff>
    </xdr:from>
    <xdr:to>
      <xdr:col>72</xdr:col>
      <xdr:colOff>38100</xdr:colOff>
      <xdr:row>59</xdr:row>
      <xdr:rowOff>75565</xdr:rowOff>
    </xdr:to>
    <xdr:sp macro="" textlink="">
      <xdr:nvSpPr>
        <xdr:cNvPr id="442" name="フローチャート: 判断 441"/>
        <xdr:cNvSpPr/>
      </xdr:nvSpPr>
      <xdr:spPr>
        <a:xfrm>
          <a:off x="13652500" y="10089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82550</xdr:rowOff>
    </xdr:from>
    <xdr:to>
      <xdr:col>67</xdr:col>
      <xdr:colOff>101600</xdr:colOff>
      <xdr:row>59</xdr:row>
      <xdr:rowOff>12700</xdr:rowOff>
    </xdr:to>
    <xdr:sp macro="" textlink="">
      <xdr:nvSpPr>
        <xdr:cNvPr id="443" name="フローチャート: 判断 442"/>
        <xdr:cNvSpPr/>
      </xdr:nvSpPr>
      <xdr:spPr>
        <a:xfrm>
          <a:off x="12763500" y="10026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44" name="テキスト ボックス 443"/>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45" name="テキスト ボックス 444"/>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46" name="テキスト ボックス 445"/>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47" name="テキスト ボックス 446"/>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48" name="テキスト ボックス 447"/>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64</xdr:row>
      <xdr:rowOff>25400</xdr:rowOff>
    </xdr:from>
    <xdr:to>
      <xdr:col>85</xdr:col>
      <xdr:colOff>177800</xdr:colOff>
      <xdr:row>64</xdr:row>
      <xdr:rowOff>127000</xdr:rowOff>
    </xdr:to>
    <xdr:sp macro="" textlink="">
      <xdr:nvSpPr>
        <xdr:cNvPr id="449" name="楕円 448"/>
        <xdr:cNvSpPr/>
      </xdr:nvSpPr>
      <xdr:spPr>
        <a:xfrm>
          <a:off x="16268700" y="1099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63</xdr:row>
      <xdr:rowOff>111777</xdr:rowOff>
    </xdr:from>
    <xdr:ext cx="469744" cy="259045"/>
    <xdr:sp macro="" textlink="">
      <xdr:nvSpPr>
        <xdr:cNvPr id="450" name="【保健センター・保健所】&#10;有形固定資産減価償却率該当値テキスト"/>
        <xdr:cNvSpPr txBox="1"/>
      </xdr:nvSpPr>
      <xdr:spPr>
        <a:xfrm>
          <a:off x="16357600" y="10913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64</xdr:row>
      <xdr:rowOff>25400</xdr:rowOff>
    </xdr:from>
    <xdr:to>
      <xdr:col>81</xdr:col>
      <xdr:colOff>101600</xdr:colOff>
      <xdr:row>64</xdr:row>
      <xdr:rowOff>127000</xdr:rowOff>
    </xdr:to>
    <xdr:sp macro="" textlink="">
      <xdr:nvSpPr>
        <xdr:cNvPr id="451" name="楕円 450"/>
        <xdr:cNvSpPr/>
      </xdr:nvSpPr>
      <xdr:spPr>
        <a:xfrm>
          <a:off x="15430500" y="1099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64</xdr:row>
      <xdr:rowOff>76200</xdr:rowOff>
    </xdr:from>
    <xdr:to>
      <xdr:col>85</xdr:col>
      <xdr:colOff>127000</xdr:colOff>
      <xdr:row>64</xdr:row>
      <xdr:rowOff>76200</xdr:rowOff>
    </xdr:to>
    <xdr:cxnSp macro="">
      <xdr:nvCxnSpPr>
        <xdr:cNvPr id="452" name="直線コネクタ 451"/>
        <xdr:cNvCxnSpPr/>
      </xdr:nvCxnSpPr>
      <xdr:spPr>
        <a:xfrm>
          <a:off x="15481300" y="1104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64</xdr:row>
      <xdr:rowOff>25400</xdr:rowOff>
    </xdr:from>
    <xdr:to>
      <xdr:col>76</xdr:col>
      <xdr:colOff>165100</xdr:colOff>
      <xdr:row>64</xdr:row>
      <xdr:rowOff>127000</xdr:rowOff>
    </xdr:to>
    <xdr:sp macro="" textlink="">
      <xdr:nvSpPr>
        <xdr:cNvPr id="453" name="楕円 452"/>
        <xdr:cNvSpPr/>
      </xdr:nvSpPr>
      <xdr:spPr>
        <a:xfrm>
          <a:off x="14541500" y="1099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64</xdr:row>
      <xdr:rowOff>76200</xdr:rowOff>
    </xdr:from>
    <xdr:to>
      <xdr:col>81</xdr:col>
      <xdr:colOff>50800</xdr:colOff>
      <xdr:row>64</xdr:row>
      <xdr:rowOff>76200</xdr:rowOff>
    </xdr:to>
    <xdr:cxnSp macro="">
      <xdr:nvCxnSpPr>
        <xdr:cNvPr id="454" name="直線コネクタ 453"/>
        <xdr:cNvCxnSpPr/>
      </xdr:nvCxnSpPr>
      <xdr:spPr>
        <a:xfrm>
          <a:off x="14592300" y="1104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64</xdr:row>
      <xdr:rowOff>25400</xdr:rowOff>
    </xdr:from>
    <xdr:to>
      <xdr:col>72</xdr:col>
      <xdr:colOff>38100</xdr:colOff>
      <xdr:row>64</xdr:row>
      <xdr:rowOff>127000</xdr:rowOff>
    </xdr:to>
    <xdr:sp macro="" textlink="">
      <xdr:nvSpPr>
        <xdr:cNvPr id="455" name="楕円 454"/>
        <xdr:cNvSpPr/>
      </xdr:nvSpPr>
      <xdr:spPr>
        <a:xfrm>
          <a:off x="13652500" y="1099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64</xdr:row>
      <xdr:rowOff>76200</xdr:rowOff>
    </xdr:from>
    <xdr:to>
      <xdr:col>76</xdr:col>
      <xdr:colOff>114300</xdr:colOff>
      <xdr:row>64</xdr:row>
      <xdr:rowOff>76200</xdr:rowOff>
    </xdr:to>
    <xdr:cxnSp macro="">
      <xdr:nvCxnSpPr>
        <xdr:cNvPr id="456" name="直線コネクタ 455"/>
        <xdr:cNvCxnSpPr/>
      </xdr:nvCxnSpPr>
      <xdr:spPr>
        <a:xfrm>
          <a:off x="13703300" y="1104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64</xdr:row>
      <xdr:rowOff>25400</xdr:rowOff>
    </xdr:from>
    <xdr:to>
      <xdr:col>67</xdr:col>
      <xdr:colOff>101600</xdr:colOff>
      <xdr:row>64</xdr:row>
      <xdr:rowOff>127000</xdr:rowOff>
    </xdr:to>
    <xdr:sp macro="" textlink="">
      <xdr:nvSpPr>
        <xdr:cNvPr id="457" name="楕円 456"/>
        <xdr:cNvSpPr/>
      </xdr:nvSpPr>
      <xdr:spPr>
        <a:xfrm>
          <a:off x="12763500" y="1099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64</xdr:row>
      <xdr:rowOff>76200</xdr:rowOff>
    </xdr:from>
    <xdr:to>
      <xdr:col>71</xdr:col>
      <xdr:colOff>177800</xdr:colOff>
      <xdr:row>64</xdr:row>
      <xdr:rowOff>76200</xdr:rowOff>
    </xdr:to>
    <xdr:cxnSp macro="">
      <xdr:nvCxnSpPr>
        <xdr:cNvPr id="458" name="直線コネクタ 457"/>
        <xdr:cNvCxnSpPr/>
      </xdr:nvCxnSpPr>
      <xdr:spPr>
        <a:xfrm>
          <a:off x="12814300" y="1104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73042</xdr:rowOff>
    </xdr:from>
    <xdr:ext cx="405111" cy="259045"/>
    <xdr:sp macro="" textlink="">
      <xdr:nvSpPr>
        <xdr:cNvPr id="459" name="n_1aveValue【保健センター・保健所】&#10;有形固定資産減価償却率"/>
        <xdr:cNvSpPr txBox="1"/>
      </xdr:nvSpPr>
      <xdr:spPr>
        <a:xfrm>
          <a:off x="15266044" y="9845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40657</xdr:rowOff>
    </xdr:from>
    <xdr:ext cx="405111" cy="259045"/>
    <xdr:sp macro="" textlink="">
      <xdr:nvSpPr>
        <xdr:cNvPr id="460" name="n_2aveValue【保健センター・保健所】&#10;有形固定資産減価償却率"/>
        <xdr:cNvSpPr txBox="1"/>
      </xdr:nvSpPr>
      <xdr:spPr>
        <a:xfrm>
          <a:off x="14389744" y="9813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92092</xdr:rowOff>
    </xdr:from>
    <xdr:ext cx="405111" cy="259045"/>
    <xdr:sp macro="" textlink="">
      <xdr:nvSpPr>
        <xdr:cNvPr id="461" name="n_3aveValue【保健センター・保健所】&#10;有形固定資産減価償却率"/>
        <xdr:cNvSpPr txBox="1"/>
      </xdr:nvSpPr>
      <xdr:spPr>
        <a:xfrm>
          <a:off x="13500744" y="9864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29227</xdr:rowOff>
    </xdr:from>
    <xdr:ext cx="405111" cy="259045"/>
    <xdr:sp macro="" textlink="">
      <xdr:nvSpPr>
        <xdr:cNvPr id="462" name="n_4aveValue【保健センター・保健所】&#10;有形固定資産減価償却率"/>
        <xdr:cNvSpPr txBox="1"/>
      </xdr:nvSpPr>
      <xdr:spPr>
        <a:xfrm>
          <a:off x="12611744" y="9801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79</xdr:col>
      <xdr:colOff>184227</xdr:colOff>
      <xdr:row>64</xdr:row>
      <xdr:rowOff>118127</xdr:rowOff>
    </xdr:from>
    <xdr:ext cx="469744" cy="259045"/>
    <xdr:sp macro="" textlink="">
      <xdr:nvSpPr>
        <xdr:cNvPr id="463" name="n_1mainValue【保健センター・保健所】&#10;有形固定資産減価償却率"/>
        <xdr:cNvSpPr txBox="1"/>
      </xdr:nvSpPr>
      <xdr:spPr>
        <a:xfrm>
          <a:off x="15233727" y="1109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69927</xdr:colOff>
      <xdr:row>64</xdr:row>
      <xdr:rowOff>118127</xdr:rowOff>
    </xdr:from>
    <xdr:ext cx="469744" cy="259045"/>
    <xdr:sp macro="" textlink="">
      <xdr:nvSpPr>
        <xdr:cNvPr id="464" name="n_2mainValue【保健センター・保健所】&#10;有形固定資産減価償却率"/>
        <xdr:cNvSpPr txBox="1"/>
      </xdr:nvSpPr>
      <xdr:spPr>
        <a:xfrm>
          <a:off x="14357427" y="1109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133427</xdr:colOff>
      <xdr:row>64</xdr:row>
      <xdr:rowOff>118127</xdr:rowOff>
    </xdr:from>
    <xdr:ext cx="469744" cy="259045"/>
    <xdr:sp macro="" textlink="">
      <xdr:nvSpPr>
        <xdr:cNvPr id="465" name="n_3mainValue【保健センター・保健所】&#10;有形固定資産減価償却率"/>
        <xdr:cNvSpPr txBox="1"/>
      </xdr:nvSpPr>
      <xdr:spPr>
        <a:xfrm>
          <a:off x="13468427" y="1109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6427</xdr:colOff>
      <xdr:row>64</xdr:row>
      <xdr:rowOff>118127</xdr:rowOff>
    </xdr:from>
    <xdr:ext cx="469744" cy="259045"/>
    <xdr:sp macro="" textlink="">
      <xdr:nvSpPr>
        <xdr:cNvPr id="466" name="n_4mainValue【保健センター・保健所】&#10;有形固定資産減価償却率"/>
        <xdr:cNvSpPr txBox="1"/>
      </xdr:nvSpPr>
      <xdr:spPr>
        <a:xfrm>
          <a:off x="12579427" y="1109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67" name="正方形/長方形 466"/>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68" name="正方形/長方形 467"/>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69" name="正方形/長方形 468"/>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70" name="正方形/長方形 469"/>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71" name="正方形/長方形 470"/>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72" name="正方形/長方形 471"/>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73" name="正方形/長方形 472"/>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74" name="正方形/長方形 473"/>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75" name="テキスト ボックス 474"/>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76" name="直線コネクタ 475"/>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477" name="直線コネクタ 476"/>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478" name="テキスト ボックス 477"/>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479" name="直線コネクタ 478"/>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480" name="テキスト ボックス 479"/>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481" name="直線コネクタ 480"/>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482" name="テキスト ボックス 481"/>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483" name="直線コネクタ 482"/>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484" name="テキスト ボックス 483"/>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85" name="直線コネクタ 484"/>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86" name="テキスト ボックス 485"/>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87"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57</xdr:row>
      <xdr:rowOff>15087</xdr:rowOff>
    </xdr:from>
    <xdr:to>
      <xdr:col>116</xdr:col>
      <xdr:colOff>62864</xdr:colOff>
      <xdr:row>63</xdr:row>
      <xdr:rowOff>156134</xdr:rowOff>
    </xdr:to>
    <xdr:cxnSp macro="">
      <xdr:nvCxnSpPr>
        <xdr:cNvPr id="488" name="直線コネクタ 487"/>
        <xdr:cNvCxnSpPr/>
      </xdr:nvCxnSpPr>
      <xdr:spPr>
        <a:xfrm flipV="1">
          <a:off x="22160864" y="9787737"/>
          <a:ext cx="0" cy="11697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159961</xdr:rowOff>
    </xdr:from>
    <xdr:ext cx="469744" cy="259045"/>
    <xdr:sp macro="" textlink="">
      <xdr:nvSpPr>
        <xdr:cNvPr id="489" name="【保健センター・保健所】&#10;一人当たり面積最小値テキスト"/>
        <xdr:cNvSpPr txBox="1"/>
      </xdr:nvSpPr>
      <xdr:spPr>
        <a:xfrm>
          <a:off x="22199600" y="109613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156134</xdr:rowOff>
    </xdr:from>
    <xdr:to>
      <xdr:col>116</xdr:col>
      <xdr:colOff>152400</xdr:colOff>
      <xdr:row>63</xdr:row>
      <xdr:rowOff>156134</xdr:rowOff>
    </xdr:to>
    <xdr:cxnSp macro="">
      <xdr:nvCxnSpPr>
        <xdr:cNvPr id="490" name="直線コネクタ 489"/>
        <xdr:cNvCxnSpPr/>
      </xdr:nvCxnSpPr>
      <xdr:spPr>
        <a:xfrm>
          <a:off x="22072600" y="109574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133214</xdr:rowOff>
    </xdr:from>
    <xdr:ext cx="469744" cy="259045"/>
    <xdr:sp macro="" textlink="">
      <xdr:nvSpPr>
        <xdr:cNvPr id="491" name="【保健センター・保健所】&#10;一人当たり面積最大値テキスト"/>
        <xdr:cNvSpPr txBox="1"/>
      </xdr:nvSpPr>
      <xdr:spPr>
        <a:xfrm>
          <a:off x="22199600" y="95629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57</xdr:row>
      <xdr:rowOff>15087</xdr:rowOff>
    </xdr:from>
    <xdr:to>
      <xdr:col>116</xdr:col>
      <xdr:colOff>152400</xdr:colOff>
      <xdr:row>57</xdr:row>
      <xdr:rowOff>15087</xdr:rowOff>
    </xdr:to>
    <xdr:cxnSp macro="">
      <xdr:nvCxnSpPr>
        <xdr:cNvPr id="492" name="直線コネクタ 491"/>
        <xdr:cNvCxnSpPr/>
      </xdr:nvCxnSpPr>
      <xdr:spPr>
        <a:xfrm>
          <a:off x="22072600" y="97877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63746</xdr:rowOff>
    </xdr:from>
    <xdr:ext cx="469744" cy="259045"/>
    <xdr:sp macro="" textlink="">
      <xdr:nvSpPr>
        <xdr:cNvPr id="493" name="【保健センター・保健所】&#10;一人当たり面積平均値テキスト"/>
        <xdr:cNvSpPr txBox="1"/>
      </xdr:nvSpPr>
      <xdr:spPr>
        <a:xfrm>
          <a:off x="22199600" y="1069364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40869</xdr:rowOff>
    </xdr:from>
    <xdr:to>
      <xdr:col>116</xdr:col>
      <xdr:colOff>114300</xdr:colOff>
      <xdr:row>63</xdr:row>
      <xdr:rowOff>142469</xdr:rowOff>
    </xdr:to>
    <xdr:sp macro="" textlink="">
      <xdr:nvSpPr>
        <xdr:cNvPr id="494" name="フローチャート: 判断 493"/>
        <xdr:cNvSpPr/>
      </xdr:nvSpPr>
      <xdr:spPr>
        <a:xfrm>
          <a:off x="22110700" y="10842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63</xdr:row>
      <xdr:rowOff>39268</xdr:rowOff>
    </xdr:from>
    <xdr:to>
      <xdr:col>112</xdr:col>
      <xdr:colOff>38100</xdr:colOff>
      <xdr:row>63</xdr:row>
      <xdr:rowOff>140868</xdr:rowOff>
    </xdr:to>
    <xdr:sp macro="" textlink="">
      <xdr:nvSpPr>
        <xdr:cNvPr id="495" name="フローチャート: 判断 494"/>
        <xdr:cNvSpPr/>
      </xdr:nvSpPr>
      <xdr:spPr>
        <a:xfrm>
          <a:off x="21272500" y="10840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63</xdr:row>
      <xdr:rowOff>33782</xdr:rowOff>
    </xdr:from>
    <xdr:to>
      <xdr:col>107</xdr:col>
      <xdr:colOff>101600</xdr:colOff>
      <xdr:row>63</xdr:row>
      <xdr:rowOff>135382</xdr:rowOff>
    </xdr:to>
    <xdr:sp macro="" textlink="">
      <xdr:nvSpPr>
        <xdr:cNvPr id="496" name="フローチャート: 判断 495"/>
        <xdr:cNvSpPr/>
      </xdr:nvSpPr>
      <xdr:spPr>
        <a:xfrm>
          <a:off x="20383500" y="10835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63</xdr:row>
      <xdr:rowOff>36982</xdr:rowOff>
    </xdr:from>
    <xdr:to>
      <xdr:col>102</xdr:col>
      <xdr:colOff>165100</xdr:colOff>
      <xdr:row>63</xdr:row>
      <xdr:rowOff>138582</xdr:rowOff>
    </xdr:to>
    <xdr:sp macro="" textlink="">
      <xdr:nvSpPr>
        <xdr:cNvPr id="497" name="フローチャート: 判断 496"/>
        <xdr:cNvSpPr/>
      </xdr:nvSpPr>
      <xdr:spPr>
        <a:xfrm>
          <a:off x="19494500" y="10838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63</xdr:row>
      <xdr:rowOff>40411</xdr:rowOff>
    </xdr:from>
    <xdr:to>
      <xdr:col>98</xdr:col>
      <xdr:colOff>38100</xdr:colOff>
      <xdr:row>63</xdr:row>
      <xdr:rowOff>142011</xdr:rowOff>
    </xdr:to>
    <xdr:sp macro="" textlink="">
      <xdr:nvSpPr>
        <xdr:cNvPr id="498" name="フローチャート: 判断 497"/>
        <xdr:cNvSpPr/>
      </xdr:nvSpPr>
      <xdr:spPr>
        <a:xfrm>
          <a:off x="18605500" y="10841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499" name="テキスト ボックス 498"/>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00" name="テキスト ボックス 499"/>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01" name="テキスト ボックス 500"/>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02" name="テキスト ボックス 501"/>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03" name="テキスト ボックス 502"/>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105334</xdr:rowOff>
    </xdr:from>
    <xdr:to>
      <xdr:col>116</xdr:col>
      <xdr:colOff>114300</xdr:colOff>
      <xdr:row>64</xdr:row>
      <xdr:rowOff>35484</xdr:rowOff>
    </xdr:to>
    <xdr:sp macro="" textlink="">
      <xdr:nvSpPr>
        <xdr:cNvPr id="504" name="楕円 503"/>
        <xdr:cNvSpPr/>
      </xdr:nvSpPr>
      <xdr:spPr>
        <a:xfrm>
          <a:off x="22110700" y="10906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20261</xdr:rowOff>
    </xdr:from>
    <xdr:ext cx="469744" cy="259045"/>
    <xdr:sp macro="" textlink="">
      <xdr:nvSpPr>
        <xdr:cNvPr id="505" name="【保健センター・保健所】&#10;一人当たり面積該当値テキスト"/>
        <xdr:cNvSpPr txBox="1"/>
      </xdr:nvSpPr>
      <xdr:spPr>
        <a:xfrm>
          <a:off x="22199600" y="10821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105791</xdr:rowOff>
    </xdr:from>
    <xdr:to>
      <xdr:col>112</xdr:col>
      <xdr:colOff>38100</xdr:colOff>
      <xdr:row>64</xdr:row>
      <xdr:rowOff>35941</xdr:rowOff>
    </xdr:to>
    <xdr:sp macro="" textlink="">
      <xdr:nvSpPr>
        <xdr:cNvPr id="506" name="楕円 505"/>
        <xdr:cNvSpPr/>
      </xdr:nvSpPr>
      <xdr:spPr>
        <a:xfrm>
          <a:off x="21272500" y="10907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156134</xdr:rowOff>
    </xdr:from>
    <xdr:to>
      <xdr:col>116</xdr:col>
      <xdr:colOff>63500</xdr:colOff>
      <xdr:row>63</xdr:row>
      <xdr:rowOff>156591</xdr:rowOff>
    </xdr:to>
    <xdr:cxnSp macro="">
      <xdr:nvCxnSpPr>
        <xdr:cNvPr id="507" name="直線コネクタ 506"/>
        <xdr:cNvCxnSpPr/>
      </xdr:nvCxnSpPr>
      <xdr:spPr>
        <a:xfrm flipV="1">
          <a:off x="21323300" y="10957484"/>
          <a:ext cx="8382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106249</xdr:rowOff>
    </xdr:from>
    <xdr:to>
      <xdr:col>107</xdr:col>
      <xdr:colOff>101600</xdr:colOff>
      <xdr:row>64</xdr:row>
      <xdr:rowOff>36399</xdr:rowOff>
    </xdr:to>
    <xdr:sp macro="" textlink="">
      <xdr:nvSpPr>
        <xdr:cNvPr id="508" name="楕円 507"/>
        <xdr:cNvSpPr/>
      </xdr:nvSpPr>
      <xdr:spPr>
        <a:xfrm>
          <a:off x="20383500" y="10907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156591</xdr:rowOff>
    </xdr:from>
    <xdr:to>
      <xdr:col>111</xdr:col>
      <xdr:colOff>177800</xdr:colOff>
      <xdr:row>63</xdr:row>
      <xdr:rowOff>157049</xdr:rowOff>
    </xdr:to>
    <xdr:cxnSp macro="">
      <xdr:nvCxnSpPr>
        <xdr:cNvPr id="509" name="直線コネクタ 508"/>
        <xdr:cNvCxnSpPr/>
      </xdr:nvCxnSpPr>
      <xdr:spPr>
        <a:xfrm flipV="1">
          <a:off x="20434300" y="10957941"/>
          <a:ext cx="889000" cy="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106705</xdr:rowOff>
    </xdr:from>
    <xdr:to>
      <xdr:col>102</xdr:col>
      <xdr:colOff>165100</xdr:colOff>
      <xdr:row>64</xdr:row>
      <xdr:rowOff>36855</xdr:rowOff>
    </xdr:to>
    <xdr:sp macro="" textlink="">
      <xdr:nvSpPr>
        <xdr:cNvPr id="510" name="楕円 509"/>
        <xdr:cNvSpPr/>
      </xdr:nvSpPr>
      <xdr:spPr>
        <a:xfrm>
          <a:off x="19494500" y="10908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157049</xdr:rowOff>
    </xdr:from>
    <xdr:to>
      <xdr:col>107</xdr:col>
      <xdr:colOff>50800</xdr:colOff>
      <xdr:row>63</xdr:row>
      <xdr:rowOff>157505</xdr:rowOff>
    </xdr:to>
    <xdr:cxnSp macro="">
      <xdr:nvCxnSpPr>
        <xdr:cNvPr id="511" name="直線コネクタ 510"/>
        <xdr:cNvCxnSpPr/>
      </xdr:nvCxnSpPr>
      <xdr:spPr>
        <a:xfrm flipV="1">
          <a:off x="19545300" y="10958399"/>
          <a:ext cx="889000" cy="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106934</xdr:rowOff>
    </xdr:from>
    <xdr:to>
      <xdr:col>98</xdr:col>
      <xdr:colOff>38100</xdr:colOff>
      <xdr:row>64</xdr:row>
      <xdr:rowOff>37084</xdr:rowOff>
    </xdr:to>
    <xdr:sp macro="" textlink="">
      <xdr:nvSpPr>
        <xdr:cNvPr id="512" name="楕円 511"/>
        <xdr:cNvSpPr/>
      </xdr:nvSpPr>
      <xdr:spPr>
        <a:xfrm>
          <a:off x="18605500" y="10908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157505</xdr:rowOff>
    </xdr:from>
    <xdr:to>
      <xdr:col>102</xdr:col>
      <xdr:colOff>114300</xdr:colOff>
      <xdr:row>63</xdr:row>
      <xdr:rowOff>157734</xdr:rowOff>
    </xdr:to>
    <xdr:cxnSp macro="">
      <xdr:nvCxnSpPr>
        <xdr:cNvPr id="513" name="直線コネクタ 512"/>
        <xdr:cNvCxnSpPr/>
      </xdr:nvCxnSpPr>
      <xdr:spPr>
        <a:xfrm flipV="1">
          <a:off x="18656300" y="10958855"/>
          <a:ext cx="889000" cy="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157395</xdr:rowOff>
    </xdr:from>
    <xdr:ext cx="469744" cy="259045"/>
    <xdr:sp macro="" textlink="">
      <xdr:nvSpPr>
        <xdr:cNvPr id="514" name="n_1aveValue【保健センター・保健所】&#10;一人当たり面積"/>
        <xdr:cNvSpPr txBox="1"/>
      </xdr:nvSpPr>
      <xdr:spPr>
        <a:xfrm>
          <a:off x="21075727" y="106158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151909</xdr:rowOff>
    </xdr:from>
    <xdr:ext cx="469744" cy="259045"/>
    <xdr:sp macro="" textlink="">
      <xdr:nvSpPr>
        <xdr:cNvPr id="515" name="n_2aveValue【保健センター・保健所】&#10;一人当たり面積"/>
        <xdr:cNvSpPr txBox="1"/>
      </xdr:nvSpPr>
      <xdr:spPr>
        <a:xfrm>
          <a:off x="20199427" y="106103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155109</xdr:rowOff>
    </xdr:from>
    <xdr:ext cx="469744" cy="259045"/>
    <xdr:sp macro="" textlink="">
      <xdr:nvSpPr>
        <xdr:cNvPr id="516" name="n_3aveValue【保健センター・保健所】&#10;一人当たり面積"/>
        <xdr:cNvSpPr txBox="1"/>
      </xdr:nvSpPr>
      <xdr:spPr>
        <a:xfrm>
          <a:off x="19310427" y="10613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158538</xdr:rowOff>
    </xdr:from>
    <xdr:ext cx="469744" cy="259045"/>
    <xdr:sp macro="" textlink="">
      <xdr:nvSpPr>
        <xdr:cNvPr id="517" name="n_4aveValue【保健センター・保健所】&#10;一人当たり面積"/>
        <xdr:cNvSpPr txBox="1"/>
      </xdr:nvSpPr>
      <xdr:spPr>
        <a:xfrm>
          <a:off x="18421427" y="10616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64</xdr:row>
      <xdr:rowOff>27068</xdr:rowOff>
    </xdr:from>
    <xdr:ext cx="469744" cy="259045"/>
    <xdr:sp macro="" textlink="">
      <xdr:nvSpPr>
        <xdr:cNvPr id="518" name="n_1mainValue【保健センター・保健所】&#10;一人当たり面積"/>
        <xdr:cNvSpPr txBox="1"/>
      </xdr:nvSpPr>
      <xdr:spPr>
        <a:xfrm>
          <a:off x="21075727" y="109998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64</xdr:row>
      <xdr:rowOff>27526</xdr:rowOff>
    </xdr:from>
    <xdr:ext cx="469744" cy="259045"/>
    <xdr:sp macro="" textlink="">
      <xdr:nvSpPr>
        <xdr:cNvPr id="519" name="n_2mainValue【保健センター・保健所】&#10;一人当たり面積"/>
        <xdr:cNvSpPr txBox="1"/>
      </xdr:nvSpPr>
      <xdr:spPr>
        <a:xfrm>
          <a:off x="20199427" y="110003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64</xdr:row>
      <xdr:rowOff>27982</xdr:rowOff>
    </xdr:from>
    <xdr:ext cx="469744" cy="259045"/>
    <xdr:sp macro="" textlink="">
      <xdr:nvSpPr>
        <xdr:cNvPr id="520" name="n_3mainValue【保健センター・保健所】&#10;一人当たり面積"/>
        <xdr:cNvSpPr txBox="1"/>
      </xdr:nvSpPr>
      <xdr:spPr>
        <a:xfrm>
          <a:off x="19310427" y="11000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64</xdr:row>
      <xdr:rowOff>28211</xdr:rowOff>
    </xdr:from>
    <xdr:ext cx="469744" cy="259045"/>
    <xdr:sp macro="" textlink="">
      <xdr:nvSpPr>
        <xdr:cNvPr id="521" name="n_4mainValue【保健センター・保健所】&#10;一人当たり面積"/>
        <xdr:cNvSpPr txBox="1"/>
      </xdr:nvSpPr>
      <xdr:spPr>
        <a:xfrm>
          <a:off x="18421427" y="110010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22" name="正方形/長方形 521"/>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23" name="正方形/長方形 522"/>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24" name="正方形/長方形 523"/>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25" name="正方形/長方形 524"/>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26" name="正方形/長方形 525"/>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27" name="正方形/長方形 526"/>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28" name="正方形/長方形 527"/>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29" name="正方形/長方形 528"/>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30" name="テキスト ボックス 529"/>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31" name="直線コネクタ 530"/>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32" name="テキスト ボックス 531"/>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533" name="直線コネクタ 532"/>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534" name="テキスト ボックス 533"/>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535" name="直線コネクタ 534"/>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536" name="テキスト ボックス 535"/>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537" name="直線コネクタ 536"/>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538" name="テキスト ボックス 537"/>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539" name="直線コネクタ 538"/>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540" name="テキスト ボックス 539"/>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541" name="直線コネクタ 540"/>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162577</xdr:rowOff>
    </xdr:from>
    <xdr:ext cx="338939" cy="259045"/>
    <xdr:sp macro="" textlink="">
      <xdr:nvSpPr>
        <xdr:cNvPr id="542" name="テキスト ボックス 541"/>
        <xdr:cNvSpPr txBox="1"/>
      </xdr:nvSpPr>
      <xdr:spPr>
        <a:xfrm>
          <a:off x="12107061" y="1319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43" name="直線コネクタ 542"/>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544"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133350</xdr:rowOff>
    </xdr:from>
    <xdr:to>
      <xdr:col>85</xdr:col>
      <xdr:colOff>126364</xdr:colOff>
      <xdr:row>85</xdr:row>
      <xdr:rowOff>31750</xdr:rowOff>
    </xdr:to>
    <xdr:cxnSp macro="">
      <xdr:nvCxnSpPr>
        <xdr:cNvPr id="545" name="直線コネクタ 544"/>
        <xdr:cNvCxnSpPr/>
      </xdr:nvCxnSpPr>
      <xdr:spPr>
        <a:xfrm flipV="1">
          <a:off x="16318864" y="1333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35577</xdr:rowOff>
    </xdr:from>
    <xdr:ext cx="469744" cy="259045"/>
    <xdr:sp macro="" textlink="">
      <xdr:nvSpPr>
        <xdr:cNvPr id="546" name="【消防施設】&#10;有形固定資産減価償却率最小値テキスト"/>
        <xdr:cNvSpPr txBox="1"/>
      </xdr:nvSpPr>
      <xdr:spPr>
        <a:xfrm>
          <a:off x="16357600" y="1460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31750</xdr:rowOff>
    </xdr:from>
    <xdr:to>
      <xdr:col>86</xdr:col>
      <xdr:colOff>25400</xdr:colOff>
      <xdr:row>85</xdr:row>
      <xdr:rowOff>31750</xdr:rowOff>
    </xdr:to>
    <xdr:cxnSp macro="">
      <xdr:nvCxnSpPr>
        <xdr:cNvPr id="547" name="直線コネクタ 546"/>
        <xdr:cNvCxnSpPr/>
      </xdr:nvCxnSpPr>
      <xdr:spPr>
        <a:xfrm>
          <a:off x="16230600" y="1460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80027</xdr:rowOff>
    </xdr:from>
    <xdr:ext cx="340478" cy="259045"/>
    <xdr:sp macro="" textlink="">
      <xdr:nvSpPr>
        <xdr:cNvPr id="548" name="【消防施設】&#10;有形固定資産減価償却率最大値テキスト"/>
        <xdr:cNvSpPr txBox="1"/>
      </xdr:nvSpPr>
      <xdr:spPr>
        <a:xfrm>
          <a:off x="16357600" y="1311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133350</xdr:rowOff>
    </xdr:from>
    <xdr:to>
      <xdr:col>86</xdr:col>
      <xdr:colOff>25400</xdr:colOff>
      <xdr:row>77</xdr:row>
      <xdr:rowOff>133350</xdr:rowOff>
    </xdr:to>
    <xdr:cxnSp macro="">
      <xdr:nvCxnSpPr>
        <xdr:cNvPr id="549" name="直線コネクタ 548"/>
        <xdr:cNvCxnSpPr/>
      </xdr:nvCxnSpPr>
      <xdr:spPr>
        <a:xfrm>
          <a:off x="16230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72407</xdr:rowOff>
    </xdr:from>
    <xdr:ext cx="405111" cy="259045"/>
    <xdr:sp macro="" textlink="">
      <xdr:nvSpPr>
        <xdr:cNvPr id="550" name="【消防施設】&#10;有形固定資産減価償却率平均値テキスト"/>
        <xdr:cNvSpPr txBox="1"/>
      </xdr:nvSpPr>
      <xdr:spPr>
        <a:xfrm>
          <a:off x="16357600" y="139598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93980</xdr:rowOff>
    </xdr:from>
    <xdr:to>
      <xdr:col>85</xdr:col>
      <xdr:colOff>177800</xdr:colOff>
      <xdr:row>82</xdr:row>
      <xdr:rowOff>24130</xdr:rowOff>
    </xdr:to>
    <xdr:sp macro="" textlink="">
      <xdr:nvSpPr>
        <xdr:cNvPr id="551" name="フローチャート: 判断 550"/>
        <xdr:cNvSpPr/>
      </xdr:nvSpPr>
      <xdr:spPr>
        <a:xfrm>
          <a:off x="16268700" y="13981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105411</xdr:rowOff>
    </xdr:from>
    <xdr:to>
      <xdr:col>81</xdr:col>
      <xdr:colOff>101600</xdr:colOff>
      <xdr:row>82</xdr:row>
      <xdr:rowOff>35561</xdr:rowOff>
    </xdr:to>
    <xdr:sp macro="" textlink="">
      <xdr:nvSpPr>
        <xdr:cNvPr id="552" name="フローチャート: 判断 551"/>
        <xdr:cNvSpPr/>
      </xdr:nvSpPr>
      <xdr:spPr>
        <a:xfrm>
          <a:off x="15430500" y="13992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160020</xdr:rowOff>
    </xdr:from>
    <xdr:to>
      <xdr:col>76</xdr:col>
      <xdr:colOff>165100</xdr:colOff>
      <xdr:row>82</xdr:row>
      <xdr:rowOff>90170</xdr:rowOff>
    </xdr:to>
    <xdr:sp macro="" textlink="">
      <xdr:nvSpPr>
        <xdr:cNvPr id="553" name="フローチャート: 判断 552"/>
        <xdr:cNvSpPr/>
      </xdr:nvSpPr>
      <xdr:spPr>
        <a:xfrm>
          <a:off x="14541500" y="14047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3811</xdr:rowOff>
    </xdr:from>
    <xdr:to>
      <xdr:col>72</xdr:col>
      <xdr:colOff>38100</xdr:colOff>
      <xdr:row>82</xdr:row>
      <xdr:rowOff>105411</xdr:rowOff>
    </xdr:to>
    <xdr:sp macro="" textlink="">
      <xdr:nvSpPr>
        <xdr:cNvPr id="554" name="フローチャート: 判断 553"/>
        <xdr:cNvSpPr/>
      </xdr:nvSpPr>
      <xdr:spPr>
        <a:xfrm>
          <a:off x="13652500" y="14062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163830</xdr:rowOff>
    </xdr:from>
    <xdr:to>
      <xdr:col>67</xdr:col>
      <xdr:colOff>101600</xdr:colOff>
      <xdr:row>82</xdr:row>
      <xdr:rowOff>93980</xdr:rowOff>
    </xdr:to>
    <xdr:sp macro="" textlink="">
      <xdr:nvSpPr>
        <xdr:cNvPr id="555" name="フローチャート: 判断 554"/>
        <xdr:cNvSpPr/>
      </xdr:nvSpPr>
      <xdr:spPr>
        <a:xfrm>
          <a:off x="12763500" y="14051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56" name="テキスト ボックス 555"/>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57" name="テキスト ボックス 556"/>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58" name="テキスト ボックス 557"/>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59" name="テキスト ボックス 558"/>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60" name="テキスト ボックス 559"/>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66039</xdr:rowOff>
    </xdr:from>
    <xdr:to>
      <xdr:col>85</xdr:col>
      <xdr:colOff>177800</xdr:colOff>
      <xdr:row>79</xdr:row>
      <xdr:rowOff>167639</xdr:rowOff>
    </xdr:to>
    <xdr:sp macro="" textlink="">
      <xdr:nvSpPr>
        <xdr:cNvPr id="561" name="楕円 560"/>
        <xdr:cNvSpPr/>
      </xdr:nvSpPr>
      <xdr:spPr>
        <a:xfrm>
          <a:off x="16268700" y="13610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78</xdr:row>
      <xdr:rowOff>88916</xdr:rowOff>
    </xdr:from>
    <xdr:ext cx="405111" cy="259045"/>
    <xdr:sp macro="" textlink="">
      <xdr:nvSpPr>
        <xdr:cNvPr id="562" name="【消防施設】&#10;有形固定資産減価償却率該当値テキスト"/>
        <xdr:cNvSpPr txBox="1"/>
      </xdr:nvSpPr>
      <xdr:spPr>
        <a:xfrm>
          <a:off x="16357600" y="13462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25400</xdr:rowOff>
    </xdr:from>
    <xdr:to>
      <xdr:col>81</xdr:col>
      <xdr:colOff>101600</xdr:colOff>
      <xdr:row>79</xdr:row>
      <xdr:rowOff>127000</xdr:rowOff>
    </xdr:to>
    <xdr:sp macro="" textlink="">
      <xdr:nvSpPr>
        <xdr:cNvPr id="563" name="楕円 562"/>
        <xdr:cNvSpPr/>
      </xdr:nvSpPr>
      <xdr:spPr>
        <a:xfrm>
          <a:off x="15430500" y="13569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79</xdr:row>
      <xdr:rowOff>76200</xdr:rowOff>
    </xdr:from>
    <xdr:to>
      <xdr:col>85</xdr:col>
      <xdr:colOff>127000</xdr:colOff>
      <xdr:row>79</xdr:row>
      <xdr:rowOff>116839</xdr:rowOff>
    </xdr:to>
    <xdr:cxnSp macro="">
      <xdr:nvCxnSpPr>
        <xdr:cNvPr id="564" name="直線コネクタ 563"/>
        <xdr:cNvCxnSpPr/>
      </xdr:nvCxnSpPr>
      <xdr:spPr>
        <a:xfrm>
          <a:off x="15481300" y="13620750"/>
          <a:ext cx="838200" cy="40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156211</xdr:rowOff>
    </xdr:from>
    <xdr:to>
      <xdr:col>76</xdr:col>
      <xdr:colOff>165100</xdr:colOff>
      <xdr:row>79</xdr:row>
      <xdr:rowOff>86361</xdr:rowOff>
    </xdr:to>
    <xdr:sp macro="" textlink="">
      <xdr:nvSpPr>
        <xdr:cNvPr id="565" name="楕円 564"/>
        <xdr:cNvSpPr/>
      </xdr:nvSpPr>
      <xdr:spPr>
        <a:xfrm>
          <a:off x="14541500" y="13529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35561</xdr:rowOff>
    </xdr:from>
    <xdr:to>
      <xdr:col>81</xdr:col>
      <xdr:colOff>50800</xdr:colOff>
      <xdr:row>79</xdr:row>
      <xdr:rowOff>76200</xdr:rowOff>
    </xdr:to>
    <xdr:cxnSp macro="">
      <xdr:nvCxnSpPr>
        <xdr:cNvPr id="566" name="直線コネクタ 565"/>
        <xdr:cNvCxnSpPr/>
      </xdr:nvCxnSpPr>
      <xdr:spPr>
        <a:xfrm>
          <a:off x="14592300" y="13580111"/>
          <a:ext cx="889000" cy="40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118111</xdr:rowOff>
    </xdr:from>
    <xdr:to>
      <xdr:col>72</xdr:col>
      <xdr:colOff>38100</xdr:colOff>
      <xdr:row>79</xdr:row>
      <xdr:rowOff>48261</xdr:rowOff>
    </xdr:to>
    <xdr:sp macro="" textlink="">
      <xdr:nvSpPr>
        <xdr:cNvPr id="567" name="楕円 566"/>
        <xdr:cNvSpPr/>
      </xdr:nvSpPr>
      <xdr:spPr>
        <a:xfrm>
          <a:off x="13652500" y="13491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78</xdr:row>
      <xdr:rowOff>168911</xdr:rowOff>
    </xdr:from>
    <xdr:to>
      <xdr:col>76</xdr:col>
      <xdr:colOff>114300</xdr:colOff>
      <xdr:row>79</xdr:row>
      <xdr:rowOff>35561</xdr:rowOff>
    </xdr:to>
    <xdr:cxnSp macro="">
      <xdr:nvCxnSpPr>
        <xdr:cNvPr id="568" name="直線コネクタ 567"/>
        <xdr:cNvCxnSpPr/>
      </xdr:nvCxnSpPr>
      <xdr:spPr>
        <a:xfrm>
          <a:off x="13703300" y="13542011"/>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79</xdr:row>
      <xdr:rowOff>146050</xdr:rowOff>
    </xdr:from>
    <xdr:to>
      <xdr:col>67</xdr:col>
      <xdr:colOff>101600</xdr:colOff>
      <xdr:row>80</xdr:row>
      <xdr:rowOff>76200</xdr:rowOff>
    </xdr:to>
    <xdr:sp macro="" textlink="">
      <xdr:nvSpPr>
        <xdr:cNvPr id="569" name="楕円 568"/>
        <xdr:cNvSpPr/>
      </xdr:nvSpPr>
      <xdr:spPr>
        <a:xfrm>
          <a:off x="12763500" y="136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78</xdr:row>
      <xdr:rowOff>168911</xdr:rowOff>
    </xdr:from>
    <xdr:to>
      <xdr:col>71</xdr:col>
      <xdr:colOff>177800</xdr:colOff>
      <xdr:row>80</xdr:row>
      <xdr:rowOff>25400</xdr:rowOff>
    </xdr:to>
    <xdr:cxnSp macro="">
      <xdr:nvCxnSpPr>
        <xdr:cNvPr id="570" name="直線コネクタ 569"/>
        <xdr:cNvCxnSpPr/>
      </xdr:nvCxnSpPr>
      <xdr:spPr>
        <a:xfrm flipV="1">
          <a:off x="12814300" y="13542011"/>
          <a:ext cx="889000" cy="199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26688</xdr:rowOff>
    </xdr:from>
    <xdr:ext cx="405111" cy="259045"/>
    <xdr:sp macro="" textlink="">
      <xdr:nvSpPr>
        <xdr:cNvPr id="571" name="n_1aveValue【消防施設】&#10;有形固定資産減価償却率"/>
        <xdr:cNvSpPr txBox="1"/>
      </xdr:nvSpPr>
      <xdr:spPr>
        <a:xfrm>
          <a:off x="15266044" y="14085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81297</xdr:rowOff>
    </xdr:from>
    <xdr:ext cx="405111" cy="259045"/>
    <xdr:sp macro="" textlink="">
      <xdr:nvSpPr>
        <xdr:cNvPr id="572" name="n_2aveValue【消防施設】&#10;有形固定資産減価償却率"/>
        <xdr:cNvSpPr txBox="1"/>
      </xdr:nvSpPr>
      <xdr:spPr>
        <a:xfrm>
          <a:off x="14389744" y="14140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96538</xdr:rowOff>
    </xdr:from>
    <xdr:ext cx="405111" cy="259045"/>
    <xdr:sp macro="" textlink="">
      <xdr:nvSpPr>
        <xdr:cNvPr id="573" name="n_3aveValue【消防施設】&#10;有形固定資産減価償却率"/>
        <xdr:cNvSpPr txBox="1"/>
      </xdr:nvSpPr>
      <xdr:spPr>
        <a:xfrm>
          <a:off x="13500744" y="14155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85107</xdr:rowOff>
    </xdr:from>
    <xdr:ext cx="405111" cy="259045"/>
    <xdr:sp macro="" textlink="">
      <xdr:nvSpPr>
        <xdr:cNvPr id="574" name="n_4aveValue【消防施設】&#10;有形固定資産減価償却率"/>
        <xdr:cNvSpPr txBox="1"/>
      </xdr:nvSpPr>
      <xdr:spPr>
        <a:xfrm>
          <a:off x="12611744" y="14144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77</xdr:row>
      <xdr:rowOff>143527</xdr:rowOff>
    </xdr:from>
    <xdr:ext cx="405111" cy="259045"/>
    <xdr:sp macro="" textlink="">
      <xdr:nvSpPr>
        <xdr:cNvPr id="575" name="n_1mainValue【消防施設】&#10;有形固定資産減価償却率"/>
        <xdr:cNvSpPr txBox="1"/>
      </xdr:nvSpPr>
      <xdr:spPr>
        <a:xfrm>
          <a:off x="15266044" y="13345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77</xdr:row>
      <xdr:rowOff>102888</xdr:rowOff>
    </xdr:from>
    <xdr:ext cx="405111" cy="259045"/>
    <xdr:sp macro="" textlink="">
      <xdr:nvSpPr>
        <xdr:cNvPr id="576" name="n_2mainValue【消防施設】&#10;有形固定資産減価償却率"/>
        <xdr:cNvSpPr txBox="1"/>
      </xdr:nvSpPr>
      <xdr:spPr>
        <a:xfrm>
          <a:off x="14389744" y="13304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77</xdr:row>
      <xdr:rowOff>64788</xdr:rowOff>
    </xdr:from>
    <xdr:ext cx="405111" cy="259045"/>
    <xdr:sp macro="" textlink="">
      <xdr:nvSpPr>
        <xdr:cNvPr id="577" name="n_3mainValue【消防施設】&#10;有形固定資産減価償却率"/>
        <xdr:cNvSpPr txBox="1"/>
      </xdr:nvSpPr>
      <xdr:spPr>
        <a:xfrm>
          <a:off x="13500744" y="13266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78</xdr:row>
      <xdr:rowOff>92727</xdr:rowOff>
    </xdr:from>
    <xdr:ext cx="405111" cy="259045"/>
    <xdr:sp macro="" textlink="">
      <xdr:nvSpPr>
        <xdr:cNvPr id="578" name="n_4mainValue【消防施設】&#10;有形固定資産減価償却率"/>
        <xdr:cNvSpPr txBox="1"/>
      </xdr:nvSpPr>
      <xdr:spPr>
        <a:xfrm>
          <a:off x="12611744" y="13465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79" name="正方形/長方形 578"/>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80" name="正方形/長方形 579"/>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81" name="正方形/長方形 580"/>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82" name="正方形/長方形 581"/>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83" name="正方形/長方形 582"/>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84" name="正方形/長方形 583"/>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85" name="正方形/長方形 584"/>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86" name="正方形/長方形 585"/>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87" name="テキスト ボックス 586"/>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88" name="直線コネクタ 587"/>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589" name="直線コネクタ 588"/>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590" name="テキスト ボックス 589"/>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591" name="直線コネクタ 590"/>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592" name="テキスト ボックス 591"/>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593" name="直線コネクタ 592"/>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594" name="テキスト ボックス 593"/>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595" name="直線コネクタ 594"/>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596" name="テキスト ボックス 595"/>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597" name="直線コネクタ 596"/>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598" name="テキスト ボックス 597"/>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99" name="直線コネクタ 598"/>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00" name="テキスト ボックス 599"/>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01"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104775</xdr:rowOff>
    </xdr:from>
    <xdr:to>
      <xdr:col>116</xdr:col>
      <xdr:colOff>62864</xdr:colOff>
      <xdr:row>86</xdr:row>
      <xdr:rowOff>97917</xdr:rowOff>
    </xdr:to>
    <xdr:cxnSp macro="">
      <xdr:nvCxnSpPr>
        <xdr:cNvPr id="602" name="直線コネクタ 601"/>
        <xdr:cNvCxnSpPr/>
      </xdr:nvCxnSpPr>
      <xdr:spPr>
        <a:xfrm flipV="1">
          <a:off x="22160864" y="13306425"/>
          <a:ext cx="0" cy="15361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101744</xdr:rowOff>
    </xdr:from>
    <xdr:ext cx="469744" cy="259045"/>
    <xdr:sp macro="" textlink="">
      <xdr:nvSpPr>
        <xdr:cNvPr id="603" name="【消防施設】&#10;一人当たり面積最小値テキスト"/>
        <xdr:cNvSpPr txBox="1"/>
      </xdr:nvSpPr>
      <xdr:spPr>
        <a:xfrm>
          <a:off x="22199600" y="148464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97917</xdr:rowOff>
    </xdr:from>
    <xdr:to>
      <xdr:col>116</xdr:col>
      <xdr:colOff>152400</xdr:colOff>
      <xdr:row>86</xdr:row>
      <xdr:rowOff>97917</xdr:rowOff>
    </xdr:to>
    <xdr:cxnSp macro="">
      <xdr:nvCxnSpPr>
        <xdr:cNvPr id="604" name="直線コネクタ 603"/>
        <xdr:cNvCxnSpPr/>
      </xdr:nvCxnSpPr>
      <xdr:spPr>
        <a:xfrm>
          <a:off x="22072600" y="148426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51452</xdr:rowOff>
    </xdr:from>
    <xdr:ext cx="469744" cy="259045"/>
    <xdr:sp macro="" textlink="">
      <xdr:nvSpPr>
        <xdr:cNvPr id="605" name="【消防施設】&#10;一人当たり面積最大値テキスト"/>
        <xdr:cNvSpPr txBox="1"/>
      </xdr:nvSpPr>
      <xdr:spPr>
        <a:xfrm>
          <a:off x="22199600" y="13081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104775</xdr:rowOff>
    </xdr:from>
    <xdr:to>
      <xdr:col>116</xdr:col>
      <xdr:colOff>152400</xdr:colOff>
      <xdr:row>77</xdr:row>
      <xdr:rowOff>104775</xdr:rowOff>
    </xdr:to>
    <xdr:cxnSp macro="">
      <xdr:nvCxnSpPr>
        <xdr:cNvPr id="606" name="直線コネクタ 605"/>
        <xdr:cNvCxnSpPr/>
      </xdr:nvCxnSpPr>
      <xdr:spPr>
        <a:xfrm>
          <a:off x="22072600" y="13306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99458</xdr:rowOff>
    </xdr:from>
    <xdr:ext cx="469744" cy="259045"/>
    <xdr:sp macro="" textlink="">
      <xdr:nvSpPr>
        <xdr:cNvPr id="607" name="【消防施設】&#10;一人当たり面積平均値テキスト"/>
        <xdr:cNvSpPr txBox="1"/>
      </xdr:nvSpPr>
      <xdr:spPr>
        <a:xfrm>
          <a:off x="22199600" y="1467270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121031</xdr:rowOff>
    </xdr:from>
    <xdr:to>
      <xdr:col>116</xdr:col>
      <xdr:colOff>114300</xdr:colOff>
      <xdr:row>86</xdr:row>
      <xdr:rowOff>51181</xdr:rowOff>
    </xdr:to>
    <xdr:sp macro="" textlink="">
      <xdr:nvSpPr>
        <xdr:cNvPr id="608" name="フローチャート: 判断 607"/>
        <xdr:cNvSpPr/>
      </xdr:nvSpPr>
      <xdr:spPr>
        <a:xfrm>
          <a:off x="22110700" y="14694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74168</xdr:rowOff>
    </xdr:from>
    <xdr:to>
      <xdr:col>112</xdr:col>
      <xdr:colOff>38100</xdr:colOff>
      <xdr:row>86</xdr:row>
      <xdr:rowOff>4318</xdr:rowOff>
    </xdr:to>
    <xdr:sp macro="" textlink="">
      <xdr:nvSpPr>
        <xdr:cNvPr id="609" name="フローチャート: 判断 608"/>
        <xdr:cNvSpPr/>
      </xdr:nvSpPr>
      <xdr:spPr>
        <a:xfrm>
          <a:off x="21272500" y="14647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117602</xdr:rowOff>
    </xdr:from>
    <xdr:to>
      <xdr:col>107</xdr:col>
      <xdr:colOff>101600</xdr:colOff>
      <xdr:row>86</xdr:row>
      <xdr:rowOff>47752</xdr:rowOff>
    </xdr:to>
    <xdr:sp macro="" textlink="">
      <xdr:nvSpPr>
        <xdr:cNvPr id="610" name="フローチャート: 判断 609"/>
        <xdr:cNvSpPr/>
      </xdr:nvSpPr>
      <xdr:spPr>
        <a:xfrm>
          <a:off x="20383500" y="14690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109982</xdr:rowOff>
    </xdr:from>
    <xdr:to>
      <xdr:col>102</xdr:col>
      <xdr:colOff>165100</xdr:colOff>
      <xdr:row>86</xdr:row>
      <xdr:rowOff>40132</xdr:rowOff>
    </xdr:to>
    <xdr:sp macro="" textlink="">
      <xdr:nvSpPr>
        <xdr:cNvPr id="611" name="フローチャート: 判断 610"/>
        <xdr:cNvSpPr/>
      </xdr:nvSpPr>
      <xdr:spPr>
        <a:xfrm>
          <a:off x="19494500" y="14683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103124</xdr:rowOff>
    </xdr:from>
    <xdr:to>
      <xdr:col>98</xdr:col>
      <xdr:colOff>38100</xdr:colOff>
      <xdr:row>86</xdr:row>
      <xdr:rowOff>33274</xdr:rowOff>
    </xdr:to>
    <xdr:sp macro="" textlink="">
      <xdr:nvSpPr>
        <xdr:cNvPr id="612" name="フローチャート: 判断 611"/>
        <xdr:cNvSpPr/>
      </xdr:nvSpPr>
      <xdr:spPr>
        <a:xfrm>
          <a:off x="18605500" y="14676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13" name="テキスト ボックス 612"/>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14" name="テキスト ボックス 613"/>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15" name="テキスト ボックス 614"/>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16" name="テキスト ボックス 615"/>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17" name="テキスト ボックス 616"/>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74168</xdr:rowOff>
    </xdr:from>
    <xdr:to>
      <xdr:col>116</xdr:col>
      <xdr:colOff>114300</xdr:colOff>
      <xdr:row>86</xdr:row>
      <xdr:rowOff>4318</xdr:rowOff>
    </xdr:to>
    <xdr:sp macro="" textlink="">
      <xdr:nvSpPr>
        <xdr:cNvPr id="618" name="楕円 617"/>
        <xdr:cNvSpPr/>
      </xdr:nvSpPr>
      <xdr:spPr>
        <a:xfrm>
          <a:off x="22110700" y="14647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97045</xdr:rowOff>
    </xdr:from>
    <xdr:ext cx="469744" cy="259045"/>
    <xdr:sp macro="" textlink="">
      <xdr:nvSpPr>
        <xdr:cNvPr id="619" name="【消防施設】&#10;一人当たり面積該当値テキスト"/>
        <xdr:cNvSpPr txBox="1"/>
      </xdr:nvSpPr>
      <xdr:spPr>
        <a:xfrm>
          <a:off x="22199600" y="144988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78739</xdr:rowOff>
    </xdr:from>
    <xdr:to>
      <xdr:col>112</xdr:col>
      <xdr:colOff>38100</xdr:colOff>
      <xdr:row>86</xdr:row>
      <xdr:rowOff>8889</xdr:rowOff>
    </xdr:to>
    <xdr:sp macro="" textlink="">
      <xdr:nvSpPr>
        <xdr:cNvPr id="620" name="楕円 619"/>
        <xdr:cNvSpPr/>
      </xdr:nvSpPr>
      <xdr:spPr>
        <a:xfrm>
          <a:off x="21272500" y="14651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124968</xdr:rowOff>
    </xdr:from>
    <xdr:to>
      <xdr:col>116</xdr:col>
      <xdr:colOff>63500</xdr:colOff>
      <xdr:row>85</xdr:row>
      <xdr:rowOff>129539</xdr:rowOff>
    </xdr:to>
    <xdr:cxnSp macro="">
      <xdr:nvCxnSpPr>
        <xdr:cNvPr id="621" name="直線コネクタ 620"/>
        <xdr:cNvCxnSpPr/>
      </xdr:nvCxnSpPr>
      <xdr:spPr>
        <a:xfrm flipV="1">
          <a:off x="21323300" y="14698218"/>
          <a:ext cx="8382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82550</xdr:rowOff>
    </xdr:from>
    <xdr:to>
      <xdr:col>107</xdr:col>
      <xdr:colOff>101600</xdr:colOff>
      <xdr:row>86</xdr:row>
      <xdr:rowOff>12700</xdr:rowOff>
    </xdr:to>
    <xdr:sp macro="" textlink="">
      <xdr:nvSpPr>
        <xdr:cNvPr id="622" name="楕円 621"/>
        <xdr:cNvSpPr/>
      </xdr:nvSpPr>
      <xdr:spPr>
        <a:xfrm>
          <a:off x="20383500" y="1465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129539</xdr:rowOff>
    </xdr:from>
    <xdr:to>
      <xdr:col>111</xdr:col>
      <xdr:colOff>177800</xdr:colOff>
      <xdr:row>85</xdr:row>
      <xdr:rowOff>133350</xdr:rowOff>
    </xdr:to>
    <xdr:cxnSp macro="">
      <xdr:nvCxnSpPr>
        <xdr:cNvPr id="623" name="直線コネクタ 622"/>
        <xdr:cNvCxnSpPr/>
      </xdr:nvCxnSpPr>
      <xdr:spPr>
        <a:xfrm flipV="1">
          <a:off x="20434300" y="14702789"/>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87503</xdr:rowOff>
    </xdr:from>
    <xdr:to>
      <xdr:col>102</xdr:col>
      <xdr:colOff>165100</xdr:colOff>
      <xdr:row>86</xdr:row>
      <xdr:rowOff>17653</xdr:rowOff>
    </xdr:to>
    <xdr:sp macro="" textlink="">
      <xdr:nvSpPr>
        <xdr:cNvPr id="624" name="楕円 623"/>
        <xdr:cNvSpPr/>
      </xdr:nvSpPr>
      <xdr:spPr>
        <a:xfrm>
          <a:off x="19494500" y="14660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133350</xdr:rowOff>
    </xdr:from>
    <xdr:to>
      <xdr:col>107</xdr:col>
      <xdr:colOff>50800</xdr:colOff>
      <xdr:row>85</xdr:row>
      <xdr:rowOff>138303</xdr:rowOff>
    </xdr:to>
    <xdr:cxnSp macro="">
      <xdr:nvCxnSpPr>
        <xdr:cNvPr id="625" name="直線コネクタ 624"/>
        <xdr:cNvCxnSpPr/>
      </xdr:nvCxnSpPr>
      <xdr:spPr>
        <a:xfrm flipV="1">
          <a:off x="19545300" y="14706600"/>
          <a:ext cx="889000" cy="4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95886</xdr:rowOff>
    </xdr:from>
    <xdr:to>
      <xdr:col>98</xdr:col>
      <xdr:colOff>38100</xdr:colOff>
      <xdr:row>86</xdr:row>
      <xdr:rowOff>26036</xdr:rowOff>
    </xdr:to>
    <xdr:sp macro="" textlink="">
      <xdr:nvSpPr>
        <xdr:cNvPr id="626" name="楕円 625"/>
        <xdr:cNvSpPr/>
      </xdr:nvSpPr>
      <xdr:spPr>
        <a:xfrm>
          <a:off x="18605500" y="14669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138303</xdr:rowOff>
    </xdr:from>
    <xdr:to>
      <xdr:col>102</xdr:col>
      <xdr:colOff>114300</xdr:colOff>
      <xdr:row>85</xdr:row>
      <xdr:rowOff>146686</xdr:rowOff>
    </xdr:to>
    <xdr:cxnSp macro="">
      <xdr:nvCxnSpPr>
        <xdr:cNvPr id="627" name="直線コネクタ 626"/>
        <xdr:cNvCxnSpPr/>
      </xdr:nvCxnSpPr>
      <xdr:spPr>
        <a:xfrm flipV="1">
          <a:off x="18656300" y="14711553"/>
          <a:ext cx="889000" cy="8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20845</xdr:rowOff>
    </xdr:from>
    <xdr:ext cx="469744" cy="259045"/>
    <xdr:sp macro="" textlink="">
      <xdr:nvSpPr>
        <xdr:cNvPr id="628" name="n_1aveValue【消防施設】&#10;一人当たり面積"/>
        <xdr:cNvSpPr txBox="1"/>
      </xdr:nvSpPr>
      <xdr:spPr>
        <a:xfrm>
          <a:off x="21075727" y="144226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38879</xdr:rowOff>
    </xdr:from>
    <xdr:ext cx="469744" cy="259045"/>
    <xdr:sp macro="" textlink="">
      <xdr:nvSpPr>
        <xdr:cNvPr id="629" name="n_2aveValue【消防施設】&#10;一人当たり面積"/>
        <xdr:cNvSpPr txBox="1"/>
      </xdr:nvSpPr>
      <xdr:spPr>
        <a:xfrm>
          <a:off x="20199427" y="147835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31259</xdr:rowOff>
    </xdr:from>
    <xdr:ext cx="469744" cy="259045"/>
    <xdr:sp macro="" textlink="">
      <xdr:nvSpPr>
        <xdr:cNvPr id="630" name="n_3aveValue【消防施設】&#10;一人当たり面積"/>
        <xdr:cNvSpPr txBox="1"/>
      </xdr:nvSpPr>
      <xdr:spPr>
        <a:xfrm>
          <a:off x="19310427" y="14775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24401</xdr:rowOff>
    </xdr:from>
    <xdr:ext cx="469744" cy="259045"/>
    <xdr:sp macro="" textlink="">
      <xdr:nvSpPr>
        <xdr:cNvPr id="631" name="n_4aveValue【消防施設】&#10;一人当たり面積"/>
        <xdr:cNvSpPr txBox="1"/>
      </xdr:nvSpPr>
      <xdr:spPr>
        <a:xfrm>
          <a:off x="18421427" y="14769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16</xdr:rowOff>
    </xdr:from>
    <xdr:ext cx="469744" cy="259045"/>
    <xdr:sp macro="" textlink="">
      <xdr:nvSpPr>
        <xdr:cNvPr id="632" name="n_1mainValue【消防施設】&#10;一人当たり面積"/>
        <xdr:cNvSpPr txBox="1"/>
      </xdr:nvSpPr>
      <xdr:spPr>
        <a:xfrm>
          <a:off x="21075727" y="14744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29227</xdr:rowOff>
    </xdr:from>
    <xdr:ext cx="469744" cy="259045"/>
    <xdr:sp macro="" textlink="">
      <xdr:nvSpPr>
        <xdr:cNvPr id="633" name="n_2mainValue【消防施設】&#10;一人当たり面積"/>
        <xdr:cNvSpPr txBox="1"/>
      </xdr:nvSpPr>
      <xdr:spPr>
        <a:xfrm>
          <a:off x="20199427" y="14431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34180</xdr:rowOff>
    </xdr:from>
    <xdr:ext cx="469744" cy="259045"/>
    <xdr:sp macro="" textlink="">
      <xdr:nvSpPr>
        <xdr:cNvPr id="634" name="n_3mainValue【消防施設】&#10;一人当たり面積"/>
        <xdr:cNvSpPr txBox="1"/>
      </xdr:nvSpPr>
      <xdr:spPr>
        <a:xfrm>
          <a:off x="19310427" y="144359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42563</xdr:rowOff>
    </xdr:from>
    <xdr:ext cx="469744" cy="259045"/>
    <xdr:sp macro="" textlink="">
      <xdr:nvSpPr>
        <xdr:cNvPr id="635" name="n_4mainValue【消防施設】&#10;一人当たり面積"/>
        <xdr:cNvSpPr txBox="1"/>
      </xdr:nvSpPr>
      <xdr:spPr>
        <a:xfrm>
          <a:off x="18421427" y="144443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36" name="正方形/長方形 635"/>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37" name="正方形/長方形 636"/>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38" name="正方形/長方形 637"/>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39" name="正方形/長方形 638"/>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0" name="正方形/長方形 639"/>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1" name="正方形/長方形 640"/>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2" name="正方形/長方形 641"/>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3" name="正方形/長方形 642"/>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44" name="テキスト ボックス 643"/>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45" name="直線コネクタ 644"/>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46" name="テキスト ボックス 645"/>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47" name="直線コネクタ 646"/>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648" name="テキスト ボックス 647"/>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49" name="直線コネクタ 648"/>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50" name="テキスト ボックス 649"/>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51" name="直線コネクタ 650"/>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52" name="テキスト ボックス 651"/>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53" name="直線コネクタ 652"/>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54" name="テキスト ボックス 653"/>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55" name="直線コネクタ 654"/>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56" name="テキスト ボックス 655"/>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57" name="直線コネクタ 656"/>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658" name="テキスト ボックス 657"/>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59" name="直線コネクタ 658"/>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60"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121920</xdr:rowOff>
    </xdr:from>
    <xdr:to>
      <xdr:col>85</xdr:col>
      <xdr:colOff>126364</xdr:colOff>
      <xdr:row>109</xdr:row>
      <xdr:rowOff>35379</xdr:rowOff>
    </xdr:to>
    <xdr:cxnSp macro="">
      <xdr:nvCxnSpPr>
        <xdr:cNvPr id="661" name="直線コネクタ 660"/>
        <xdr:cNvCxnSpPr/>
      </xdr:nvCxnSpPr>
      <xdr:spPr>
        <a:xfrm flipV="1">
          <a:off x="16318864" y="17095470"/>
          <a:ext cx="0" cy="16279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662" name="【庁舎】&#10;有形固定資産減価償却率最小値テキスト"/>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663" name="直線コネクタ 662"/>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68597</xdr:rowOff>
    </xdr:from>
    <xdr:ext cx="340478" cy="259045"/>
    <xdr:sp macro="" textlink="">
      <xdr:nvSpPr>
        <xdr:cNvPr id="664" name="【庁舎】&#10;有形固定資産減価償却率最大値テキスト"/>
        <xdr:cNvSpPr txBox="1"/>
      </xdr:nvSpPr>
      <xdr:spPr>
        <a:xfrm>
          <a:off x="16357600" y="1687069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121920</xdr:rowOff>
    </xdr:from>
    <xdr:to>
      <xdr:col>86</xdr:col>
      <xdr:colOff>25400</xdr:colOff>
      <xdr:row>99</xdr:row>
      <xdr:rowOff>121920</xdr:rowOff>
    </xdr:to>
    <xdr:cxnSp macro="">
      <xdr:nvCxnSpPr>
        <xdr:cNvPr id="665" name="直線コネクタ 664"/>
        <xdr:cNvCxnSpPr/>
      </xdr:nvCxnSpPr>
      <xdr:spPr>
        <a:xfrm>
          <a:off x="16230600" y="17095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97263</xdr:rowOff>
    </xdr:from>
    <xdr:ext cx="405111" cy="259045"/>
    <xdr:sp macro="" textlink="">
      <xdr:nvSpPr>
        <xdr:cNvPr id="666" name="【庁舎】&#10;有形固定資産減価償却率平均値テキスト"/>
        <xdr:cNvSpPr txBox="1"/>
      </xdr:nvSpPr>
      <xdr:spPr>
        <a:xfrm>
          <a:off x="16357600" y="177566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74386</xdr:rowOff>
    </xdr:from>
    <xdr:to>
      <xdr:col>85</xdr:col>
      <xdr:colOff>177800</xdr:colOff>
      <xdr:row>105</xdr:row>
      <xdr:rowOff>4536</xdr:rowOff>
    </xdr:to>
    <xdr:sp macro="" textlink="">
      <xdr:nvSpPr>
        <xdr:cNvPr id="667" name="フローチャート: 判断 666"/>
        <xdr:cNvSpPr/>
      </xdr:nvSpPr>
      <xdr:spPr>
        <a:xfrm>
          <a:off x="16268700" y="17905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58057</xdr:rowOff>
    </xdr:from>
    <xdr:to>
      <xdr:col>81</xdr:col>
      <xdr:colOff>101600</xdr:colOff>
      <xdr:row>104</xdr:row>
      <xdr:rowOff>159657</xdr:rowOff>
    </xdr:to>
    <xdr:sp macro="" textlink="">
      <xdr:nvSpPr>
        <xdr:cNvPr id="668" name="フローチャート: 判断 667"/>
        <xdr:cNvSpPr/>
      </xdr:nvSpPr>
      <xdr:spPr>
        <a:xfrm>
          <a:off x="15430500" y="17888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53158</xdr:rowOff>
    </xdr:from>
    <xdr:to>
      <xdr:col>76</xdr:col>
      <xdr:colOff>165100</xdr:colOff>
      <xdr:row>105</xdr:row>
      <xdr:rowOff>154758</xdr:rowOff>
    </xdr:to>
    <xdr:sp macro="" textlink="">
      <xdr:nvSpPr>
        <xdr:cNvPr id="669" name="フローチャート: 判断 668"/>
        <xdr:cNvSpPr/>
      </xdr:nvSpPr>
      <xdr:spPr>
        <a:xfrm>
          <a:off x="14541500" y="18055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64588</xdr:rowOff>
    </xdr:from>
    <xdr:to>
      <xdr:col>72</xdr:col>
      <xdr:colOff>38100</xdr:colOff>
      <xdr:row>105</xdr:row>
      <xdr:rowOff>166188</xdr:rowOff>
    </xdr:to>
    <xdr:sp macro="" textlink="">
      <xdr:nvSpPr>
        <xdr:cNvPr id="670" name="フローチャート: 判断 669"/>
        <xdr:cNvSpPr/>
      </xdr:nvSpPr>
      <xdr:spPr>
        <a:xfrm>
          <a:off x="13652500" y="18066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56424</xdr:rowOff>
    </xdr:from>
    <xdr:to>
      <xdr:col>67</xdr:col>
      <xdr:colOff>101600</xdr:colOff>
      <xdr:row>105</xdr:row>
      <xdr:rowOff>158024</xdr:rowOff>
    </xdr:to>
    <xdr:sp macro="" textlink="">
      <xdr:nvSpPr>
        <xdr:cNvPr id="671" name="フローチャート: 判断 670"/>
        <xdr:cNvSpPr/>
      </xdr:nvSpPr>
      <xdr:spPr>
        <a:xfrm>
          <a:off x="12763500" y="18058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2" name="テキスト ボックス 671"/>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3" name="テキスト ボックス 672"/>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74" name="テキスト ボックス 673"/>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75" name="テキスト ボックス 674"/>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76" name="テキスト ボックス 675"/>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151130</xdr:rowOff>
    </xdr:from>
    <xdr:to>
      <xdr:col>85</xdr:col>
      <xdr:colOff>177800</xdr:colOff>
      <xdr:row>106</xdr:row>
      <xdr:rowOff>81280</xdr:rowOff>
    </xdr:to>
    <xdr:sp macro="" textlink="">
      <xdr:nvSpPr>
        <xdr:cNvPr id="677" name="楕円 676"/>
        <xdr:cNvSpPr/>
      </xdr:nvSpPr>
      <xdr:spPr>
        <a:xfrm>
          <a:off x="16268700" y="1815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129557</xdr:rowOff>
    </xdr:from>
    <xdr:ext cx="405111" cy="259045"/>
    <xdr:sp macro="" textlink="">
      <xdr:nvSpPr>
        <xdr:cNvPr id="678" name="【庁舎】&#10;有形固定資産減価償却率該当値テキスト"/>
        <xdr:cNvSpPr txBox="1"/>
      </xdr:nvSpPr>
      <xdr:spPr>
        <a:xfrm>
          <a:off x="16357600" y="18131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110308</xdr:rowOff>
    </xdr:from>
    <xdr:to>
      <xdr:col>81</xdr:col>
      <xdr:colOff>101600</xdr:colOff>
      <xdr:row>106</xdr:row>
      <xdr:rowOff>40458</xdr:rowOff>
    </xdr:to>
    <xdr:sp macro="" textlink="">
      <xdr:nvSpPr>
        <xdr:cNvPr id="679" name="楕円 678"/>
        <xdr:cNvSpPr/>
      </xdr:nvSpPr>
      <xdr:spPr>
        <a:xfrm>
          <a:off x="15430500" y="18112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161108</xdr:rowOff>
    </xdr:from>
    <xdr:to>
      <xdr:col>85</xdr:col>
      <xdr:colOff>127000</xdr:colOff>
      <xdr:row>106</xdr:row>
      <xdr:rowOff>30480</xdr:rowOff>
    </xdr:to>
    <xdr:cxnSp macro="">
      <xdr:nvCxnSpPr>
        <xdr:cNvPr id="680" name="直線コネクタ 679"/>
        <xdr:cNvCxnSpPr/>
      </xdr:nvCxnSpPr>
      <xdr:spPr>
        <a:xfrm>
          <a:off x="15481300" y="18163358"/>
          <a:ext cx="838200" cy="40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69487</xdr:rowOff>
    </xdr:from>
    <xdr:to>
      <xdr:col>76</xdr:col>
      <xdr:colOff>165100</xdr:colOff>
      <xdr:row>105</xdr:row>
      <xdr:rowOff>171087</xdr:rowOff>
    </xdr:to>
    <xdr:sp macro="" textlink="">
      <xdr:nvSpPr>
        <xdr:cNvPr id="681" name="楕円 680"/>
        <xdr:cNvSpPr/>
      </xdr:nvSpPr>
      <xdr:spPr>
        <a:xfrm>
          <a:off x="14541500" y="18071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120287</xdr:rowOff>
    </xdr:from>
    <xdr:to>
      <xdr:col>81</xdr:col>
      <xdr:colOff>50800</xdr:colOff>
      <xdr:row>105</xdr:row>
      <xdr:rowOff>161108</xdr:rowOff>
    </xdr:to>
    <xdr:cxnSp macro="">
      <xdr:nvCxnSpPr>
        <xdr:cNvPr id="682" name="直線コネクタ 681"/>
        <xdr:cNvCxnSpPr/>
      </xdr:nvCxnSpPr>
      <xdr:spPr>
        <a:xfrm>
          <a:off x="14592300" y="18122537"/>
          <a:ext cx="889000" cy="4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28666</xdr:rowOff>
    </xdr:from>
    <xdr:to>
      <xdr:col>72</xdr:col>
      <xdr:colOff>38100</xdr:colOff>
      <xdr:row>105</xdr:row>
      <xdr:rowOff>130266</xdr:rowOff>
    </xdr:to>
    <xdr:sp macro="" textlink="">
      <xdr:nvSpPr>
        <xdr:cNvPr id="683" name="楕円 682"/>
        <xdr:cNvSpPr/>
      </xdr:nvSpPr>
      <xdr:spPr>
        <a:xfrm>
          <a:off x="13652500" y="18030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79466</xdr:rowOff>
    </xdr:from>
    <xdr:to>
      <xdr:col>76</xdr:col>
      <xdr:colOff>114300</xdr:colOff>
      <xdr:row>105</xdr:row>
      <xdr:rowOff>120287</xdr:rowOff>
    </xdr:to>
    <xdr:cxnSp macro="">
      <xdr:nvCxnSpPr>
        <xdr:cNvPr id="684" name="直線コネクタ 683"/>
        <xdr:cNvCxnSpPr/>
      </xdr:nvCxnSpPr>
      <xdr:spPr>
        <a:xfrm>
          <a:off x="13703300" y="18081716"/>
          <a:ext cx="889000" cy="4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159294</xdr:rowOff>
    </xdr:from>
    <xdr:to>
      <xdr:col>67</xdr:col>
      <xdr:colOff>101600</xdr:colOff>
      <xdr:row>105</xdr:row>
      <xdr:rowOff>89444</xdr:rowOff>
    </xdr:to>
    <xdr:sp macro="" textlink="">
      <xdr:nvSpPr>
        <xdr:cNvPr id="685" name="楕円 684"/>
        <xdr:cNvSpPr/>
      </xdr:nvSpPr>
      <xdr:spPr>
        <a:xfrm>
          <a:off x="12763500" y="17990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38644</xdr:rowOff>
    </xdr:from>
    <xdr:to>
      <xdr:col>71</xdr:col>
      <xdr:colOff>177800</xdr:colOff>
      <xdr:row>105</xdr:row>
      <xdr:rowOff>79466</xdr:rowOff>
    </xdr:to>
    <xdr:cxnSp macro="">
      <xdr:nvCxnSpPr>
        <xdr:cNvPr id="686" name="直線コネクタ 685"/>
        <xdr:cNvCxnSpPr/>
      </xdr:nvCxnSpPr>
      <xdr:spPr>
        <a:xfrm>
          <a:off x="12814300" y="18040894"/>
          <a:ext cx="889000" cy="40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4734</xdr:rowOff>
    </xdr:from>
    <xdr:ext cx="405111" cy="259045"/>
    <xdr:sp macro="" textlink="">
      <xdr:nvSpPr>
        <xdr:cNvPr id="687" name="n_1aveValue【庁舎】&#10;有形固定資産減価償却率"/>
        <xdr:cNvSpPr txBox="1"/>
      </xdr:nvSpPr>
      <xdr:spPr>
        <a:xfrm>
          <a:off x="15266044" y="176640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171285</xdr:rowOff>
    </xdr:from>
    <xdr:ext cx="405111" cy="259045"/>
    <xdr:sp macro="" textlink="">
      <xdr:nvSpPr>
        <xdr:cNvPr id="688" name="n_2aveValue【庁舎】&#10;有形固定資産減価償却率"/>
        <xdr:cNvSpPr txBox="1"/>
      </xdr:nvSpPr>
      <xdr:spPr>
        <a:xfrm>
          <a:off x="14389744" y="178306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157315</xdr:rowOff>
    </xdr:from>
    <xdr:ext cx="405111" cy="259045"/>
    <xdr:sp macro="" textlink="">
      <xdr:nvSpPr>
        <xdr:cNvPr id="689" name="n_3aveValue【庁舎】&#10;有形固定資産減価償却率"/>
        <xdr:cNvSpPr txBox="1"/>
      </xdr:nvSpPr>
      <xdr:spPr>
        <a:xfrm>
          <a:off x="13500744" y="181595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149151</xdr:rowOff>
    </xdr:from>
    <xdr:ext cx="405111" cy="259045"/>
    <xdr:sp macro="" textlink="">
      <xdr:nvSpPr>
        <xdr:cNvPr id="690" name="n_4aveValue【庁舎】&#10;有形固定資産減価償却率"/>
        <xdr:cNvSpPr txBox="1"/>
      </xdr:nvSpPr>
      <xdr:spPr>
        <a:xfrm>
          <a:off x="12611744" y="181514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31585</xdr:rowOff>
    </xdr:from>
    <xdr:ext cx="405111" cy="259045"/>
    <xdr:sp macro="" textlink="">
      <xdr:nvSpPr>
        <xdr:cNvPr id="691" name="n_1mainValue【庁舎】&#10;有形固定資産減価償却率"/>
        <xdr:cNvSpPr txBox="1"/>
      </xdr:nvSpPr>
      <xdr:spPr>
        <a:xfrm>
          <a:off x="15266044" y="182052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162214</xdr:rowOff>
    </xdr:from>
    <xdr:ext cx="405111" cy="259045"/>
    <xdr:sp macro="" textlink="">
      <xdr:nvSpPr>
        <xdr:cNvPr id="692" name="n_2mainValue【庁舎】&#10;有形固定資産減価償却率"/>
        <xdr:cNvSpPr txBox="1"/>
      </xdr:nvSpPr>
      <xdr:spPr>
        <a:xfrm>
          <a:off x="14389744" y="181644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146793</xdr:rowOff>
    </xdr:from>
    <xdr:ext cx="405111" cy="259045"/>
    <xdr:sp macro="" textlink="">
      <xdr:nvSpPr>
        <xdr:cNvPr id="693" name="n_3mainValue【庁舎】&#10;有形固定資産減価償却率"/>
        <xdr:cNvSpPr txBox="1"/>
      </xdr:nvSpPr>
      <xdr:spPr>
        <a:xfrm>
          <a:off x="13500744" y="178061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105971</xdr:rowOff>
    </xdr:from>
    <xdr:ext cx="405111" cy="259045"/>
    <xdr:sp macro="" textlink="">
      <xdr:nvSpPr>
        <xdr:cNvPr id="694" name="n_4mainValue【庁舎】&#10;有形固定資産減価償却率"/>
        <xdr:cNvSpPr txBox="1"/>
      </xdr:nvSpPr>
      <xdr:spPr>
        <a:xfrm>
          <a:off x="12611744" y="177653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95" name="正方形/長方形 694"/>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96" name="正方形/長方形 695"/>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97" name="正方形/長方形 696"/>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98" name="正方形/長方形 697"/>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99" name="正方形/長方形 698"/>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0" name="正方形/長方形 699"/>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1" name="正方形/長方形 700"/>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2" name="正方形/長方形 701"/>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3" name="テキスト ボックス 702"/>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4" name="直線コネクタ 703"/>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705" name="直線コネクタ 704"/>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706" name="テキスト ボックス 705"/>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707" name="直線コネクタ 706"/>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708" name="テキスト ボックス 707"/>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09" name="直線コネクタ 708"/>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710" name="テキスト ボックス 709"/>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711" name="直線コネクタ 710"/>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712" name="テキスト ボックス 711"/>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713" name="直線コネクタ 712"/>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99</xdr:row>
      <xdr:rowOff>29227</xdr:rowOff>
    </xdr:from>
    <xdr:ext cx="531299" cy="259045"/>
    <xdr:sp macro="" textlink="">
      <xdr:nvSpPr>
        <xdr:cNvPr id="714" name="テキスト ボックス 713"/>
        <xdr:cNvSpPr txBox="1"/>
      </xdr:nvSpPr>
      <xdr:spPr>
        <a:xfrm>
          <a:off x="17756701" y="1700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15" name="直線コネクタ 714"/>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96</xdr:row>
      <xdr:rowOff>162577</xdr:rowOff>
    </xdr:from>
    <xdr:ext cx="531299" cy="259045"/>
    <xdr:sp macro="" textlink="">
      <xdr:nvSpPr>
        <xdr:cNvPr id="716" name="テキスト ボックス 715"/>
        <xdr:cNvSpPr txBox="1"/>
      </xdr:nvSpPr>
      <xdr:spPr>
        <a:xfrm>
          <a:off x="17756701" y="1662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17"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170053</xdr:rowOff>
    </xdr:from>
    <xdr:to>
      <xdr:col>116</xdr:col>
      <xdr:colOff>62864</xdr:colOff>
      <xdr:row>108</xdr:row>
      <xdr:rowOff>128143</xdr:rowOff>
    </xdr:to>
    <xdr:cxnSp macro="">
      <xdr:nvCxnSpPr>
        <xdr:cNvPr id="718" name="直線コネクタ 717"/>
        <xdr:cNvCxnSpPr/>
      </xdr:nvCxnSpPr>
      <xdr:spPr>
        <a:xfrm flipV="1">
          <a:off x="22160864" y="17315053"/>
          <a:ext cx="0" cy="13296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131970</xdr:rowOff>
    </xdr:from>
    <xdr:ext cx="469744" cy="259045"/>
    <xdr:sp macro="" textlink="">
      <xdr:nvSpPr>
        <xdr:cNvPr id="719" name="【庁舎】&#10;一人当たり面積最小値テキスト"/>
        <xdr:cNvSpPr txBox="1"/>
      </xdr:nvSpPr>
      <xdr:spPr>
        <a:xfrm>
          <a:off x="22199600" y="18648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128143</xdr:rowOff>
    </xdr:from>
    <xdr:to>
      <xdr:col>116</xdr:col>
      <xdr:colOff>152400</xdr:colOff>
      <xdr:row>108</xdr:row>
      <xdr:rowOff>128143</xdr:rowOff>
    </xdr:to>
    <xdr:cxnSp macro="">
      <xdr:nvCxnSpPr>
        <xdr:cNvPr id="720" name="直線コネクタ 719"/>
        <xdr:cNvCxnSpPr/>
      </xdr:nvCxnSpPr>
      <xdr:spPr>
        <a:xfrm>
          <a:off x="22072600" y="18644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116730</xdr:rowOff>
    </xdr:from>
    <xdr:ext cx="534377" cy="259045"/>
    <xdr:sp macro="" textlink="">
      <xdr:nvSpPr>
        <xdr:cNvPr id="721" name="【庁舎】&#10;一人当たり面積最大値テキスト"/>
        <xdr:cNvSpPr txBox="1"/>
      </xdr:nvSpPr>
      <xdr:spPr>
        <a:xfrm>
          <a:off x="22199600" y="17090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170053</xdr:rowOff>
    </xdr:from>
    <xdr:to>
      <xdr:col>116</xdr:col>
      <xdr:colOff>152400</xdr:colOff>
      <xdr:row>100</xdr:row>
      <xdr:rowOff>170053</xdr:rowOff>
    </xdr:to>
    <xdr:cxnSp macro="">
      <xdr:nvCxnSpPr>
        <xdr:cNvPr id="722" name="直線コネクタ 721"/>
        <xdr:cNvCxnSpPr/>
      </xdr:nvCxnSpPr>
      <xdr:spPr>
        <a:xfrm>
          <a:off x="22072600" y="173150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2812</xdr:rowOff>
    </xdr:from>
    <xdr:ext cx="469744" cy="259045"/>
    <xdr:sp macro="" textlink="">
      <xdr:nvSpPr>
        <xdr:cNvPr id="723" name="【庁舎】&#10;一人当たり面積平均値テキスト"/>
        <xdr:cNvSpPr txBox="1"/>
      </xdr:nvSpPr>
      <xdr:spPr>
        <a:xfrm>
          <a:off x="22199600" y="183479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151385</xdr:rowOff>
    </xdr:from>
    <xdr:to>
      <xdr:col>116</xdr:col>
      <xdr:colOff>114300</xdr:colOff>
      <xdr:row>108</xdr:row>
      <xdr:rowOff>81535</xdr:rowOff>
    </xdr:to>
    <xdr:sp macro="" textlink="">
      <xdr:nvSpPr>
        <xdr:cNvPr id="724" name="フローチャート: 判断 723"/>
        <xdr:cNvSpPr/>
      </xdr:nvSpPr>
      <xdr:spPr>
        <a:xfrm>
          <a:off x="22110700" y="18496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153036</xdr:rowOff>
    </xdr:from>
    <xdr:to>
      <xdr:col>112</xdr:col>
      <xdr:colOff>38100</xdr:colOff>
      <xdr:row>108</xdr:row>
      <xdr:rowOff>83186</xdr:rowOff>
    </xdr:to>
    <xdr:sp macro="" textlink="">
      <xdr:nvSpPr>
        <xdr:cNvPr id="725" name="フローチャート: 判断 724"/>
        <xdr:cNvSpPr/>
      </xdr:nvSpPr>
      <xdr:spPr>
        <a:xfrm>
          <a:off x="21272500" y="18498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155702</xdr:rowOff>
    </xdr:from>
    <xdr:to>
      <xdr:col>107</xdr:col>
      <xdr:colOff>101600</xdr:colOff>
      <xdr:row>108</xdr:row>
      <xdr:rowOff>85852</xdr:rowOff>
    </xdr:to>
    <xdr:sp macro="" textlink="">
      <xdr:nvSpPr>
        <xdr:cNvPr id="726" name="フローチャート: 判断 725"/>
        <xdr:cNvSpPr/>
      </xdr:nvSpPr>
      <xdr:spPr>
        <a:xfrm>
          <a:off x="20383500" y="18500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157862</xdr:rowOff>
    </xdr:from>
    <xdr:to>
      <xdr:col>102</xdr:col>
      <xdr:colOff>165100</xdr:colOff>
      <xdr:row>108</xdr:row>
      <xdr:rowOff>88012</xdr:rowOff>
    </xdr:to>
    <xdr:sp macro="" textlink="">
      <xdr:nvSpPr>
        <xdr:cNvPr id="727" name="フローチャート: 判断 726"/>
        <xdr:cNvSpPr/>
      </xdr:nvSpPr>
      <xdr:spPr>
        <a:xfrm>
          <a:off x="19494500" y="18503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154939</xdr:rowOff>
    </xdr:from>
    <xdr:to>
      <xdr:col>98</xdr:col>
      <xdr:colOff>38100</xdr:colOff>
      <xdr:row>108</xdr:row>
      <xdr:rowOff>85089</xdr:rowOff>
    </xdr:to>
    <xdr:sp macro="" textlink="">
      <xdr:nvSpPr>
        <xdr:cNvPr id="728" name="フローチャート: 判断 727"/>
        <xdr:cNvSpPr/>
      </xdr:nvSpPr>
      <xdr:spPr>
        <a:xfrm>
          <a:off x="18605500" y="18500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29" name="テキスト ボックス 728"/>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30" name="テキスト ボックス 729"/>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31" name="テキスト ボックス 730"/>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32" name="テキスト ボックス 731"/>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33" name="テキスト ボックス 732"/>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168021</xdr:rowOff>
    </xdr:from>
    <xdr:to>
      <xdr:col>116</xdr:col>
      <xdr:colOff>114300</xdr:colOff>
      <xdr:row>108</xdr:row>
      <xdr:rowOff>98171</xdr:rowOff>
    </xdr:to>
    <xdr:sp macro="" textlink="">
      <xdr:nvSpPr>
        <xdr:cNvPr id="734" name="楕円 733"/>
        <xdr:cNvSpPr/>
      </xdr:nvSpPr>
      <xdr:spPr>
        <a:xfrm>
          <a:off x="22110700" y="18513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129811</xdr:rowOff>
    </xdr:from>
    <xdr:ext cx="469744" cy="259045"/>
    <xdr:sp macro="" textlink="">
      <xdr:nvSpPr>
        <xdr:cNvPr id="735" name="【庁舎】&#10;一人当たり面積該当値テキスト"/>
        <xdr:cNvSpPr txBox="1"/>
      </xdr:nvSpPr>
      <xdr:spPr>
        <a:xfrm>
          <a:off x="22199600" y="18474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171069</xdr:rowOff>
    </xdr:from>
    <xdr:to>
      <xdr:col>112</xdr:col>
      <xdr:colOff>38100</xdr:colOff>
      <xdr:row>108</xdr:row>
      <xdr:rowOff>101219</xdr:rowOff>
    </xdr:to>
    <xdr:sp macro="" textlink="">
      <xdr:nvSpPr>
        <xdr:cNvPr id="736" name="楕円 735"/>
        <xdr:cNvSpPr/>
      </xdr:nvSpPr>
      <xdr:spPr>
        <a:xfrm>
          <a:off x="21272500" y="18516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47371</xdr:rowOff>
    </xdr:from>
    <xdr:to>
      <xdr:col>116</xdr:col>
      <xdr:colOff>63500</xdr:colOff>
      <xdr:row>108</xdr:row>
      <xdr:rowOff>50419</xdr:rowOff>
    </xdr:to>
    <xdr:cxnSp macro="">
      <xdr:nvCxnSpPr>
        <xdr:cNvPr id="737" name="直線コネクタ 736"/>
        <xdr:cNvCxnSpPr/>
      </xdr:nvCxnSpPr>
      <xdr:spPr>
        <a:xfrm flipV="1">
          <a:off x="21323300" y="18563971"/>
          <a:ext cx="83820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2160</xdr:rowOff>
    </xdr:from>
    <xdr:to>
      <xdr:col>107</xdr:col>
      <xdr:colOff>101600</xdr:colOff>
      <xdr:row>108</xdr:row>
      <xdr:rowOff>103760</xdr:rowOff>
    </xdr:to>
    <xdr:sp macro="" textlink="">
      <xdr:nvSpPr>
        <xdr:cNvPr id="738" name="楕円 737"/>
        <xdr:cNvSpPr/>
      </xdr:nvSpPr>
      <xdr:spPr>
        <a:xfrm>
          <a:off x="20383500" y="18518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50419</xdr:rowOff>
    </xdr:from>
    <xdr:to>
      <xdr:col>111</xdr:col>
      <xdr:colOff>177800</xdr:colOff>
      <xdr:row>108</xdr:row>
      <xdr:rowOff>52960</xdr:rowOff>
    </xdr:to>
    <xdr:cxnSp macro="">
      <xdr:nvCxnSpPr>
        <xdr:cNvPr id="739" name="直線コネクタ 738"/>
        <xdr:cNvCxnSpPr/>
      </xdr:nvCxnSpPr>
      <xdr:spPr>
        <a:xfrm flipV="1">
          <a:off x="20434300" y="18567019"/>
          <a:ext cx="889000" cy="2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108</xdr:row>
      <xdr:rowOff>5080</xdr:rowOff>
    </xdr:from>
    <xdr:to>
      <xdr:col>102</xdr:col>
      <xdr:colOff>165100</xdr:colOff>
      <xdr:row>108</xdr:row>
      <xdr:rowOff>106680</xdr:rowOff>
    </xdr:to>
    <xdr:sp macro="" textlink="">
      <xdr:nvSpPr>
        <xdr:cNvPr id="740" name="楕円 739"/>
        <xdr:cNvSpPr/>
      </xdr:nvSpPr>
      <xdr:spPr>
        <a:xfrm>
          <a:off x="19494500" y="18521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52960</xdr:rowOff>
    </xdr:from>
    <xdr:to>
      <xdr:col>107</xdr:col>
      <xdr:colOff>50800</xdr:colOff>
      <xdr:row>108</xdr:row>
      <xdr:rowOff>55880</xdr:rowOff>
    </xdr:to>
    <xdr:cxnSp macro="">
      <xdr:nvCxnSpPr>
        <xdr:cNvPr id="741" name="直線コネクタ 740"/>
        <xdr:cNvCxnSpPr/>
      </xdr:nvCxnSpPr>
      <xdr:spPr>
        <a:xfrm flipV="1">
          <a:off x="19545300" y="18569560"/>
          <a:ext cx="889000" cy="2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108</xdr:row>
      <xdr:rowOff>7365</xdr:rowOff>
    </xdr:from>
    <xdr:to>
      <xdr:col>98</xdr:col>
      <xdr:colOff>38100</xdr:colOff>
      <xdr:row>108</xdr:row>
      <xdr:rowOff>108965</xdr:rowOff>
    </xdr:to>
    <xdr:sp macro="" textlink="">
      <xdr:nvSpPr>
        <xdr:cNvPr id="742" name="楕円 741"/>
        <xdr:cNvSpPr/>
      </xdr:nvSpPr>
      <xdr:spPr>
        <a:xfrm>
          <a:off x="18605500" y="18523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55880</xdr:rowOff>
    </xdr:from>
    <xdr:to>
      <xdr:col>102</xdr:col>
      <xdr:colOff>114300</xdr:colOff>
      <xdr:row>108</xdr:row>
      <xdr:rowOff>58165</xdr:rowOff>
    </xdr:to>
    <xdr:cxnSp macro="">
      <xdr:nvCxnSpPr>
        <xdr:cNvPr id="743" name="直線コネクタ 742"/>
        <xdr:cNvCxnSpPr/>
      </xdr:nvCxnSpPr>
      <xdr:spPr>
        <a:xfrm flipV="1">
          <a:off x="18656300" y="18572480"/>
          <a:ext cx="889000" cy="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99713</xdr:rowOff>
    </xdr:from>
    <xdr:ext cx="469744" cy="259045"/>
    <xdr:sp macro="" textlink="">
      <xdr:nvSpPr>
        <xdr:cNvPr id="744" name="n_1aveValue【庁舎】&#10;一人当たり面積"/>
        <xdr:cNvSpPr txBox="1"/>
      </xdr:nvSpPr>
      <xdr:spPr>
        <a:xfrm>
          <a:off x="21075727" y="18273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102379</xdr:rowOff>
    </xdr:from>
    <xdr:ext cx="469744" cy="259045"/>
    <xdr:sp macro="" textlink="">
      <xdr:nvSpPr>
        <xdr:cNvPr id="745" name="n_2aveValue【庁舎】&#10;一人当たり面積"/>
        <xdr:cNvSpPr txBox="1"/>
      </xdr:nvSpPr>
      <xdr:spPr>
        <a:xfrm>
          <a:off x="20199427" y="182760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104539</xdr:rowOff>
    </xdr:from>
    <xdr:ext cx="469744" cy="259045"/>
    <xdr:sp macro="" textlink="">
      <xdr:nvSpPr>
        <xdr:cNvPr id="746" name="n_3aveValue【庁舎】&#10;一人当たり面積"/>
        <xdr:cNvSpPr txBox="1"/>
      </xdr:nvSpPr>
      <xdr:spPr>
        <a:xfrm>
          <a:off x="19310427" y="18278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101616</xdr:rowOff>
    </xdr:from>
    <xdr:ext cx="469744" cy="259045"/>
    <xdr:sp macro="" textlink="">
      <xdr:nvSpPr>
        <xdr:cNvPr id="747" name="n_4aveValue【庁舎】&#10;一人当たり面積"/>
        <xdr:cNvSpPr txBox="1"/>
      </xdr:nvSpPr>
      <xdr:spPr>
        <a:xfrm>
          <a:off x="18421427" y="182753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92346</xdr:rowOff>
    </xdr:from>
    <xdr:ext cx="469744" cy="259045"/>
    <xdr:sp macro="" textlink="">
      <xdr:nvSpPr>
        <xdr:cNvPr id="748" name="n_1mainValue【庁舎】&#10;一人当たり面積"/>
        <xdr:cNvSpPr txBox="1"/>
      </xdr:nvSpPr>
      <xdr:spPr>
        <a:xfrm>
          <a:off x="21075727" y="186089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94887</xdr:rowOff>
    </xdr:from>
    <xdr:ext cx="469744" cy="259045"/>
    <xdr:sp macro="" textlink="">
      <xdr:nvSpPr>
        <xdr:cNvPr id="749" name="n_2mainValue【庁舎】&#10;一人当たり面積"/>
        <xdr:cNvSpPr txBox="1"/>
      </xdr:nvSpPr>
      <xdr:spPr>
        <a:xfrm>
          <a:off x="20199427" y="18611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97807</xdr:rowOff>
    </xdr:from>
    <xdr:ext cx="469744" cy="259045"/>
    <xdr:sp macro="" textlink="">
      <xdr:nvSpPr>
        <xdr:cNvPr id="750" name="n_3mainValue【庁舎】&#10;一人当たり面積"/>
        <xdr:cNvSpPr txBox="1"/>
      </xdr:nvSpPr>
      <xdr:spPr>
        <a:xfrm>
          <a:off x="19310427" y="18614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100092</xdr:rowOff>
    </xdr:from>
    <xdr:ext cx="469744" cy="259045"/>
    <xdr:sp macro="" textlink="">
      <xdr:nvSpPr>
        <xdr:cNvPr id="751" name="n_4mainValue【庁舎】&#10;一人当たり面積"/>
        <xdr:cNvSpPr txBox="1"/>
      </xdr:nvSpPr>
      <xdr:spPr>
        <a:xfrm>
          <a:off x="18421427" y="186166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52" name="正方形/長方形 751"/>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3" name="正方形/長方形 752"/>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4" name="テキスト ボックス 753"/>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mn-lt"/>
              <a:ea typeface="+mn-ea"/>
              <a:cs typeface="+mn-cs"/>
            </a:rPr>
            <a:t>該当のある施設すべての償却率が上昇している。公共施設等総合管理計画や個別施設計画を活用し、更新・除却を検討し施設更新に努める。</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和歌山県すさみ町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3,713
3,696
174.45
5,315,393
5,185,125
108,261
2,811,044
5,714,017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[0.19]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人口の減少</a:t>
          </a:r>
          <a:r>
            <a:rPr kumimoji="1" lang="ja-JP" altLang="en-US" sz="1100">
              <a:solidFill>
                <a:schemeClr val="dk1"/>
              </a:solidFill>
              <a:effectLst/>
              <a:latin typeface="+mn-lt"/>
              <a:ea typeface="+mn-ea"/>
              <a:cs typeface="+mn-cs"/>
            </a:rPr>
            <a:t>や</a:t>
          </a:r>
          <a:r>
            <a:rPr kumimoji="1" lang="ja-JP" altLang="ja-JP" sz="1100">
              <a:solidFill>
                <a:schemeClr val="dk1"/>
              </a:solidFill>
              <a:effectLst/>
              <a:latin typeface="+mn-lt"/>
              <a:ea typeface="+mn-ea"/>
              <a:cs typeface="+mn-cs"/>
            </a:rPr>
            <a:t>町内に中心となる産業がないこと等により、財政基盤が弱く、類似団体平均を下回っている。普通交付税は当町の収入の約半分を占めており、自主財源に乏しく国の動向に非常に左右されやすい。ふるさと納税</a:t>
          </a:r>
          <a:r>
            <a:rPr kumimoji="1" lang="ja-JP" altLang="en-US" sz="1100">
              <a:solidFill>
                <a:schemeClr val="dk1"/>
              </a:solidFill>
              <a:effectLst/>
              <a:latin typeface="+mn-lt"/>
              <a:ea typeface="+mn-ea"/>
              <a:cs typeface="+mn-cs"/>
            </a:rPr>
            <a:t>・企業版ふるさと納税</a:t>
          </a:r>
          <a:r>
            <a:rPr kumimoji="1" lang="ja-JP" altLang="ja-JP" sz="1100">
              <a:solidFill>
                <a:schemeClr val="dk1"/>
              </a:solidFill>
              <a:effectLst/>
              <a:latin typeface="+mn-lt"/>
              <a:ea typeface="+mn-ea"/>
              <a:cs typeface="+mn-cs"/>
            </a:rPr>
            <a:t>をはじめとした歳入の確保、歳出削減のための事業の見直しや、活力あるまちづくりを展開しながら行政の効率化に努めることにより、財政の健全化を図る。</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00000000-0008-0000-0300-000040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87993</xdr:rowOff>
    </xdr:from>
    <xdr:to>
      <xdr:col>23</xdr:col>
      <xdr:colOff>133350</xdr:colOff>
      <xdr:row>45</xdr:row>
      <xdr:rowOff>62593</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flipV="1">
          <a:off x="4953000" y="6088743"/>
          <a:ext cx="0" cy="16891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34670</xdr:rowOff>
    </xdr:from>
    <xdr:ext cx="762000" cy="259045"/>
    <xdr:sp macro="" textlink="">
      <xdr:nvSpPr>
        <xdr:cNvPr id="66" name="財政力最小値テキスト">
          <a:extLst>
            <a:ext uri="{FF2B5EF4-FFF2-40B4-BE49-F238E27FC236}">
              <a16:creationId xmlns:a16="http://schemas.microsoft.com/office/drawing/2014/main" id="{00000000-0008-0000-0300-000042000000}"/>
            </a:ext>
          </a:extLst>
        </xdr:cNvPr>
        <xdr:cNvSpPr txBox="1"/>
      </xdr:nvSpPr>
      <xdr:spPr>
        <a:xfrm>
          <a:off x="5041900" y="7749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62593</xdr:rowOff>
    </xdr:from>
    <xdr:to>
      <xdr:col>24</xdr:col>
      <xdr:colOff>12700</xdr:colOff>
      <xdr:row>45</xdr:row>
      <xdr:rowOff>62593</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7777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2920</xdr:rowOff>
    </xdr:from>
    <xdr:ext cx="762000" cy="259045"/>
    <xdr:sp macro="" textlink="">
      <xdr:nvSpPr>
        <xdr:cNvPr id="68" name="財政力最大値テキスト">
          <a:extLst>
            <a:ext uri="{FF2B5EF4-FFF2-40B4-BE49-F238E27FC236}">
              <a16:creationId xmlns:a16="http://schemas.microsoft.com/office/drawing/2014/main" id="{00000000-0008-0000-0300-000044000000}"/>
            </a:ext>
          </a:extLst>
        </xdr:cNvPr>
        <xdr:cNvSpPr txBox="1"/>
      </xdr:nvSpPr>
      <xdr:spPr>
        <a:xfrm>
          <a:off x="5041900" y="5832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87993</xdr:rowOff>
    </xdr:from>
    <xdr:to>
      <xdr:col>24</xdr:col>
      <xdr:colOff>12700</xdr:colOff>
      <xdr:row>35</xdr:row>
      <xdr:rowOff>87993</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6088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73176</xdr:rowOff>
    </xdr:from>
    <xdr:to>
      <xdr:col>23</xdr:col>
      <xdr:colOff>133350</xdr:colOff>
      <xdr:row>44</xdr:row>
      <xdr:rowOff>84667</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114800" y="7616976"/>
          <a:ext cx="8382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43</xdr:row>
      <xdr:rowOff>4432</xdr:rowOff>
    </xdr:from>
    <xdr:ext cx="762000" cy="259045"/>
    <xdr:sp macro="" textlink="">
      <xdr:nvSpPr>
        <xdr:cNvPr id="71" name="財政力平均値テキスト">
          <a:extLst>
            <a:ext uri="{FF2B5EF4-FFF2-40B4-BE49-F238E27FC236}">
              <a16:creationId xmlns:a16="http://schemas.microsoft.com/office/drawing/2014/main" id="{00000000-0008-0000-0300-000047000000}"/>
            </a:ext>
          </a:extLst>
        </xdr:cNvPr>
        <xdr:cNvSpPr txBox="1"/>
      </xdr:nvSpPr>
      <xdr:spPr>
        <a:xfrm>
          <a:off x="5041900" y="73767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159355</xdr:rowOff>
    </xdr:from>
    <xdr:to>
      <xdr:col>23</xdr:col>
      <xdr:colOff>184150</xdr:colOff>
      <xdr:row>44</xdr:row>
      <xdr:rowOff>89505</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902200" y="7531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73176</xdr:rowOff>
    </xdr:from>
    <xdr:to>
      <xdr:col>19</xdr:col>
      <xdr:colOff>133350</xdr:colOff>
      <xdr:row>44</xdr:row>
      <xdr:rowOff>84667</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flipV="1">
          <a:off x="3225800" y="7616976"/>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147865</xdr:rowOff>
    </xdr:from>
    <xdr:to>
      <xdr:col>19</xdr:col>
      <xdr:colOff>184150</xdr:colOff>
      <xdr:row>44</xdr:row>
      <xdr:rowOff>78015</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064000" y="7520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88192</xdr:rowOff>
    </xdr:from>
    <xdr:ext cx="7366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3733800" y="72890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84667</xdr:rowOff>
    </xdr:from>
    <xdr:to>
      <xdr:col>15</xdr:col>
      <xdr:colOff>82550</xdr:colOff>
      <xdr:row>44</xdr:row>
      <xdr:rowOff>84667</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2336800" y="762846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147865</xdr:rowOff>
    </xdr:from>
    <xdr:to>
      <xdr:col>15</xdr:col>
      <xdr:colOff>133350</xdr:colOff>
      <xdr:row>44</xdr:row>
      <xdr:rowOff>78015</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3175000" y="7520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88192</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2844800" y="7289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84667</xdr:rowOff>
    </xdr:from>
    <xdr:to>
      <xdr:col>11</xdr:col>
      <xdr:colOff>31750</xdr:colOff>
      <xdr:row>44</xdr:row>
      <xdr:rowOff>84667</xdr:rowOff>
    </xdr:to>
    <xdr:cxnSp macro="">
      <xdr:nvCxnSpPr>
        <xdr:cNvPr id="79" name="直線コネクタ 78">
          <a:extLst>
            <a:ext uri="{FF2B5EF4-FFF2-40B4-BE49-F238E27FC236}">
              <a16:creationId xmlns:a16="http://schemas.microsoft.com/office/drawing/2014/main" id="{00000000-0008-0000-0300-00004F000000}"/>
            </a:ext>
          </a:extLst>
        </xdr:cNvPr>
        <xdr:cNvCxnSpPr/>
      </xdr:nvCxnSpPr>
      <xdr:spPr>
        <a:xfrm>
          <a:off x="1447800" y="762846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44</xdr:row>
      <xdr:rowOff>10885</xdr:rowOff>
    </xdr:from>
    <xdr:to>
      <xdr:col>11</xdr:col>
      <xdr:colOff>82550</xdr:colOff>
      <xdr:row>44</xdr:row>
      <xdr:rowOff>112485</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2286000" y="7554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122662</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955800" y="7323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10885</xdr:rowOff>
    </xdr:from>
    <xdr:to>
      <xdr:col>7</xdr:col>
      <xdr:colOff>31750</xdr:colOff>
      <xdr:row>44</xdr:row>
      <xdr:rowOff>112485</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1397000" y="7554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122662</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066800" y="7323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33867</xdr:rowOff>
    </xdr:from>
    <xdr:to>
      <xdr:col>23</xdr:col>
      <xdr:colOff>184150</xdr:colOff>
      <xdr:row>44</xdr:row>
      <xdr:rowOff>135467</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902200" y="7577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44</xdr:row>
      <xdr:rowOff>5944</xdr:rowOff>
    </xdr:from>
    <xdr:ext cx="762000" cy="259045"/>
    <xdr:sp macro="" textlink="">
      <xdr:nvSpPr>
        <xdr:cNvPr id="90" name="財政力該当値テキスト">
          <a:extLst>
            <a:ext uri="{FF2B5EF4-FFF2-40B4-BE49-F238E27FC236}">
              <a16:creationId xmlns:a16="http://schemas.microsoft.com/office/drawing/2014/main" id="{00000000-0008-0000-0300-00005A000000}"/>
            </a:ext>
          </a:extLst>
        </xdr:cNvPr>
        <xdr:cNvSpPr txBox="1"/>
      </xdr:nvSpPr>
      <xdr:spPr>
        <a:xfrm>
          <a:off x="5041900" y="7549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44</xdr:row>
      <xdr:rowOff>22376</xdr:rowOff>
    </xdr:from>
    <xdr:to>
      <xdr:col>19</xdr:col>
      <xdr:colOff>184150</xdr:colOff>
      <xdr:row>44</xdr:row>
      <xdr:rowOff>123976</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064000" y="7566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108753</xdr:rowOff>
    </xdr:from>
    <xdr:ext cx="7366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3733800" y="76525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44</xdr:row>
      <xdr:rowOff>33867</xdr:rowOff>
    </xdr:from>
    <xdr:to>
      <xdr:col>15</xdr:col>
      <xdr:colOff>133350</xdr:colOff>
      <xdr:row>44</xdr:row>
      <xdr:rowOff>135467</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3175000" y="7577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120244</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2844800" y="76640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44</xdr:row>
      <xdr:rowOff>33867</xdr:rowOff>
    </xdr:from>
    <xdr:to>
      <xdr:col>11</xdr:col>
      <xdr:colOff>82550</xdr:colOff>
      <xdr:row>44</xdr:row>
      <xdr:rowOff>135467</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2286000" y="7577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120244</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955800" y="76640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33867</xdr:rowOff>
    </xdr:from>
    <xdr:to>
      <xdr:col>7</xdr:col>
      <xdr:colOff>31750</xdr:colOff>
      <xdr:row>44</xdr:row>
      <xdr:rowOff>135467</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1397000" y="7577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120244</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066800" y="76640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[86.9%]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mn-ea"/>
              <a:ea typeface="+mn-ea"/>
            </a:rPr>
            <a:t>　類似団体に比べると数値は高いが、前年度に比べ</a:t>
          </a:r>
          <a:r>
            <a:rPr kumimoji="1" lang="en-US" altLang="ja-JP" sz="1100">
              <a:latin typeface="+mn-ea"/>
              <a:ea typeface="+mn-ea"/>
            </a:rPr>
            <a:t>6.9</a:t>
          </a:r>
          <a:r>
            <a:rPr kumimoji="1" lang="ja-JP" altLang="en-US" sz="1100">
              <a:latin typeface="+mn-ea"/>
              <a:ea typeface="+mn-ea"/>
            </a:rPr>
            <a:t>ポイント減の</a:t>
          </a:r>
          <a:r>
            <a:rPr kumimoji="1" lang="en-US" altLang="ja-JP" sz="1100">
              <a:latin typeface="+mn-ea"/>
              <a:ea typeface="+mn-ea"/>
            </a:rPr>
            <a:t>86.9%</a:t>
          </a:r>
          <a:r>
            <a:rPr kumimoji="1" lang="ja-JP" altLang="en-US" sz="1100">
              <a:latin typeface="+mn-ea"/>
              <a:ea typeface="+mn-ea"/>
            </a:rPr>
            <a:t>となっている。</a:t>
          </a:r>
        </a:p>
        <a:p>
          <a:r>
            <a:rPr kumimoji="1" lang="ja-JP" altLang="en-US" sz="1100">
              <a:latin typeface="+mn-ea"/>
              <a:ea typeface="+mn-ea"/>
            </a:rPr>
            <a:t>減少の要因として、歳入では普通交付税の増加に伴う経常一般財源の増加が主な要因である。歳出では、新型コロナウイルス感染症の影響により、イベント・行事等の中止や規模縮小のため経常的支出が減少したことが主な要因である。歳入及び歳出において、新型コロナウイルス感染症の影響による一時的な改善であることから、</a:t>
          </a:r>
          <a:r>
            <a:rPr kumimoji="1" lang="ja-JP" altLang="ja-JP" sz="1100">
              <a:solidFill>
                <a:schemeClr val="dk1"/>
              </a:solidFill>
              <a:effectLst/>
              <a:latin typeface="+mn-lt"/>
              <a:ea typeface="+mn-ea"/>
              <a:cs typeface="+mn-cs"/>
            </a:rPr>
            <a:t>歳入の確保、歳出削減</a:t>
          </a:r>
          <a:r>
            <a:rPr kumimoji="1" lang="ja-JP" altLang="en-US" sz="1100">
              <a:solidFill>
                <a:schemeClr val="dk1"/>
              </a:solidFill>
              <a:effectLst/>
              <a:latin typeface="+mn-lt"/>
              <a:ea typeface="+mn-ea"/>
              <a:cs typeface="+mn-cs"/>
            </a:rPr>
            <a:t>に努める。</a:t>
          </a:r>
          <a:endParaRPr kumimoji="1" lang="en-US" altLang="ja-JP" sz="1100">
            <a:solidFill>
              <a:schemeClr val="dk1"/>
            </a:solidFill>
            <a:effectLst/>
            <a:latin typeface="+mn-lt"/>
            <a:ea typeface="+mn-ea"/>
            <a:cs typeface="+mn-cs"/>
          </a:endParaRPr>
        </a:p>
        <a:p>
          <a:endParaRPr kumimoji="1" lang="ja-JP" altLang="en-US" sz="1100">
            <a:latin typeface="+mn-ea"/>
            <a:ea typeface="+mn-ea"/>
          </a:endParaRP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68</xdr:row>
      <xdr:rowOff>41275</xdr:rowOff>
    </xdr:from>
    <xdr:to>
      <xdr:col>27</xdr:col>
      <xdr:colOff>184150</xdr:colOff>
      <xdr:row>68</xdr:row>
      <xdr:rowOff>41275</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69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70502</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55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123825</xdr:rowOff>
    </xdr:from>
    <xdr:to>
      <xdr:col>27</xdr:col>
      <xdr:colOff>184150</xdr:colOff>
      <xdr:row>64</xdr:row>
      <xdr:rowOff>123825</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109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153052</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95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34925</xdr:rowOff>
    </xdr:from>
    <xdr:to>
      <xdr:col>27</xdr:col>
      <xdr:colOff>184150</xdr:colOff>
      <xdr:row>61</xdr:row>
      <xdr:rowOff>34925</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1049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64152</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1035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26" name="テキスト ボックス 125">
          <a:extLst>
            <a:ext uri="{FF2B5EF4-FFF2-40B4-BE49-F238E27FC236}">
              <a16:creationId xmlns:a16="http://schemas.microsoft.com/office/drawing/2014/main" id="{00000000-0008-0000-0300-00007E000000}"/>
            </a:ext>
          </a:extLst>
        </xdr:cNvPr>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117475</xdr:rowOff>
    </xdr:from>
    <xdr:to>
      <xdr:col>27</xdr:col>
      <xdr:colOff>184150</xdr:colOff>
      <xdr:row>57</xdr:row>
      <xdr:rowOff>117475</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762000" y="989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56</xdr:row>
      <xdr:rowOff>146702</xdr:rowOff>
    </xdr:from>
    <xdr:ext cx="762000" cy="259045"/>
    <xdr:sp macro="" textlink="">
      <xdr:nvSpPr>
        <xdr:cNvPr id="128" name="テキスト ボックス 127">
          <a:extLst>
            <a:ext uri="{FF2B5EF4-FFF2-40B4-BE49-F238E27FC236}">
              <a16:creationId xmlns:a16="http://schemas.microsoft.com/office/drawing/2014/main" id="{00000000-0008-0000-0300-000080000000}"/>
            </a:ext>
          </a:extLst>
        </xdr:cNvPr>
        <xdr:cNvSpPr txBox="1"/>
      </xdr:nvSpPr>
      <xdr:spPr>
        <a:xfrm>
          <a:off x="0" y="974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30" name="テキスト ボックス 129">
          <a:extLst>
            <a:ext uri="{FF2B5EF4-FFF2-40B4-BE49-F238E27FC236}">
              <a16:creationId xmlns:a16="http://schemas.microsoft.com/office/drawing/2014/main" id="{00000000-0008-0000-0300-000082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31" name="財政構造の弾力性グラフ枠">
          <a:extLst>
            <a:ext uri="{FF2B5EF4-FFF2-40B4-BE49-F238E27FC236}">
              <a16:creationId xmlns:a16="http://schemas.microsoft.com/office/drawing/2014/main" id="{00000000-0008-0000-0300-000083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151130</xdr:rowOff>
    </xdr:from>
    <xdr:to>
      <xdr:col>23</xdr:col>
      <xdr:colOff>133350</xdr:colOff>
      <xdr:row>67</xdr:row>
      <xdr:rowOff>67945</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flipV="1">
          <a:off x="4953000" y="10095230"/>
          <a:ext cx="0" cy="145986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40022</xdr:rowOff>
    </xdr:from>
    <xdr:ext cx="762000" cy="259045"/>
    <xdr:sp macro="" textlink="">
      <xdr:nvSpPr>
        <xdr:cNvPr id="133" name="財政構造の弾力性最小値テキスト">
          <a:extLst>
            <a:ext uri="{FF2B5EF4-FFF2-40B4-BE49-F238E27FC236}">
              <a16:creationId xmlns:a16="http://schemas.microsoft.com/office/drawing/2014/main" id="{00000000-0008-0000-0300-000085000000}"/>
            </a:ext>
          </a:extLst>
        </xdr:cNvPr>
        <xdr:cNvSpPr txBox="1"/>
      </xdr:nvSpPr>
      <xdr:spPr>
        <a:xfrm>
          <a:off x="5041900" y="11527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67945</xdr:rowOff>
    </xdr:from>
    <xdr:to>
      <xdr:col>24</xdr:col>
      <xdr:colOff>12700</xdr:colOff>
      <xdr:row>67</xdr:row>
      <xdr:rowOff>67945</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4864100" y="115550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66057</xdr:rowOff>
    </xdr:from>
    <xdr:ext cx="762000" cy="259045"/>
    <xdr:sp macro="" textlink="">
      <xdr:nvSpPr>
        <xdr:cNvPr id="135" name="財政構造の弾力性最大値テキスト">
          <a:extLst>
            <a:ext uri="{FF2B5EF4-FFF2-40B4-BE49-F238E27FC236}">
              <a16:creationId xmlns:a16="http://schemas.microsoft.com/office/drawing/2014/main" id="{00000000-0008-0000-0300-000087000000}"/>
            </a:ext>
          </a:extLst>
        </xdr:cNvPr>
        <xdr:cNvSpPr txBox="1"/>
      </xdr:nvSpPr>
      <xdr:spPr>
        <a:xfrm>
          <a:off x="5041900" y="9838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151130</xdr:rowOff>
    </xdr:from>
    <xdr:to>
      <xdr:col>24</xdr:col>
      <xdr:colOff>12700</xdr:colOff>
      <xdr:row>58</xdr:row>
      <xdr:rowOff>151130</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a:off x="4864100" y="10095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65</xdr:row>
      <xdr:rowOff>160496</xdr:rowOff>
    </xdr:from>
    <xdr:to>
      <xdr:col>23</xdr:col>
      <xdr:colOff>133350</xdr:colOff>
      <xdr:row>67</xdr:row>
      <xdr:rowOff>25718</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4114800" y="11304746"/>
          <a:ext cx="838200" cy="208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80503</xdr:rowOff>
    </xdr:from>
    <xdr:ext cx="762000" cy="259045"/>
    <xdr:sp macro="" textlink="">
      <xdr:nvSpPr>
        <xdr:cNvPr id="138" name="財政構造の弾力性平均値テキスト">
          <a:extLst>
            <a:ext uri="{FF2B5EF4-FFF2-40B4-BE49-F238E27FC236}">
              <a16:creationId xmlns:a16="http://schemas.microsoft.com/office/drawing/2014/main" id="{00000000-0008-0000-0300-00008A000000}"/>
            </a:ext>
          </a:extLst>
        </xdr:cNvPr>
        <xdr:cNvSpPr txBox="1"/>
      </xdr:nvSpPr>
      <xdr:spPr>
        <a:xfrm>
          <a:off x="5041900" y="108818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63976</xdr:rowOff>
    </xdr:from>
    <xdr:to>
      <xdr:col>23</xdr:col>
      <xdr:colOff>184150</xdr:colOff>
      <xdr:row>64</xdr:row>
      <xdr:rowOff>165576</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4902200" y="11036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67</xdr:row>
      <xdr:rowOff>25718</xdr:rowOff>
    </xdr:from>
    <xdr:to>
      <xdr:col>19</xdr:col>
      <xdr:colOff>133350</xdr:colOff>
      <xdr:row>67</xdr:row>
      <xdr:rowOff>58896</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flipV="1">
          <a:off x="3225800" y="11512868"/>
          <a:ext cx="889000" cy="33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65</xdr:row>
      <xdr:rowOff>58420</xdr:rowOff>
    </xdr:from>
    <xdr:to>
      <xdr:col>19</xdr:col>
      <xdr:colOff>184150</xdr:colOff>
      <xdr:row>65</xdr:row>
      <xdr:rowOff>160020</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4064000" y="11202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170197</xdr:rowOff>
    </xdr:from>
    <xdr:ext cx="7366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3733800" y="109715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67</xdr:row>
      <xdr:rowOff>52863</xdr:rowOff>
    </xdr:from>
    <xdr:to>
      <xdr:col>15</xdr:col>
      <xdr:colOff>82550</xdr:colOff>
      <xdr:row>67</xdr:row>
      <xdr:rowOff>58896</xdr:rowOff>
    </xdr:to>
    <xdr:cxnSp macro="">
      <xdr:nvCxnSpPr>
        <xdr:cNvPr id="143" name="直線コネクタ 142">
          <a:extLst>
            <a:ext uri="{FF2B5EF4-FFF2-40B4-BE49-F238E27FC236}">
              <a16:creationId xmlns:a16="http://schemas.microsoft.com/office/drawing/2014/main" id="{00000000-0008-0000-0300-00008F000000}"/>
            </a:ext>
          </a:extLst>
        </xdr:cNvPr>
        <xdr:cNvCxnSpPr/>
      </xdr:nvCxnSpPr>
      <xdr:spPr>
        <a:xfrm>
          <a:off x="2336800" y="11540013"/>
          <a:ext cx="889000" cy="6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65</xdr:row>
      <xdr:rowOff>106680</xdr:rowOff>
    </xdr:from>
    <xdr:to>
      <xdr:col>15</xdr:col>
      <xdr:colOff>133350</xdr:colOff>
      <xdr:row>66</xdr:row>
      <xdr:rowOff>36830</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3175000" y="11250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47007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2844800" y="11019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66</xdr:row>
      <xdr:rowOff>121762</xdr:rowOff>
    </xdr:from>
    <xdr:to>
      <xdr:col>11</xdr:col>
      <xdr:colOff>31750</xdr:colOff>
      <xdr:row>67</xdr:row>
      <xdr:rowOff>52863</xdr:rowOff>
    </xdr:to>
    <xdr:cxnSp macro="">
      <xdr:nvCxnSpPr>
        <xdr:cNvPr id="146" name="直線コネクタ 145">
          <a:extLst>
            <a:ext uri="{FF2B5EF4-FFF2-40B4-BE49-F238E27FC236}">
              <a16:creationId xmlns:a16="http://schemas.microsoft.com/office/drawing/2014/main" id="{00000000-0008-0000-0300-000092000000}"/>
            </a:ext>
          </a:extLst>
        </xdr:cNvPr>
        <xdr:cNvCxnSpPr/>
      </xdr:nvCxnSpPr>
      <xdr:spPr>
        <a:xfrm>
          <a:off x="1447800" y="11437462"/>
          <a:ext cx="889000" cy="1025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65</xdr:row>
      <xdr:rowOff>148907</xdr:rowOff>
    </xdr:from>
    <xdr:to>
      <xdr:col>11</xdr:col>
      <xdr:colOff>82550</xdr:colOff>
      <xdr:row>66</xdr:row>
      <xdr:rowOff>79057</xdr:rowOff>
    </xdr:to>
    <xdr:sp macro="" textlink="">
      <xdr:nvSpPr>
        <xdr:cNvPr id="147" name="フローチャート: 判断 146">
          <a:extLst>
            <a:ext uri="{FF2B5EF4-FFF2-40B4-BE49-F238E27FC236}">
              <a16:creationId xmlns:a16="http://schemas.microsoft.com/office/drawing/2014/main" id="{00000000-0008-0000-0300-000093000000}"/>
            </a:ext>
          </a:extLst>
        </xdr:cNvPr>
        <xdr:cNvSpPr/>
      </xdr:nvSpPr>
      <xdr:spPr>
        <a:xfrm>
          <a:off x="2286000" y="11293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89234</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955800" y="11062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139859</xdr:rowOff>
    </xdr:from>
    <xdr:to>
      <xdr:col>7</xdr:col>
      <xdr:colOff>31750</xdr:colOff>
      <xdr:row>66</xdr:row>
      <xdr:rowOff>70009</xdr:rowOff>
    </xdr:to>
    <xdr:sp macro="" textlink="">
      <xdr:nvSpPr>
        <xdr:cNvPr id="149" name="フローチャート: 判断 148">
          <a:extLst>
            <a:ext uri="{FF2B5EF4-FFF2-40B4-BE49-F238E27FC236}">
              <a16:creationId xmlns:a16="http://schemas.microsoft.com/office/drawing/2014/main" id="{00000000-0008-0000-0300-000095000000}"/>
            </a:ext>
          </a:extLst>
        </xdr:cNvPr>
        <xdr:cNvSpPr/>
      </xdr:nvSpPr>
      <xdr:spPr>
        <a:xfrm>
          <a:off x="1397000" y="11284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80186</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066800" y="110529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109696</xdr:rowOff>
    </xdr:from>
    <xdr:to>
      <xdr:col>23</xdr:col>
      <xdr:colOff>184150</xdr:colOff>
      <xdr:row>66</xdr:row>
      <xdr:rowOff>39846</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4902200" y="11253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65</xdr:row>
      <xdr:rowOff>81773</xdr:rowOff>
    </xdr:from>
    <xdr:ext cx="762000" cy="259045"/>
    <xdr:sp macro="" textlink="">
      <xdr:nvSpPr>
        <xdr:cNvPr id="157" name="財政構造の弾力性該当値テキスト">
          <a:extLst>
            <a:ext uri="{FF2B5EF4-FFF2-40B4-BE49-F238E27FC236}">
              <a16:creationId xmlns:a16="http://schemas.microsoft.com/office/drawing/2014/main" id="{00000000-0008-0000-0300-00009D000000}"/>
            </a:ext>
          </a:extLst>
        </xdr:cNvPr>
        <xdr:cNvSpPr txBox="1"/>
      </xdr:nvSpPr>
      <xdr:spPr>
        <a:xfrm>
          <a:off x="5041900" y="11226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66</xdr:row>
      <xdr:rowOff>146368</xdr:rowOff>
    </xdr:from>
    <xdr:to>
      <xdr:col>19</xdr:col>
      <xdr:colOff>184150</xdr:colOff>
      <xdr:row>67</xdr:row>
      <xdr:rowOff>76518</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4064000" y="11462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67</xdr:row>
      <xdr:rowOff>61295</xdr:rowOff>
    </xdr:from>
    <xdr:ext cx="7366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3733800" y="115484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67</xdr:row>
      <xdr:rowOff>8096</xdr:rowOff>
    </xdr:from>
    <xdr:to>
      <xdr:col>15</xdr:col>
      <xdr:colOff>133350</xdr:colOff>
      <xdr:row>67</xdr:row>
      <xdr:rowOff>109696</xdr:rowOff>
    </xdr:to>
    <xdr:sp macro="" textlink="">
      <xdr:nvSpPr>
        <xdr:cNvPr id="160" name="楕円 159">
          <a:extLst>
            <a:ext uri="{FF2B5EF4-FFF2-40B4-BE49-F238E27FC236}">
              <a16:creationId xmlns:a16="http://schemas.microsoft.com/office/drawing/2014/main" id="{00000000-0008-0000-0300-0000A0000000}"/>
            </a:ext>
          </a:extLst>
        </xdr:cNvPr>
        <xdr:cNvSpPr/>
      </xdr:nvSpPr>
      <xdr:spPr>
        <a:xfrm>
          <a:off x="3175000" y="11495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67</xdr:row>
      <xdr:rowOff>94473</xdr:rowOff>
    </xdr:from>
    <xdr:ext cx="762000" cy="259045"/>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2844800" y="115816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67</xdr:row>
      <xdr:rowOff>2063</xdr:rowOff>
    </xdr:from>
    <xdr:to>
      <xdr:col>11</xdr:col>
      <xdr:colOff>82550</xdr:colOff>
      <xdr:row>67</xdr:row>
      <xdr:rowOff>103663</xdr:rowOff>
    </xdr:to>
    <xdr:sp macro="" textlink="">
      <xdr:nvSpPr>
        <xdr:cNvPr id="162" name="楕円 161">
          <a:extLst>
            <a:ext uri="{FF2B5EF4-FFF2-40B4-BE49-F238E27FC236}">
              <a16:creationId xmlns:a16="http://schemas.microsoft.com/office/drawing/2014/main" id="{00000000-0008-0000-0300-0000A2000000}"/>
            </a:ext>
          </a:extLst>
        </xdr:cNvPr>
        <xdr:cNvSpPr/>
      </xdr:nvSpPr>
      <xdr:spPr>
        <a:xfrm>
          <a:off x="2286000" y="11489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67</xdr:row>
      <xdr:rowOff>88440</xdr:rowOff>
    </xdr:from>
    <xdr:ext cx="762000" cy="259045"/>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1955800" y="115755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66</xdr:row>
      <xdr:rowOff>70962</xdr:rowOff>
    </xdr:from>
    <xdr:to>
      <xdr:col>7</xdr:col>
      <xdr:colOff>31750</xdr:colOff>
      <xdr:row>67</xdr:row>
      <xdr:rowOff>1112</xdr:rowOff>
    </xdr:to>
    <xdr:sp macro="" textlink="">
      <xdr:nvSpPr>
        <xdr:cNvPr id="164" name="楕円 163">
          <a:extLst>
            <a:ext uri="{FF2B5EF4-FFF2-40B4-BE49-F238E27FC236}">
              <a16:creationId xmlns:a16="http://schemas.microsoft.com/office/drawing/2014/main" id="{00000000-0008-0000-0300-0000A4000000}"/>
            </a:ext>
          </a:extLst>
        </xdr:cNvPr>
        <xdr:cNvSpPr/>
      </xdr:nvSpPr>
      <xdr:spPr>
        <a:xfrm>
          <a:off x="1397000" y="11386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66</xdr:row>
      <xdr:rowOff>157339</xdr:rowOff>
    </xdr:from>
    <xdr:ext cx="762000" cy="259045"/>
    <xdr:sp macro="" textlink="">
      <xdr:nvSpPr>
        <xdr:cNvPr id="165" name="テキスト ボックス 164">
          <a:extLst>
            <a:ext uri="{FF2B5EF4-FFF2-40B4-BE49-F238E27FC236}">
              <a16:creationId xmlns:a16="http://schemas.microsoft.com/office/drawing/2014/main" id="{00000000-0008-0000-0300-0000A5000000}"/>
            </a:ext>
          </a:extLst>
        </xdr:cNvPr>
        <xdr:cNvSpPr txBox="1"/>
      </xdr:nvSpPr>
      <xdr:spPr>
        <a:xfrm>
          <a:off x="1066800" y="114730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7" name="テキスト ボックス 166">
          <a:extLst>
            <a:ext uri="{FF2B5EF4-FFF2-40B4-BE49-F238E27FC236}">
              <a16:creationId xmlns:a16="http://schemas.microsoft.com/office/drawing/2014/main" id="{00000000-0008-0000-0300-0000A7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8" name="テキスト ボックス 167">
          <a:extLst>
            <a:ext uri="{FF2B5EF4-FFF2-40B4-BE49-F238E27FC236}">
              <a16:creationId xmlns:a16="http://schemas.microsoft.com/office/drawing/2014/main" id="{00000000-0008-0000-0300-0000A8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[404,195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4" name="正方形/長方形 173">
          <a:extLst>
            <a:ext uri="{FF2B5EF4-FFF2-40B4-BE49-F238E27FC236}">
              <a16:creationId xmlns:a16="http://schemas.microsoft.com/office/drawing/2014/main" id="{00000000-0008-0000-0300-0000AE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163,174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5" name="正方形/長方形 174">
          <a:extLst>
            <a:ext uri="{FF2B5EF4-FFF2-40B4-BE49-F238E27FC236}">
              <a16:creationId xmlns:a16="http://schemas.microsoft.com/office/drawing/2014/main" id="{00000000-0008-0000-0300-0000AF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6" name="正方形/長方形 175">
          <a:extLst>
            <a:ext uri="{FF2B5EF4-FFF2-40B4-BE49-F238E27FC236}">
              <a16:creationId xmlns:a16="http://schemas.microsoft.com/office/drawing/2014/main" id="{00000000-0008-0000-0300-0000B0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7" name="正方形/長方形 176">
          <a:extLst>
            <a:ext uri="{FF2B5EF4-FFF2-40B4-BE49-F238E27FC236}">
              <a16:creationId xmlns:a16="http://schemas.microsoft.com/office/drawing/2014/main" id="{00000000-0008-0000-0300-0000B1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当該指数については、</a:t>
          </a:r>
          <a:r>
            <a:rPr kumimoji="1" lang="ja-JP" altLang="en-US" sz="1100">
              <a:solidFill>
                <a:schemeClr val="dk1"/>
              </a:solidFill>
              <a:effectLst/>
              <a:latin typeface="+mn-lt"/>
              <a:ea typeface="+mn-ea"/>
              <a:cs typeface="+mn-cs"/>
            </a:rPr>
            <a:t>対</a:t>
          </a:r>
          <a:r>
            <a:rPr kumimoji="1" lang="ja-JP" altLang="ja-JP" sz="1100">
              <a:solidFill>
                <a:schemeClr val="dk1"/>
              </a:solidFill>
              <a:effectLst/>
              <a:latin typeface="+mn-lt"/>
              <a:ea typeface="+mn-ea"/>
              <a:cs typeface="+mn-cs"/>
            </a:rPr>
            <a:t>前年度比</a:t>
          </a:r>
          <a:r>
            <a:rPr kumimoji="1" lang="en-US" altLang="ja-JP" sz="1100">
              <a:solidFill>
                <a:schemeClr val="dk1"/>
              </a:solidFill>
              <a:effectLst/>
              <a:latin typeface="+mn-lt"/>
              <a:ea typeface="+mn-ea"/>
              <a:cs typeface="+mn-cs"/>
            </a:rPr>
            <a:t>+49,387</a:t>
          </a:r>
          <a:r>
            <a:rPr kumimoji="1" lang="ja-JP" altLang="ja-JP" sz="1100">
              <a:solidFill>
                <a:schemeClr val="dk1"/>
              </a:solidFill>
              <a:effectLst/>
              <a:latin typeface="+mn-lt"/>
              <a:ea typeface="+mn-ea"/>
              <a:cs typeface="+mn-cs"/>
            </a:rPr>
            <a:t>千円であり、類似団体平均値に比べて</a:t>
          </a:r>
          <a:r>
            <a:rPr kumimoji="1" lang="en-US" altLang="ja-JP" sz="1100">
              <a:solidFill>
                <a:schemeClr val="dk1"/>
              </a:solidFill>
              <a:effectLst/>
              <a:latin typeface="+mn-lt"/>
              <a:ea typeface="+mn-ea"/>
              <a:cs typeface="+mn-cs"/>
            </a:rPr>
            <a:t>101,085</a:t>
          </a:r>
          <a:r>
            <a:rPr kumimoji="1" lang="ja-JP" altLang="ja-JP" sz="1100">
              <a:solidFill>
                <a:schemeClr val="dk1"/>
              </a:solidFill>
              <a:effectLst/>
              <a:latin typeface="+mn-lt"/>
              <a:ea typeface="+mn-ea"/>
              <a:cs typeface="+mn-cs"/>
            </a:rPr>
            <a:t>円下回っている。増加の要因は、</a:t>
          </a:r>
          <a:r>
            <a:rPr kumimoji="1" lang="ja-JP" altLang="en-US" sz="1100">
              <a:solidFill>
                <a:schemeClr val="dk1"/>
              </a:solidFill>
              <a:effectLst/>
              <a:latin typeface="+mn-lt"/>
              <a:ea typeface="+mn-ea"/>
              <a:cs typeface="+mn-cs"/>
            </a:rPr>
            <a:t>昨年度に引き続き</a:t>
          </a:r>
          <a:r>
            <a:rPr kumimoji="1" lang="ja-JP" altLang="ja-JP" sz="1100">
              <a:solidFill>
                <a:schemeClr val="dk1"/>
              </a:solidFill>
              <a:effectLst/>
              <a:latin typeface="+mn-lt"/>
              <a:ea typeface="+mn-ea"/>
              <a:cs typeface="+mn-cs"/>
            </a:rPr>
            <a:t>新型コロナウイルス感染症対応地方創生臨時交付金事業や新型コロナウイルスワクチン接種事業など新型コロナウイルス対応関係</a:t>
          </a:r>
          <a:r>
            <a:rPr kumimoji="1" lang="ja-JP" altLang="en-US" sz="1100">
              <a:solidFill>
                <a:schemeClr val="dk1"/>
              </a:solidFill>
              <a:effectLst/>
              <a:latin typeface="+mn-lt"/>
              <a:ea typeface="+mn-ea"/>
              <a:cs typeface="+mn-cs"/>
            </a:rPr>
            <a:t>の経費が主な</a:t>
          </a:r>
          <a:r>
            <a:rPr kumimoji="1" lang="ja-JP" altLang="ja-JP" sz="1100">
              <a:solidFill>
                <a:schemeClr val="dk1"/>
              </a:solidFill>
              <a:effectLst/>
              <a:latin typeface="+mn-lt"/>
              <a:ea typeface="+mn-ea"/>
              <a:cs typeface="+mn-cs"/>
            </a:rPr>
            <a:t>要因である。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9" name="テキスト ボックス 188">
          <a:extLst>
            <a:ext uri="{FF2B5EF4-FFF2-40B4-BE49-F238E27FC236}">
              <a16:creationId xmlns:a16="http://schemas.microsoft.com/office/drawing/2014/main" id="{00000000-0008-0000-0300-0000BD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a:extLst>
            <a:ext uri="{FF2B5EF4-FFF2-40B4-BE49-F238E27FC236}">
              <a16:creationId xmlns:a16="http://schemas.microsoft.com/office/drawing/2014/main" id="{00000000-0008-0000-0300-0000BF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109953</xdr:rowOff>
    </xdr:from>
    <xdr:to>
      <xdr:col>23</xdr:col>
      <xdr:colOff>133350</xdr:colOff>
      <xdr:row>88</xdr:row>
      <xdr:rowOff>135142</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flipV="1">
          <a:off x="4953000" y="13997403"/>
          <a:ext cx="0" cy="12253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107219</xdr:rowOff>
    </xdr:from>
    <xdr:ext cx="762000" cy="259045"/>
    <xdr:sp macro="" textlink="">
      <xdr:nvSpPr>
        <xdr:cNvPr id="193" name="人件費・物件費等の状況最小値テキスト">
          <a:extLst>
            <a:ext uri="{FF2B5EF4-FFF2-40B4-BE49-F238E27FC236}">
              <a16:creationId xmlns:a16="http://schemas.microsoft.com/office/drawing/2014/main" id="{00000000-0008-0000-0300-0000C1000000}"/>
            </a:ext>
          </a:extLst>
        </xdr:cNvPr>
        <xdr:cNvSpPr txBox="1"/>
      </xdr:nvSpPr>
      <xdr:spPr>
        <a:xfrm>
          <a:off x="5041900" y="151948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2,780,029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135142</xdr:rowOff>
    </xdr:from>
    <xdr:to>
      <xdr:col>24</xdr:col>
      <xdr:colOff>12700</xdr:colOff>
      <xdr:row>88</xdr:row>
      <xdr:rowOff>135142</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52227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24880</xdr:rowOff>
    </xdr:from>
    <xdr:ext cx="762000" cy="259045"/>
    <xdr:sp macro="" textlink="">
      <xdr:nvSpPr>
        <xdr:cNvPr id="195" name="人件費・物件費等の状況最大値テキスト">
          <a:extLst>
            <a:ext uri="{FF2B5EF4-FFF2-40B4-BE49-F238E27FC236}">
              <a16:creationId xmlns:a16="http://schemas.microsoft.com/office/drawing/2014/main" id="{00000000-0008-0000-0300-0000C3000000}"/>
            </a:ext>
          </a:extLst>
        </xdr:cNvPr>
        <xdr:cNvSpPr txBox="1"/>
      </xdr:nvSpPr>
      <xdr:spPr>
        <a:xfrm>
          <a:off x="5041900" y="137408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240,993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109953</xdr:rowOff>
    </xdr:from>
    <xdr:to>
      <xdr:col>24</xdr:col>
      <xdr:colOff>12700</xdr:colOff>
      <xdr:row>81</xdr:row>
      <xdr:rowOff>109953</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864100" y="139974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164880</xdr:rowOff>
    </xdr:from>
    <xdr:to>
      <xdr:col>23</xdr:col>
      <xdr:colOff>133350</xdr:colOff>
      <xdr:row>82</xdr:row>
      <xdr:rowOff>17264</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4114800" y="14052330"/>
          <a:ext cx="838200" cy="23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2042</xdr:rowOff>
    </xdr:from>
    <xdr:ext cx="762000" cy="259045"/>
    <xdr:sp macro="" textlink="">
      <xdr:nvSpPr>
        <xdr:cNvPr id="198" name="人件費・物件費等の状況平均値テキスト">
          <a:extLst>
            <a:ext uri="{FF2B5EF4-FFF2-40B4-BE49-F238E27FC236}">
              <a16:creationId xmlns:a16="http://schemas.microsoft.com/office/drawing/2014/main" id="{00000000-0008-0000-0300-0000C6000000}"/>
            </a:ext>
          </a:extLst>
        </xdr:cNvPr>
        <xdr:cNvSpPr txBox="1"/>
      </xdr:nvSpPr>
      <xdr:spPr>
        <a:xfrm>
          <a:off x="5041900" y="1406094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505,280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15249</xdr:rowOff>
    </xdr:from>
    <xdr:to>
      <xdr:col>23</xdr:col>
      <xdr:colOff>184150</xdr:colOff>
      <xdr:row>82</xdr:row>
      <xdr:rowOff>116849</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902200" y="14074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146748</xdr:rowOff>
    </xdr:from>
    <xdr:to>
      <xdr:col>19</xdr:col>
      <xdr:colOff>133350</xdr:colOff>
      <xdr:row>81</xdr:row>
      <xdr:rowOff>164880</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3225800" y="14034198"/>
          <a:ext cx="889000" cy="18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20131</xdr:rowOff>
    </xdr:from>
    <xdr:to>
      <xdr:col>19</xdr:col>
      <xdr:colOff>184150</xdr:colOff>
      <xdr:row>82</xdr:row>
      <xdr:rowOff>121731</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4064000" y="14079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106508</xdr:rowOff>
    </xdr:from>
    <xdr:ext cx="7366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3733800" y="141654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146748</xdr:rowOff>
    </xdr:from>
    <xdr:to>
      <xdr:col>15</xdr:col>
      <xdr:colOff>82550</xdr:colOff>
      <xdr:row>81</xdr:row>
      <xdr:rowOff>150140</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flipV="1">
          <a:off x="2336800" y="14034198"/>
          <a:ext cx="889000" cy="3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12669</xdr:rowOff>
    </xdr:from>
    <xdr:to>
      <xdr:col>15</xdr:col>
      <xdr:colOff>133350</xdr:colOff>
      <xdr:row>82</xdr:row>
      <xdr:rowOff>114269</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3175000" y="14071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99046</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2844800" y="141579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139570</xdr:rowOff>
    </xdr:from>
    <xdr:to>
      <xdr:col>11</xdr:col>
      <xdr:colOff>31750</xdr:colOff>
      <xdr:row>81</xdr:row>
      <xdr:rowOff>150140</xdr:rowOff>
    </xdr:to>
    <xdr:cxnSp macro="">
      <xdr:nvCxnSpPr>
        <xdr:cNvPr id="206" name="直線コネクタ 205">
          <a:extLst>
            <a:ext uri="{FF2B5EF4-FFF2-40B4-BE49-F238E27FC236}">
              <a16:creationId xmlns:a16="http://schemas.microsoft.com/office/drawing/2014/main" id="{00000000-0008-0000-0300-0000CE000000}"/>
            </a:ext>
          </a:extLst>
        </xdr:cNvPr>
        <xdr:cNvCxnSpPr/>
      </xdr:nvCxnSpPr>
      <xdr:spPr>
        <a:xfrm>
          <a:off x="1447800" y="14027020"/>
          <a:ext cx="889000" cy="10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12274</xdr:rowOff>
    </xdr:from>
    <xdr:to>
      <xdr:col>11</xdr:col>
      <xdr:colOff>82550</xdr:colOff>
      <xdr:row>82</xdr:row>
      <xdr:rowOff>113874</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2286000" y="14071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98651</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955800" y="141575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14717</xdr:rowOff>
    </xdr:from>
    <xdr:to>
      <xdr:col>7</xdr:col>
      <xdr:colOff>31750</xdr:colOff>
      <xdr:row>82</xdr:row>
      <xdr:rowOff>116317</xdr:rowOff>
    </xdr:to>
    <xdr:sp macro="" textlink="">
      <xdr:nvSpPr>
        <xdr:cNvPr id="209" name="フローチャート: 判断 208">
          <a:extLst>
            <a:ext uri="{FF2B5EF4-FFF2-40B4-BE49-F238E27FC236}">
              <a16:creationId xmlns:a16="http://schemas.microsoft.com/office/drawing/2014/main" id="{00000000-0008-0000-0300-0000D1000000}"/>
            </a:ext>
          </a:extLst>
        </xdr:cNvPr>
        <xdr:cNvSpPr/>
      </xdr:nvSpPr>
      <xdr:spPr>
        <a:xfrm>
          <a:off x="1397000" y="14073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101094</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066800" y="141599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137914</xdr:rowOff>
    </xdr:from>
    <xdr:to>
      <xdr:col>23</xdr:col>
      <xdr:colOff>184150</xdr:colOff>
      <xdr:row>82</xdr:row>
      <xdr:rowOff>68064</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902200" y="14025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59191</xdr:rowOff>
    </xdr:from>
    <xdr:ext cx="762000" cy="259045"/>
    <xdr:sp macro="" textlink="">
      <xdr:nvSpPr>
        <xdr:cNvPr id="217" name="人件費・物件費等の状況該当値テキスト">
          <a:extLst>
            <a:ext uri="{FF2B5EF4-FFF2-40B4-BE49-F238E27FC236}">
              <a16:creationId xmlns:a16="http://schemas.microsoft.com/office/drawing/2014/main" id="{00000000-0008-0000-0300-0000D9000000}"/>
            </a:ext>
          </a:extLst>
        </xdr:cNvPr>
        <xdr:cNvSpPr txBox="1"/>
      </xdr:nvSpPr>
      <xdr:spPr>
        <a:xfrm>
          <a:off x="5041900" y="13946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404,195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114080</xdr:rowOff>
    </xdr:from>
    <xdr:to>
      <xdr:col>19</xdr:col>
      <xdr:colOff>184150</xdr:colOff>
      <xdr:row>82</xdr:row>
      <xdr:rowOff>44230</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4064000" y="14001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54407</xdr:rowOff>
    </xdr:from>
    <xdr:ext cx="7366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3733800" y="137704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95948</xdr:rowOff>
    </xdr:from>
    <xdr:to>
      <xdr:col>15</xdr:col>
      <xdr:colOff>133350</xdr:colOff>
      <xdr:row>82</xdr:row>
      <xdr:rowOff>26098</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3175000" y="13983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36275</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2844800" y="137522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99340</xdr:rowOff>
    </xdr:from>
    <xdr:to>
      <xdr:col>11</xdr:col>
      <xdr:colOff>82550</xdr:colOff>
      <xdr:row>82</xdr:row>
      <xdr:rowOff>29490</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2286000" y="13986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39667</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955800" y="13755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88770</xdr:rowOff>
    </xdr:from>
    <xdr:to>
      <xdr:col>7</xdr:col>
      <xdr:colOff>31750</xdr:colOff>
      <xdr:row>82</xdr:row>
      <xdr:rowOff>18920</xdr:rowOff>
    </xdr:to>
    <xdr:sp macro="" textlink="">
      <xdr:nvSpPr>
        <xdr:cNvPr id="224" name="楕円 223">
          <a:extLst>
            <a:ext uri="{FF2B5EF4-FFF2-40B4-BE49-F238E27FC236}">
              <a16:creationId xmlns:a16="http://schemas.microsoft.com/office/drawing/2014/main" id="{00000000-0008-0000-0300-0000E0000000}"/>
            </a:ext>
          </a:extLst>
        </xdr:cNvPr>
        <xdr:cNvSpPr/>
      </xdr:nvSpPr>
      <xdr:spPr>
        <a:xfrm>
          <a:off x="1397000" y="1397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29097</xdr:rowOff>
    </xdr:from>
    <xdr:ext cx="762000" cy="259045"/>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066800" y="13745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100">
              <a:solidFill>
                <a:schemeClr val="dk1"/>
              </a:solidFill>
              <a:effectLst/>
              <a:latin typeface="+mn-lt"/>
              <a:ea typeface="+mn-ea"/>
              <a:cs typeface="+mn-cs"/>
            </a:rPr>
            <a:t>　</a:t>
          </a:r>
          <a:r>
            <a:rPr lang="ja-JP" altLang="ja-JP" sz="1100">
              <a:solidFill>
                <a:schemeClr val="dk1"/>
              </a:solidFill>
              <a:effectLst/>
              <a:latin typeface="+mn-lt"/>
              <a:ea typeface="+mn-ea"/>
              <a:cs typeface="+mn-cs"/>
            </a:rPr>
            <a:t>当該数値は、前年度より</a:t>
          </a:r>
          <a:r>
            <a:rPr lang="ja-JP" altLang="en-US" sz="1100">
              <a:solidFill>
                <a:schemeClr val="dk1"/>
              </a:solidFill>
              <a:effectLst/>
              <a:latin typeface="+mn-lt"/>
              <a:ea typeface="+mn-ea"/>
              <a:cs typeface="+mn-cs"/>
            </a:rPr>
            <a:t>同様の</a:t>
          </a:r>
          <a:r>
            <a:rPr lang="en-US" altLang="ja-JP" sz="1100">
              <a:solidFill>
                <a:schemeClr val="dk1"/>
              </a:solidFill>
              <a:effectLst/>
              <a:latin typeface="+mn-lt"/>
              <a:ea typeface="+mn-ea"/>
              <a:cs typeface="+mn-cs"/>
            </a:rPr>
            <a:t>98.7</a:t>
          </a:r>
          <a:r>
            <a:rPr lang="ja-JP" altLang="ja-JP" sz="1100">
              <a:solidFill>
                <a:schemeClr val="dk1"/>
              </a:solidFill>
              <a:effectLst/>
              <a:latin typeface="+mn-lt"/>
              <a:ea typeface="+mn-ea"/>
              <a:cs typeface="+mn-cs"/>
            </a:rPr>
            <a:t>となっており、全国町村平均より</a:t>
          </a:r>
          <a:r>
            <a:rPr lang="en-US" altLang="ja-JP" sz="1100">
              <a:solidFill>
                <a:schemeClr val="dk1"/>
              </a:solidFill>
              <a:effectLst/>
              <a:latin typeface="+mn-lt"/>
              <a:ea typeface="+mn-ea"/>
              <a:cs typeface="+mn-cs"/>
            </a:rPr>
            <a:t>2.4</a:t>
          </a:r>
          <a:r>
            <a:rPr lang="ja-JP" altLang="ja-JP" sz="1100">
              <a:solidFill>
                <a:schemeClr val="dk1"/>
              </a:solidFill>
              <a:effectLst/>
              <a:latin typeface="+mn-lt"/>
              <a:ea typeface="+mn-ea"/>
              <a:cs typeface="+mn-cs"/>
            </a:rPr>
            <a:t>ポイント上回っている。引き続き給与適正化に努める。</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120650</xdr:rowOff>
    </xdr:from>
    <xdr:to>
      <xdr:col>85</xdr:col>
      <xdr:colOff>95250</xdr:colOff>
      <xdr:row>88</xdr:row>
      <xdr:rowOff>120650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149877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81</xdr:row>
      <xdr:rowOff>114300</xdr:rowOff>
    </xdr:from>
    <xdr:to>
      <xdr:col>85</xdr:col>
      <xdr:colOff>95250</xdr:colOff>
      <xdr:row>81</xdr:row>
      <xdr:rowOff>114300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143527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a:extLst>
            <a:ext uri="{FF2B5EF4-FFF2-40B4-BE49-F238E27FC236}">
              <a16:creationId xmlns:a16="http://schemas.microsoft.com/office/drawing/2014/main" id="{00000000-0008-0000-0300-0000F9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90170</xdr:rowOff>
    </xdr:from>
    <xdr:to>
      <xdr:col>81</xdr:col>
      <xdr:colOff>44450</xdr:colOff>
      <xdr:row>88</xdr:row>
      <xdr:rowOff>168911</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flipV="1">
          <a:off x="17018000" y="13977620"/>
          <a:ext cx="0" cy="127889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140988</xdr:rowOff>
    </xdr:from>
    <xdr:ext cx="762000" cy="259045"/>
    <xdr:sp macro="" textlink="">
      <xdr:nvSpPr>
        <xdr:cNvPr id="251" name="給与水準   （国との比較）最小値テキスト">
          <a:extLst>
            <a:ext uri="{FF2B5EF4-FFF2-40B4-BE49-F238E27FC236}">
              <a16:creationId xmlns:a16="http://schemas.microsoft.com/office/drawing/2014/main" id="{00000000-0008-0000-0300-0000FB000000}"/>
            </a:ext>
          </a:extLst>
        </xdr:cNvPr>
        <xdr:cNvSpPr txBox="1"/>
      </xdr:nvSpPr>
      <xdr:spPr>
        <a:xfrm>
          <a:off x="17106900" y="15228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168911</xdr:rowOff>
    </xdr:from>
    <xdr:to>
      <xdr:col>81</xdr:col>
      <xdr:colOff>133350</xdr:colOff>
      <xdr:row>88</xdr:row>
      <xdr:rowOff>168911</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52565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5097</xdr:rowOff>
    </xdr:from>
    <xdr:ext cx="762000" cy="259045"/>
    <xdr:sp macro="" textlink="">
      <xdr:nvSpPr>
        <xdr:cNvPr id="253" name="給与水準   （国との比較）最大値テキスト">
          <a:extLst>
            <a:ext uri="{FF2B5EF4-FFF2-40B4-BE49-F238E27FC236}">
              <a16:creationId xmlns:a16="http://schemas.microsoft.com/office/drawing/2014/main" id="{00000000-0008-0000-0300-0000FD000000}"/>
            </a:ext>
          </a:extLst>
        </xdr:cNvPr>
        <xdr:cNvSpPr txBox="1"/>
      </xdr:nvSpPr>
      <xdr:spPr>
        <a:xfrm>
          <a:off x="17106900" y="1372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90170</xdr:rowOff>
    </xdr:from>
    <xdr:to>
      <xdr:col>81</xdr:col>
      <xdr:colOff>133350</xdr:colOff>
      <xdr:row>81</xdr:row>
      <xdr:rowOff>90170</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3977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88</xdr:row>
      <xdr:rowOff>42227</xdr:rowOff>
    </xdr:from>
    <xdr:to>
      <xdr:col>81</xdr:col>
      <xdr:colOff>44450</xdr:colOff>
      <xdr:row>88</xdr:row>
      <xdr:rowOff>42227</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179800" y="1512982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103522</xdr:rowOff>
    </xdr:from>
    <xdr:ext cx="762000" cy="259045"/>
    <xdr:sp macro="" textlink="">
      <xdr:nvSpPr>
        <xdr:cNvPr id="256" name="給与水準   （国との比較）平均値テキスト">
          <a:extLst>
            <a:ext uri="{FF2B5EF4-FFF2-40B4-BE49-F238E27FC236}">
              <a16:creationId xmlns:a16="http://schemas.microsoft.com/office/drawing/2014/main" id="{00000000-0008-0000-0300-000000010000}"/>
            </a:ext>
          </a:extLst>
        </xdr:cNvPr>
        <xdr:cNvSpPr txBox="1"/>
      </xdr:nvSpPr>
      <xdr:spPr>
        <a:xfrm>
          <a:off x="17106900" y="146767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86995</xdr:rowOff>
    </xdr:from>
    <xdr:to>
      <xdr:col>81</xdr:col>
      <xdr:colOff>95250</xdr:colOff>
      <xdr:row>87</xdr:row>
      <xdr:rowOff>17145</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967200" y="14831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88</xdr:row>
      <xdr:rowOff>42227</xdr:rowOff>
    </xdr:from>
    <xdr:to>
      <xdr:col>77</xdr:col>
      <xdr:colOff>44450</xdr:colOff>
      <xdr:row>88</xdr:row>
      <xdr:rowOff>54293</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flipV="1">
          <a:off x="15290800" y="15129827"/>
          <a:ext cx="889000" cy="12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68898</xdr:rowOff>
    </xdr:from>
    <xdr:to>
      <xdr:col>77</xdr:col>
      <xdr:colOff>95250</xdr:colOff>
      <xdr:row>86</xdr:row>
      <xdr:rowOff>170498</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129000" y="14813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9225</xdr:rowOff>
    </xdr:from>
    <xdr:ext cx="7366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5798800" y="145824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86995</xdr:rowOff>
    </xdr:from>
    <xdr:to>
      <xdr:col>72</xdr:col>
      <xdr:colOff>203200</xdr:colOff>
      <xdr:row>88</xdr:row>
      <xdr:rowOff>54293</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a:off x="14401800" y="15003145"/>
          <a:ext cx="889000" cy="138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32702</xdr:rowOff>
    </xdr:from>
    <xdr:to>
      <xdr:col>73</xdr:col>
      <xdr:colOff>44450</xdr:colOff>
      <xdr:row>86</xdr:row>
      <xdr:rowOff>134302</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5240000" y="14777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144479</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4909800" y="145462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86995</xdr:rowOff>
    </xdr:from>
    <xdr:to>
      <xdr:col>68</xdr:col>
      <xdr:colOff>152400</xdr:colOff>
      <xdr:row>87</xdr:row>
      <xdr:rowOff>117157</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flipV="1">
          <a:off x="13512800" y="15003145"/>
          <a:ext cx="889000" cy="30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32702</xdr:rowOff>
    </xdr:from>
    <xdr:to>
      <xdr:col>68</xdr:col>
      <xdr:colOff>203200</xdr:colOff>
      <xdr:row>86</xdr:row>
      <xdr:rowOff>134302</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4351000" y="14777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144479</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020800" y="145462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50800</xdr:rowOff>
    </xdr:from>
    <xdr:to>
      <xdr:col>64</xdr:col>
      <xdr:colOff>152400</xdr:colOff>
      <xdr:row>86</xdr:row>
      <xdr:rowOff>152400</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3462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162577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3131800" y="1456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162877</xdr:rowOff>
    </xdr:from>
    <xdr:to>
      <xdr:col>81</xdr:col>
      <xdr:colOff>95250</xdr:colOff>
      <xdr:row>88</xdr:row>
      <xdr:rowOff>93027</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967200" y="15079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58754</xdr:rowOff>
    </xdr:from>
    <xdr:ext cx="762000" cy="259045"/>
    <xdr:sp macro="" textlink="">
      <xdr:nvSpPr>
        <xdr:cNvPr id="275" name="給与水準   （国との比較）該当値テキスト">
          <a:extLst>
            <a:ext uri="{FF2B5EF4-FFF2-40B4-BE49-F238E27FC236}">
              <a16:creationId xmlns:a16="http://schemas.microsoft.com/office/drawing/2014/main" id="{00000000-0008-0000-0300-000013010000}"/>
            </a:ext>
          </a:extLst>
        </xdr:cNvPr>
        <xdr:cNvSpPr txBox="1"/>
      </xdr:nvSpPr>
      <xdr:spPr>
        <a:xfrm>
          <a:off x="17106900" y="149749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162877</xdr:rowOff>
    </xdr:from>
    <xdr:to>
      <xdr:col>77</xdr:col>
      <xdr:colOff>95250</xdr:colOff>
      <xdr:row>88</xdr:row>
      <xdr:rowOff>93027</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129000" y="15079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77804</xdr:rowOff>
    </xdr:from>
    <xdr:ext cx="7366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798800" y="151654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88</xdr:row>
      <xdr:rowOff>3493</xdr:rowOff>
    </xdr:from>
    <xdr:to>
      <xdr:col>73</xdr:col>
      <xdr:colOff>44450</xdr:colOff>
      <xdr:row>88</xdr:row>
      <xdr:rowOff>105093</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5240000" y="15091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89870</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909800" y="151774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36195</xdr:rowOff>
    </xdr:from>
    <xdr:to>
      <xdr:col>68</xdr:col>
      <xdr:colOff>203200</xdr:colOff>
      <xdr:row>87</xdr:row>
      <xdr:rowOff>137795</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4351000" y="14952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122572</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020800" y="150387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66357</xdr:rowOff>
    </xdr:from>
    <xdr:to>
      <xdr:col>64</xdr:col>
      <xdr:colOff>152400</xdr:colOff>
      <xdr:row>87</xdr:row>
      <xdr:rowOff>167957</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3462000" y="14982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152734</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131800" y="150688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[20.74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a:extLst>
            <a:ext uri="{FF2B5EF4-FFF2-40B4-BE49-F238E27FC236}">
              <a16:creationId xmlns:a16="http://schemas.microsoft.com/office/drawing/2014/main" id="{00000000-0008-0000-0300-000028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lang="ja-JP" altLang="ja-JP" sz="1100">
              <a:solidFill>
                <a:schemeClr val="dk1"/>
              </a:solidFill>
              <a:effectLst/>
              <a:latin typeface="+mn-lt"/>
              <a:ea typeface="+mn-ea"/>
              <a:cs typeface="+mn-cs"/>
            </a:rPr>
            <a:t>当該数値は、前年度より＋</a:t>
          </a:r>
          <a:r>
            <a:rPr lang="en-US" altLang="ja-JP" sz="1100">
              <a:solidFill>
                <a:schemeClr val="dk1"/>
              </a:solidFill>
              <a:effectLst/>
              <a:latin typeface="+mn-lt"/>
              <a:ea typeface="+mn-ea"/>
              <a:cs typeface="+mn-cs"/>
            </a:rPr>
            <a:t>0.59</a:t>
          </a:r>
          <a:r>
            <a:rPr lang="ja-JP" altLang="ja-JP" sz="1100">
              <a:solidFill>
                <a:schemeClr val="dk1"/>
              </a:solidFill>
              <a:effectLst/>
              <a:latin typeface="+mn-lt"/>
              <a:ea typeface="+mn-ea"/>
              <a:cs typeface="+mn-cs"/>
            </a:rPr>
            <a:t>人の</a:t>
          </a:r>
          <a:r>
            <a:rPr lang="en-US" altLang="ja-JP" sz="1100">
              <a:solidFill>
                <a:schemeClr val="dk1"/>
              </a:solidFill>
              <a:effectLst/>
              <a:latin typeface="+mn-lt"/>
              <a:ea typeface="+mn-ea"/>
              <a:cs typeface="+mn-cs"/>
            </a:rPr>
            <a:t>20.74</a:t>
          </a:r>
          <a:r>
            <a:rPr lang="ja-JP" altLang="ja-JP" sz="1100">
              <a:solidFill>
                <a:schemeClr val="dk1"/>
              </a:solidFill>
              <a:effectLst/>
              <a:latin typeface="+mn-lt"/>
              <a:ea typeface="+mn-ea"/>
              <a:cs typeface="+mn-cs"/>
            </a:rPr>
            <a:t>人となっており、類似団体平均を</a:t>
          </a:r>
          <a:r>
            <a:rPr lang="en-US" altLang="ja-JP" sz="1100">
              <a:solidFill>
                <a:schemeClr val="dk1"/>
              </a:solidFill>
              <a:effectLst/>
              <a:latin typeface="+mn-lt"/>
              <a:ea typeface="+mn-ea"/>
              <a:cs typeface="+mn-cs"/>
            </a:rPr>
            <a:t>3.33</a:t>
          </a:r>
          <a:r>
            <a:rPr lang="ja-JP" altLang="ja-JP" sz="1100">
              <a:solidFill>
                <a:schemeClr val="dk1"/>
              </a:solidFill>
              <a:effectLst/>
              <a:latin typeface="+mn-lt"/>
              <a:ea typeface="+mn-ea"/>
              <a:cs typeface="+mn-cs"/>
            </a:rPr>
            <a:t>人下回っている。毎年退職者数と同数程度の職員採用を行っており、職員数については今後も同水準を見込んでいるが、民間委託や指定管理者制度の活用も検討し、定員管理の適正化に努める。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13" name="定員管理の状況グラフ枠">
          <a:extLst>
            <a:ext uri="{FF2B5EF4-FFF2-40B4-BE49-F238E27FC236}">
              <a16:creationId xmlns:a16="http://schemas.microsoft.com/office/drawing/2014/main" id="{00000000-0008-0000-0300-000039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83910</xdr:rowOff>
    </xdr:from>
    <xdr:to>
      <xdr:col>81</xdr:col>
      <xdr:colOff>44450</xdr:colOff>
      <xdr:row>67</xdr:row>
      <xdr:rowOff>611</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flipV="1">
          <a:off x="17018000" y="10028010"/>
          <a:ext cx="0" cy="145975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144138</xdr:rowOff>
    </xdr:from>
    <xdr:ext cx="762000" cy="259045"/>
    <xdr:sp macro="" textlink="">
      <xdr:nvSpPr>
        <xdr:cNvPr id="315" name="定員管理の状況最小値テキスト">
          <a:extLst>
            <a:ext uri="{FF2B5EF4-FFF2-40B4-BE49-F238E27FC236}">
              <a16:creationId xmlns:a16="http://schemas.microsoft.com/office/drawing/2014/main" id="{00000000-0008-0000-0300-00003B010000}"/>
            </a:ext>
          </a:extLst>
        </xdr:cNvPr>
        <xdr:cNvSpPr txBox="1"/>
      </xdr:nvSpPr>
      <xdr:spPr>
        <a:xfrm>
          <a:off x="17106900" y="11459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611</xdr:rowOff>
    </xdr:from>
    <xdr:to>
      <xdr:col>81</xdr:col>
      <xdr:colOff>133350</xdr:colOff>
      <xdr:row>67</xdr:row>
      <xdr:rowOff>611</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929100" y="11487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170287</xdr:rowOff>
    </xdr:from>
    <xdr:ext cx="762000" cy="259045"/>
    <xdr:sp macro="" textlink="">
      <xdr:nvSpPr>
        <xdr:cNvPr id="317" name="定員管理の状況最大値テキスト">
          <a:extLst>
            <a:ext uri="{FF2B5EF4-FFF2-40B4-BE49-F238E27FC236}">
              <a16:creationId xmlns:a16="http://schemas.microsoft.com/office/drawing/2014/main" id="{00000000-0008-0000-0300-00003D010000}"/>
            </a:ext>
          </a:extLst>
        </xdr:cNvPr>
        <xdr:cNvSpPr txBox="1"/>
      </xdr:nvSpPr>
      <xdr:spPr>
        <a:xfrm>
          <a:off x="17106900" y="9771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83910</xdr:rowOff>
    </xdr:from>
    <xdr:to>
      <xdr:col>81</xdr:col>
      <xdr:colOff>133350</xdr:colOff>
      <xdr:row>58</xdr:row>
      <xdr:rowOff>83910</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6929100" y="10028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49197</xdr:rowOff>
    </xdr:from>
    <xdr:to>
      <xdr:col>81</xdr:col>
      <xdr:colOff>44450</xdr:colOff>
      <xdr:row>59</xdr:row>
      <xdr:rowOff>55976</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179800" y="10164747"/>
          <a:ext cx="838200" cy="6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15517</xdr:rowOff>
    </xdr:from>
    <xdr:ext cx="762000" cy="259045"/>
    <xdr:sp macro="" textlink="">
      <xdr:nvSpPr>
        <xdr:cNvPr id="320" name="定員管理の状況平均値テキスト">
          <a:extLst>
            <a:ext uri="{FF2B5EF4-FFF2-40B4-BE49-F238E27FC236}">
              <a16:creationId xmlns:a16="http://schemas.microsoft.com/office/drawing/2014/main" id="{00000000-0008-0000-0300-000040010000}"/>
            </a:ext>
          </a:extLst>
        </xdr:cNvPr>
        <xdr:cNvSpPr txBox="1"/>
      </xdr:nvSpPr>
      <xdr:spPr>
        <a:xfrm>
          <a:off x="17106900" y="101310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43440</xdr:rowOff>
    </xdr:from>
    <xdr:to>
      <xdr:col>81</xdr:col>
      <xdr:colOff>95250</xdr:colOff>
      <xdr:row>59</xdr:row>
      <xdr:rowOff>145040</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6967200" y="10158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40465</xdr:rowOff>
    </xdr:from>
    <xdr:to>
      <xdr:col>77</xdr:col>
      <xdr:colOff>44450</xdr:colOff>
      <xdr:row>59</xdr:row>
      <xdr:rowOff>49197</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5290800" y="10156015"/>
          <a:ext cx="889000" cy="8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59</xdr:row>
      <xdr:rowOff>49071</xdr:rowOff>
    </xdr:from>
    <xdr:to>
      <xdr:col>77</xdr:col>
      <xdr:colOff>95250</xdr:colOff>
      <xdr:row>59</xdr:row>
      <xdr:rowOff>150671</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6129000" y="10164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135448</xdr:rowOff>
    </xdr:from>
    <xdr:ext cx="7366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5798800" y="102509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40465</xdr:rowOff>
    </xdr:from>
    <xdr:to>
      <xdr:col>72</xdr:col>
      <xdr:colOff>203200</xdr:colOff>
      <xdr:row>59</xdr:row>
      <xdr:rowOff>45061</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flipV="1">
          <a:off x="14401800" y="10156015"/>
          <a:ext cx="889000" cy="4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59</xdr:row>
      <xdr:rowOff>59412</xdr:rowOff>
    </xdr:from>
    <xdr:to>
      <xdr:col>73</xdr:col>
      <xdr:colOff>44450</xdr:colOff>
      <xdr:row>59</xdr:row>
      <xdr:rowOff>161012</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5240000" y="10174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145789</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909800" y="102613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39660</xdr:rowOff>
    </xdr:from>
    <xdr:to>
      <xdr:col>68</xdr:col>
      <xdr:colOff>152400</xdr:colOff>
      <xdr:row>59</xdr:row>
      <xdr:rowOff>45061</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3512800" y="10155210"/>
          <a:ext cx="889000" cy="5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54815</xdr:rowOff>
    </xdr:from>
    <xdr:to>
      <xdr:col>68</xdr:col>
      <xdr:colOff>203200</xdr:colOff>
      <xdr:row>59</xdr:row>
      <xdr:rowOff>156415</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4351000" y="10170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141192</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020800" y="102567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59872</xdr:rowOff>
    </xdr:from>
    <xdr:to>
      <xdr:col>64</xdr:col>
      <xdr:colOff>152400</xdr:colOff>
      <xdr:row>59</xdr:row>
      <xdr:rowOff>161472</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3462000" y="10175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146249</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3131800" y="10261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5176</xdr:rowOff>
    </xdr:from>
    <xdr:to>
      <xdr:col>81</xdr:col>
      <xdr:colOff>95250</xdr:colOff>
      <xdr:row>59</xdr:row>
      <xdr:rowOff>106776</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6967200" y="10120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21703</xdr:rowOff>
    </xdr:from>
    <xdr:ext cx="762000" cy="259045"/>
    <xdr:sp macro="" textlink="">
      <xdr:nvSpPr>
        <xdr:cNvPr id="339" name="定員管理の状況該当値テキスト">
          <a:extLst>
            <a:ext uri="{FF2B5EF4-FFF2-40B4-BE49-F238E27FC236}">
              <a16:creationId xmlns:a16="http://schemas.microsoft.com/office/drawing/2014/main" id="{00000000-0008-0000-0300-000053010000}"/>
            </a:ext>
          </a:extLst>
        </xdr:cNvPr>
        <xdr:cNvSpPr txBox="1"/>
      </xdr:nvSpPr>
      <xdr:spPr>
        <a:xfrm>
          <a:off x="17106900" y="99658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58</xdr:row>
      <xdr:rowOff>169847</xdr:rowOff>
    </xdr:from>
    <xdr:to>
      <xdr:col>77</xdr:col>
      <xdr:colOff>95250</xdr:colOff>
      <xdr:row>59</xdr:row>
      <xdr:rowOff>99997</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6129000" y="10113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110174</xdr:rowOff>
    </xdr:from>
    <xdr:ext cx="7366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5798800" y="98828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58</xdr:row>
      <xdr:rowOff>161115</xdr:rowOff>
    </xdr:from>
    <xdr:to>
      <xdr:col>73</xdr:col>
      <xdr:colOff>44450</xdr:colOff>
      <xdr:row>59</xdr:row>
      <xdr:rowOff>91265</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5240000" y="10105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101442</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909800" y="9874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58</xdr:row>
      <xdr:rowOff>165711</xdr:rowOff>
    </xdr:from>
    <xdr:to>
      <xdr:col>68</xdr:col>
      <xdr:colOff>203200</xdr:colOff>
      <xdr:row>59</xdr:row>
      <xdr:rowOff>95861</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4351000" y="10109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106038</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4020800" y="9878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58</xdr:row>
      <xdr:rowOff>160310</xdr:rowOff>
    </xdr:from>
    <xdr:to>
      <xdr:col>64</xdr:col>
      <xdr:colOff>152400</xdr:colOff>
      <xdr:row>59</xdr:row>
      <xdr:rowOff>90460</xdr:rowOff>
    </xdr:to>
    <xdr:sp macro="" textlink="">
      <xdr:nvSpPr>
        <xdr:cNvPr id="346" name="楕円 345">
          <a:extLst>
            <a:ext uri="{FF2B5EF4-FFF2-40B4-BE49-F238E27FC236}">
              <a16:creationId xmlns:a16="http://schemas.microsoft.com/office/drawing/2014/main" id="{00000000-0008-0000-0300-00005A010000}"/>
            </a:ext>
          </a:extLst>
        </xdr:cNvPr>
        <xdr:cNvSpPr/>
      </xdr:nvSpPr>
      <xdr:spPr>
        <a:xfrm>
          <a:off x="13462000" y="10104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100637</xdr:rowOff>
    </xdr:from>
    <xdr:ext cx="762000" cy="259045"/>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3131800" y="9873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実質公債費率は</a:t>
          </a:r>
          <a:r>
            <a:rPr kumimoji="1" lang="en-US" altLang="ja-JP" sz="1100">
              <a:solidFill>
                <a:schemeClr val="dk1"/>
              </a:solidFill>
              <a:effectLst/>
              <a:latin typeface="+mn-lt"/>
              <a:ea typeface="+mn-ea"/>
              <a:cs typeface="+mn-cs"/>
            </a:rPr>
            <a:t>+0.7</a:t>
          </a:r>
          <a:r>
            <a:rPr kumimoji="1" lang="ja-JP" altLang="ja-JP" sz="1100">
              <a:solidFill>
                <a:schemeClr val="dk1"/>
              </a:solidFill>
              <a:effectLst/>
              <a:latin typeface="+mn-lt"/>
              <a:ea typeface="+mn-ea"/>
              <a:cs typeface="+mn-cs"/>
            </a:rPr>
            <a:t>％の</a:t>
          </a:r>
          <a:r>
            <a:rPr kumimoji="1" lang="en-US" altLang="ja-JP" sz="1100">
              <a:solidFill>
                <a:schemeClr val="dk1"/>
              </a:solidFill>
              <a:effectLst/>
              <a:latin typeface="+mn-lt"/>
              <a:ea typeface="+mn-ea"/>
              <a:cs typeface="+mn-cs"/>
            </a:rPr>
            <a:t>8.0</a:t>
          </a:r>
          <a:r>
            <a:rPr kumimoji="1" lang="ja-JP" altLang="ja-JP" sz="1100">
              <a:solidFill>
                <a:schemeClr val="dk1"/>
              </a:solidFill>
              <a:effectLst/>
              <a:latin typeface="+mn-lt"/>
              <a:ea typeface="+mn-ea"/>
              <a:cs typeface="+mn-cs"/>
            </a:rPr>
            <a:t>％であり、</a:t>
          </a:r>
          <a:r>
            <a:rPr kumimoji="1" lang="ja-JP" altLang="en-US" sz="1100">
              <a:solidFill>
                <a:schemeClr val="dk1"/>
              </a:solidFill>
              <a:effectLst/>
              <a:latin typeface="+mn-lt"/>
              <a:ea typeface="+mn-ea"/>
              <a:cs typeface="+mn-cs"/>
            </a:rPr>
            <a:t>類似団体</a:t>
          </a:r>
          <a:r>
            <a:rPr kumimoji="1" lang="ja-JP" altLang="ja-JP" sz="1100">
              <a:solidFill>
                <a:schemeClr val="dk1"/>
              </a:solidFill>
              <a:effectLst/>
              <a:latin typeface="+mn-lt"/>
              <a:ea typeface="+mn-ea"/>
              <a:cs typeface="+mn-cs"/>
            </a:rPr>
            <a:t>平均値と比べ</a:t>
          </a:r>
          <a:r>
            <a:rPr kumimoji="1" lang="en-US" altLang="ja-JP" sz="1100">
              <a:solidFill>
                <a:schemeClr val="dk1"/>
              </a:solidFill>
              <a:effectLst/>
              <a:latin typeface="+mn-lt"/>
              <a:ea typeface="+mn-ea"/>
              <a:cs typeface="+mn-cs"/>
            </a:rPr>
            <a:t>1.4</a:t>
          </a:r>
          <a:r>
            <a:rPr kumimoji="1" lang="ja-JP" altLang="ja-JP" sz="1100">
              <a:solidFill>
                <a:schemeClr val="dk1"/>
              </a:solidFill>
              <a:effectLst/>
              <a:latin typeface="+mn-lt"/>
              <a:ea typeface="+mn-ea"/>
              <a:cs typeface="+mn-cs"/>
            </a:rPr>
            <a:t>％上回っている。過去に実施した公共施設高台移転事業</a:t>
          </a:r>
          <a:r>
            <a:rPr kumimoji="1" lang="ja-JP" altLang="en-US" sz="1100">
              <a:solidFill>
                <a:schemeClr val="dk1"/>
              </a:solidFill>
              <a:effectLst/>
              <a:latin typeface="+mn-lt"/>
              <a:ea typeface="+mn-ea"/>
              <a:cs typeface="+mn-cs"/>
            </a:rPr>
            <a:t>や防災対策事業などの</a:t>
          </a:r>
          <a:r>
            <a:rPr kumimoji="1" lang="ja-JP" altLang="ja-JP" sz="1100">
              <a:solidFill>
                <a:schemeClr val="dk1"/>
              </a:solidFill>
              <a:effectLst/>
              <a:latin typeface="+mn-lt"/>
              <a:ea typeface="+mn-ea"/>
              <a:cs typeface="+mn-cs"/>
            </a:rPr>
            <a:t>大型事業の償還がはじまり、公債費が増加したことが主な要因である。</a:t>
          </a:r>
          <a:r>
            <a:rPr kumimoji="1" lang="ja-JP" altLang="en-US" sz="1100">
              <a:solidFill>
                <a:schemeClr val="dk1"/>
              </a:solidFill>
              <a:effectLst/>
              <a:latin typeface="+mn-lt"/>
              <a:ea typeface="+mn-ea"/>
              <a:cs typeface="+mn-cs"/>
            </a:rPr>
            <a:t>一般会計において、公債費は令和</a:t>
          </a:r>
          <a:r>
            <a:rPr kumimoji="1" lang="en-US" altLang="ja-JP" sz="1100">
              <a:solidFill>
                <a:schemeClr val="dk1"/>
              </a:solidFill>
              <a:effectLst/>
              <a:latin typeface="+mn-lt"/>
              <a:ea typeface="+mn-ea"/>
              <a:cs typeface="+mn-cs"/>
            </a:rPr>
            <a:t>3</a:t>
          </a:r>
          <a:r>
            <a:rPr kumimoji="1" lang="ja-JP" altLang="en-US" sz="1100">
              <a:solidFill>
                <a:schemeClr val="dk1"/>
              </a:solidFill>
              <a:effectLst/>
              <a:latin typeface="+mn-lt"/>
              <a:ea typeface="+mn-ea"/>
              <a:cs typeface="+mn-cs"/>
            </a:rPr>
            <a:t>年度がピークであり、翌年度以降はやや減少基調となる見込みであることから、当数値においても劇的な上昇は見込んでいない。しかし、病院事業会計において現在実施している病院移転事業の財源としている地方債の償還が始まった際は、再度比率上昇の可能性があることから、</a:t>
          </a:r>
          <a:r>
            <a:rPr kumimoji="1" lang="ja-JP" altLang="ja-JP" sz="1100">
              <a:solidFill>
                <a:schemeClr val="dk1"/>
              </a:solidFill>
              <a:effectLst/>
              <a:latin typeface="+mn-lt"/>
              <a:ea typeface="+mn-ea"/>
              <a:cs typeface="+mn-cs"/>
            </a:rPr>
            <a:t>地方債充当事業については事業の取捨選択を徹底し、適正な水準になるよう努める。</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4" name="公債費負担の状況グラフ枠">
          <a:extLst>
            <a:ext uri="{FF2B5EF4-FFF2-40B4-BE49-F238E27FC236}">
              <a16:creationId xmlns:a16="http://schemas.microsoft.com/office/drawing/2014/main" id="{00000000-0008-0000-0300-000076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38100</xdr:rowOff>
    </xdr:from>
    <xdr:to>
      <xdr:col>81</xdr:col>
      <xdr:colOff>44450</xdr:colOff>
      <xdr:row>45</xdr:row>
      <xdr:rowOff>98213</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flipV="1">
          <a:off x="17018000" y="6381750"/>
          <a:ext cx="0" cy="143171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70290</xdr:rowOff>
    </xdr:from>
    <xdr:ext cx="762000" cy="259045"/>
    <xdr:sp macro="" textlink="">
      <xdr:nvSpPr>
        <xdr:cNvPr id="376" name="公債費負担の状況最小値テキスト">
          <a:extLst>
            <a:ext uri="{FF2B5EF4-FFF2-40B4-BE49-F238E27FC236}">
              <a16:creationId xmlns:a16="http://schemas.microsoft.com/office/drawing/2014/main" id="{00000000-0008-0000-0300-000078010000}"/>
            </a:ext>
          </a:extLst>
        </xdr:cNvPr>
        <xdr:cNvSpPr txBox="1"/>
      </xdr:nvSpPr>
      <xdr:spPr>
        <a:xfrm>
          <a:off x="17106900" y="7785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98213</xdr:rowOff>
    </xdr:from>
    <xdr:to>
      <xdr:col>81</xdr:col>
      <xdr:colOff>133350</xdr:colOff>
      <xdr:row>45</xdr:row>
      <xdr:rowOff>98213</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6929100" y="78134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124477</xdr:rowOff>
    </xdr:from>
    <xdr:ext cx="762000" cy="259045"/>
    <xdr:sp macro="" textlink="">
      <xdr:nvSpPr>
        <xdr:cNvPr id="378" name="公債費負担の状況最大値テキスト">
          <a:extLst>
            <a:ext uri="{FF2B5EF4-FFF2-40B4-BE49-F238E27FC236}">
              <a16:creationId xmlns:a16="http://schemas.microsoft.com/office/drawing/2014/main" id="{00000000-0008-0000-0300-00007A010000}"/>
            </a:ext>
          </a:extLst>
        </xdr:cNvPr>
        <xdr:cNvSpPr txBox="1"/>
      </xdr:nvSpPr>
      <xdr:spPr>
        <a:xfrm>
          <a:off x="17106900" y="612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38100</xdr:rowOff>
    </xdr:from>
    <xdr:to>
      <xdr:col>81</xdr:col>
      <xdr:colOff>133350</xdr:colOff>
      <xdr:row>37</xdr:row>
      <xdr:rowOff>38100</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6929100" y="638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140546</xdr:rowOff>
    </xdr:from>
    <xdr:to>
      <xdr:col>81</xdr:col>
      <xdr:colOff>44450</xdr:colOff>
      <xdr:row>42</xdr:row>
      <xdr:rowOff>25400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179800" y="7169996"/>
          <a:ext cx="838200" cy="5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49971</xdr:rowOff>
    </xdr:from>
    <xdr:ext cx="762000" cy="259045"/>
    <xdr:sp macro="" textlink="">
      <xdr:nvSpPr>
        <xdr:cNvPr id="381" name="公債費負担の状況平均値テキスト">
          <a:extLst>
            <a:ext uri="{FF2B5EF4-FFF2-40B4-BE49-F238E27FC236}">
              <a16:creationId xmlns:a16="http://schemas.microsoft.com/office/drawing/2014/main" id="{00000000-0008-0000-0300-00007D010000}"/>
            </a:ext>
          </a:extLst>
        </xdr:cNvPr>
        <xdr:cNvSpPr txBox="1"/>
      </xdr:nvSpPr>
      <xdr:spPr>
        <a:xfrm>
          <a:off x="17106900" y="690797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33444</xdr:rowOff>
    </xdr:from>
    <xdr:to>
      <xdr:col>81</xdr:col>
      <xdr:colOff>95250</xdr:colOff>
      <xdr:row>41</xdr:row>
      <xdr:rowOff>135044</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6967200" y="706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116417</xdr:rowOff>
    </xdr:from>
    <xdr:to>
      <xdr:col>77</xdr:col>
      <xdr:colOff>44450</xdr:colOff>
      <xdr:row>41</xdr:row>
      <xdr:rowOff>140546</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5290800" y="7145867"/>
          <a:ext cx="889000" cy="24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146050</xdr:rowOff>
    </xdr:from>
    <xdr:to>
      <xdr:col>77</xdr:col>
      <xdr:colOff>95250</xdr:colOff>
      <xdr:row>42</xdr:row>
      <xdr:rowOff>76200</xdr:rowOff>
    </xdr:to>
    <xdr:sp macro="" textlink="">
      <xdr:nvSpPr>
        <xdr:cNvPr id="384" name="フローチャート: 判断 383">
          <a:extLst>
            <a:ext uri="{FF2B5EF4-FFF2-40B4-BE49-F238E27FC236}">
              <a16:creationId xmlns:a16="http://schemas.microsoft.com/office/drawing/2014/main" id="{00000000-0008-0000-0300-000080010000}"/>
            </a:ext>
          </a:extLst>
        </xdr:cNvPr>
        <xdr:cNvSpPr/>
      </xdr:nvSpPr>
      <xdr:spPr>
        <a:xfrm>
          <a:off x="16129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60977</xdr:rowOff>
    </xdr:from>
    <xdr:ext cx="736600" cy="259045"/>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5798800" y="726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92287</xdr:rowOff>
    </xdr:from>
    <xdr:to>
      <xdr:col>72</xdr:col>
      <xdr:colOff>203200</xdr:colOff>
      <xdr:row>41</xdr:row>
      <xdr:rowOff>116417</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4401800" y="7121737"/>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97790</xdr:rowOff>
    </xdr:from>
    <xdr:to>
      <xdr:col>73</xdr:col>
      <xdr:colOff>44450</xdr:colOff>
      <xdr:row>42</xdr:row>
      <xdr:rowOff>27940</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52400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12717</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4909800" y="721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68156</xdr:rowOff>
    </xdr:from>
    <xdr:to>
      <xdr:col>68</xdr:col>
      <xdr:colOff>152400</xdr:colOff>
      <xdr:row>41</xdr:row>
      <xdr:rowOff>92287</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a:off x="13512800" y="7097606"/>
          <a:ext cx="8890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97790</xdr:rowOff>
    </xdr:from>
    <xdr:to>
      <xdr:col>68</xdr:col>
      <xdr:colOff>203200</xdr:colOff>
      <xdr:row>42</xdr:row>
      <xdr:rowOff>27940</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43510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12717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020800" y="721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73660</xdr:rowOff>
    </xdr:from>
    <xdr:to>
      <xdr:col>64</xdr:col>
      <xdr:colOff>152400</xdr:colOff>
      <xdr:row>42</xdr:row>
      <xdr:rowOff>3810</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3462000" y="710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160037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3131800" y="7189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146050</xdr:rowOff>
    </xdr:from>
    <xdr:to>
      <xdr:col>81</xdr:col>
      <xdr:colOff>95250</xdr:colOff>
      <xdr:row>42</xdr:row>
      <xdr:rowOff>76200</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69672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118127</xdr:rowOff>
    </xdr:from>
    <xdr:ext cx="762000" cy="259045"/>
    <xdr:sp macro="" textlink="">
      <xdr:nvSpPr>
        <xdr:cNvPr id="400" name="公債費負担の状況該当値テキスト">
          <a:extLst>
            <a:ext uri="{FF2B5EF4-FFF2-40B4-BE49-F238E27FC236}">
              <a16:creationId xmlns:a16="http://schemas.microsoft.com/office/drawing/2014/main" id="{00000000-0008-0000-0300-000090010000}"/>
            </a:ext>
          </a:extLst>
        </xdr:cNvPr>
        <xdr:cNvSpPr txBox="1"/>
      </xdr:nvSpPr>
      <xdr:spPr>
        <a:xfrm>
          <a:off x="17106900" y="714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89746</xdr:rowOff>
    </xdr:from>
    <xdr:to>
      <xdr:col>77</xdr:col>
      <xdr:colOff>95250</xdr:colOff>
      <xdr:row>42</xdr:row>
      <xdr:rowOff>19896</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6129000" y="7119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30073</xdr:rowOff>
    </xdr:from>
    <xdr:ext cx="7366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798800" y="68880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65617</xdr:rowOff>
    </xdr:from>
    <xdr:to>
      <xdr:col>73</xdr:col>
      <xdr:colOff>44450</xdr:colOff>
      <xdr:row>41</xdr:row>
      <xdr:rowOff>167217</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5240000" y="7095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5944</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4909800" y="6863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41487</xdr:rowOff>
    </xdr:from>
    <xdr:to>
      <xdr:col>68</xdr:col>
      <xdr:colOff>203200</xdr:colOff>
      <xdr:row>41</xdr:row>
      <xdr:rowOff>143087</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4351000" y="7070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153264</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4020800" y="68398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17356</xdr:rowOff>
    </xdr:from>
    <xdr:to>
      <xdr:col>64</xdr:col>
      <xdr:colOff>152400</xdr:colOff>
      <xdr:row>41</xdr:row>
      <xdr:rowOff>118956</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3462000" y="7046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129133</xdr:rowOff>
    </xdr:from>
    <xdr:ext cx="7620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3131800" y="6815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充当可能基金があるため、ここ数年は将来負担比率は算定されていない。しかし、公共施設高台移転事業を進める中で、財政調整基金等の基金の取り崩し及び地方債を財源として予定しているため、将来負担比率が上昇する可能性がある。ついては、実施事業の適正化を図り地方債の発行を抑制するなど、適正な水準の維持に努める。</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8" name="将来負担の状況グラフ枠">
          <a:extLst>
            <a:ext uri="{FF2B5EF4-FFF2-40B4-BE49-F238E27FC236}">
              <a16:creationId xmlns:a16="http://schemas.microsoft.com/office/drawing/2014/main" id="{00000000-0008-0000-0300-0000B6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76200</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flipV="1">
          <a:off x="17018000" y="2313214"/>
          <a:ext cx="0" cy="170633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48277</xdr:rowOff>
    </xdr:from>
    <xdr:ext cx="762000" cy="259045"/>
    <xdr:sp macro="" textlink="">
      <xdr:nvSpPr>
        <xdr:cNvPr id="440" name="将来負担の状況最小値テキスト">
          <a:extLst>
            <a:ext uri="{FF2B5EF4-FFF2-40B4-BE49-F238E27FC236}">
              <a16:creationId xmlns:a16="http://schemas.microsoft.com/office/drawing/2014/main" id="{00000000-0008-0000-0300-0000B8010000}"/>
            </a:ext>
          </a:extLst>
        </xdr:cNvPr>
        <xdr:cNvSpPr txBox="1"/>
      </xdr:nvSpPr>
      <xdr:spPr>
        <a:xfrm>
          <a:off x="17106900" y="399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76200</xdr:rowOff>
    </xdr:from>
    <xdr:to>
      <xdr:col>81</xdr:col>
      <xdr:colOff>133350</xdr:colOff>
      <xdr:row>23</xdr:row>
      <xdr:rowOff>76200</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6929100" y="401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2" name="将来負担の状況最大値テキスト">
          <a:extLst>
            <a:ext uri="{FF2B5EF4-FFF2-40B4-BE49-F238E27FC236}">
              <a16:creationId xmlns:a16="http://schemas.microsoft.com/office/drawing/2014/main" id="{00000000-0008-0000-0300-0000BA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44" name="将来負担の状況平均値テキスト">
          <a:extLst>
            <a:ext uri="{FF2B5EF4-FFF2-40B4-BE49-F238E27FC236}">
              <a16:creationId xmlns:a16="http://schemas.microsoft.com/office/drawing/2014/main" id="{00000000-0008-0000-0300-0000BC010000}"/>
            </a:ext>
          </a:extLst>
        </xdr:cNvPr>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33564</xdr:rowOff>
    </xdr:from>
    <xdr:to>
      <xdr:col>73</xdr:col>
      <xdr:colOff>44450</xdr:colOff>
      <xdr:row>13</xdr:row>
      <xdr:rowOff>135164</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33564</xdr:rowOff>
    </xdr:from>
    <xdr:to>
      <xdr:col>68</xdr:col>
      <xdr:colOff>203200</xdr:colOff>
      <xdr:row>13</xdr:row>
      <xdr:rowOff>135164</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4351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145341</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020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33564</xdr:rowOff>
    </xdr:from>
    <xdr:to>
      <xdr:col>64</xdr:col>
      <xdr:colOff>152400</xdr:colOff>
      <xdr:row>13</xdr:row>
      <xdr:rowOff>135164</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3462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11</xdr:row>
      <xdr:rowOff>145341</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3131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和歌山県すさみ町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3,713
3,696
174.45
5,315,393
5,185,125
108,261
2,811,044
5,714,017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当該数値については、前年度より</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の</a:t>
          </a:r>
          <a:r>
            <a:rPr kumimoji="1" lang="en-US" altLang="ja-JP" sz="1100">
              <a:solidFill>
                <a:schemeClr val="dk1"/>
              </a:solidFill>
              <a:effectLst/>
              <a:latin typeface="+mn-lt"/>
              <a:ea typeface="+mn-ea"/>
              <a:cs typeface="+mn-cs"/>
            </a:rPr>
            <a:t>23.6</a:t>
          </a:r>
          <a:r>
            <a:rPr kumimoji="1" lang="ja-JP" altLang="ja-JP" sz="1100">
              <a:solidFill>
                <a:schemeClr val="dk1"/>
              </a:solidFill>
              <a:effectLst/>
              <a:latin typeface="+mn-lt"/>
              <a:ea typeface="+mn-ea"/>
              <a:cs typeface="+mn-cs"/>
            </a:rPr>
            <a:t>となっており、類似団体平均では</a:t>
          </a:r>
          <a:r>
            <a:rPr kumimoji="1" lang="en-US" altLang="ja-JP" sz="1100">
              <a:solidFill>
                <a:schemeClr val="dk1"/>
              </a:solidFill>
              <a:effectLst/>
              <a:latin typeface="+mn-lt"/>
              <a:ea typeface="+mn-ea"/>
              <a:cs typeface="+mn-cs"/>
            </a:rPr>
            <a:t>1.4</a:t>
          </a:r>
          <a:r>
            <a:rPr kumimoji="1" lang="ja-JP" altLang="ja-JP" sz="1100">
              <a:solidFill>
                <a:schemeClr val="dk1"/>
              </a:solidFill>
              <a:effectLst/>
              <a:latin typeface="+mn-lt"/>
              <a:ea typeface="+mn-ea"/>
              <a:cs typeface="+mn-cs"/>
            </a:rPr>
            <a:t>下回っている。</a:t>
          </a:r>
          <a:r>
            <a:rPr kumimoji="1" lang="ja-JP" altLang="en-US" sz="1100">
              <a:solidFill>
                <a:schemeClr val="dk1"/>
              </a:solidFill>
              <a:effectLst/>
              <a:latin typeface="+mn-lt"/>
              <a:ea typeface="+mn-ea"/>
              <a:cs typeface="+mn-cs"/>
            </a:rPr>
            <a:t>職員数についても変動はあまりなく、経常的な人件費に係る費用についても前年度とほぼ同じであるが、普通交付税などの経常一般財源が増加したことにより、数値が減少した。</a:t>
          </a:r>
          <a:r>
            <a:rPr kumimoji="1" lang="ja-JP" altLang="ja-JP" sz="1100">
              <a:solidFill>
                <a:schemeClr val="dk1"/>
              </a:solidFill>
              <a:effectLst/>
              <a:latin typeface="+mn-lt"/>
              <a:ea typeface="+mn-ea"/>
              <a:cs typeface="+mn-cs"/>
            </a:rPr>
            <a:t>今後も引き続き、事務の効率化など定員管理の適正化に努め人件費の抑制を図る。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54610</xdr:rowOff>
    </xdr:from>
    <xdr:to>
      <xdr:col>24</xdr:col>
      <xdr:colOff>25400</xdr:colOff>
      <xdr:row>41</xdr:row>
      <xdr:rowOff>92710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71246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64787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094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92710</xdr:rowOff>
    </xdr:from>
    <xdr:to>
      <xdr:col>24</xdr:col>
      <xdr:colOff>114300</xdr:colOff>
      <xdr:row>41</xdr:row>
      <xdr:rowOff>92710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122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140987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455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54610</xdr:rowOff>
    </xdr:from>
    <xdr:to>
      <xdr:col>24</xdr:col>
      <xdr:colOff>114300</xdr:colOff>
      <xdr:row>33</xdr:row>
      <xdr:rowOff>54610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712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168910</xdr:rowOff>
    </xdr:from>
    <xdr:to>
      <xdr:col>24</xdr:col>
      <xdr:colOff>25400</xdr:colOff>
      <xdr:row>36</xdr:row>
      <xdr:rowOff>111760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flipV="1">
          <a:off x="3987800" y="6169660"/>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143527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144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0</xdr:rowOff>
    </xdr:from>
    <xdr:to>
      <xdr:col>24</xdr:col>
      <xdr:colOff>76200</xdr:colOff>
      <xdr:row>36</xdr:row>
      <xdr:rowOff>101600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17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46990</xdr:rowOff>
    </xdr:from>
    <xdr:to>
      <xdr:col>19</xdr:col>
      <xdr:colOff>187325</xdr:colOff>
      <xdr:row>36</xdr:row>
      <xdr:rowOff>111760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219190"/>
          <a:ext cx="8890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91440</xdr:rowOff>
    </xdr:from>
    <xdr:to>
      <xdr:col>20</xdr:col>
      <xdr:colOff>38100</xdr:colOff>
      <xdr:row>37</xdr:row>
      <xdr:rowOff>21590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6367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3500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31750</xdr:rowOff>
    </xdr:from>
    <xdr:to>
      <xdr:col>15</xdr:col>
      <xdr:colOff>98425</xdr:colOff>
      <xdr:row>36</xdr:row>
      <xdr:rowOff>46990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20395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30480</xdr:rowOff>
    </xdr:from>
    <xdr:to>
      <xdr:col>15</xdr:col>
      <xdr:colOff>149225</xdr:colOff>
      <xdr:row>36</xdr:row>
      <xdr:rowOff>132080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202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116857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289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1270</xdr:rowOff>
    </xdr:from>
    <xdr:to>
      <xdr:col>11</xdr:col>
      <xdr:colOff>9525</xdr:colOff>
      <xdr:row>36</xdr:row>
      <xdr:rowOff>31750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617347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38100</xdr:rowOff>
    </xdr:from>
    <xdr:to>
      <xdr:col>11</xdr:col>
      <xdr:colOff>60325</xdr:colOff>
      <xdr:row>36</xdr:row>
      <xdr:rowOff>139700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21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124477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29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34290</xdr:rowOff>
    </xdr:from>
    <xdr:to>
      <xdr:col>6</xdr:col>
      <xdr:colOff>171450</xdr:colOff>
      <xdr:row>36</xdr:row>
      <xdr:rowOff>135890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206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120667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292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118110</xdr:rowOff>
    </xdr:from>
    <xdr:to>
      <xdr:col>24</xdr:col>
      <xdr:colOff>76200</xdr:colOff>
      <xdr:row>36</xdr:row>
      <xdr:rowOff>48260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118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134637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5963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60960</xdr:rowOff>
    </xdr:from>
    <xdr:to>
      <xdr:col>20</xdr:col>
      <xdr:colOff>38100</xdr:colOff>
      <xdr:row>36</xdr:row>
      <xdr:rowOff>162560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233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1287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0020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167640</xdr:rowOff>
    </xdr:from>
    <xdr:to>
      <xdr:col>15</xdr:col>
      <xdr:colOff>149225</xdr:colOff>
      <xdr:row>36</xdr:row>
      <xdr:rowOff>97790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168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107967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5937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152400</xdr:rowOff>
    </xdr:from>
    <xdr:to>
      <xdr:col>11</xdr:col>
      <xdr:colOff>60325</xdr:colOff>
      <xdr:row>36</xdr:row>
      <xdr:rowOff>82550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153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92727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5922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121920</xdr:rowOff>
    </xdr:from>
    <xdr:to>
      <xdr:col>6</xdr:col>
      <xdr:colOff>171450</xdr:colOff>
      <xdr:row>36</xdr:row>
      <xdr:rowOff>52070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122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62247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5891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物件費については、前年度より－</a:t>
          </a:r>
          <a:r>
            <a:rPr kumimoji="1" lang="en-US" altLang="ja-JP" sz="1100">
              <a:solidFill>
                <a:schemeClr val="dk1"/>
              </a:solidFill>
              <a:effectLst/>
              <a:latin typeface="+mn-lt"/>
              <a:ea typeface="+mn-ea"/>
              <a:cs typeface="+mn-cs"/>
            </a:rPr>
            <a:t>1.3</a:t>
          </a:r>
          <a:r>
            <a:rPr kumimoji="1" lang="ja-JP" altLang="ja-JP" sz="1100">
              <a:solidFill>
                <a:schemeClr val="dk1"/>
              </a:solidFill>
              <a:effectLst/>
              <a:latin typeface="+mn-lt"/>
              <a:ea typeface="+mn-ea"/>
              <a:cs typeface="+mn-cs"/>
            </a:rPr>
            <a:t>％減少の</a:t>
          </a:r>
          <a:r>
            <a:rPr kumimoji="1" lang="en-US" altLang="ja-JP" sz="1100">
              <a:solidFill>
                <a:schemeClr val="dk1"/>
              </a:solidFill>
              <a:effectLst/>
              <a:latin typeface="+mn-lt"/>
              <a:ea typeface="+mn-ea"/>
              <a:cs typeface="+mn-cs"/>
            </a:rPr>
            <a:t>9.7</a:t>
          </a:r>
          <a:r>
            <a:rPr kumimoji="1" lang="ja-JP" altLang="ja-JP" sz="1100">
              <a:solidFill>
                <a:schemeClr val="dk1"/>
              </a:solidFill>
              <a:effectLst/>
              <a:latin typeface="+mn-lt"/>
              <a:ea typeface="+mn-ea"/>
              <a:cs typeface="+mn-cs"/>
            </a:rPr>
            <a:t>％であり、類似団体内平均値を</a:t>
          </a:r>
          <a:r>
            <a:rPr kumimoji="1" lang="en-US" altLang="ja-JP" sz="1100">
              <a:solidFill>
                <a:schemeClr val="dk1"/>
              </a:solidFill>
              <a:effectLst/>
              <a:latin typeface="+mn-lt"/>
              <a:ea typeface="+mn-ea"/>
              <a:cs typeface="+mn-cs"/>
            </a:rPr>
            <a:t>3.4</a:t>
          </a:r>
          <a:r>
            <a:rPr kumimoji="1" lang="ja-JP" altLang="ja-JP" sz="1100">
              <a:solidFill>
                <a:schemeClr val="dk1"/>
              </a:solidFill>
              <a:effectLst/>
              <a:latin typeface="+mn-lt"/>
              <a:ea typeface="+mn-ea"/>
              <a:cs typeface="+mn-cs"/>
            </a:rPr>
            <a:t>％下回っている。人件費</a:t>
          </a:r>
          <a:r>
            <a:rPr kumimoji="1" lang="ja-JP" altLang="en-US" sz="1100">
              <a:solidFill>
                <a:schemeClr val="dk1"/>
              </a:solidFill>
              <a:effectLst/>
              <a:latin typeface="+mn-lt"/>
              <a:ea typeface="+mn-ea"/>
              <a:cs typeface="+mn-cs"/>
            </a:rPr>
            <a:t>や扶助費</a:t>
          </a:r>
          <a:r>
            <a:rPr kumimoji="1" lang="ja-JP" altLang="ja-JP" sz="1100">
              <a:solidFill>
                <a:schemeClr val="dk1"/>
              </a:solidFill>
              <a:effectLst/>
              <a:latin typeface="+mn-lt"/>
              <a:ea typeface="+mn-ea"/>
              <a:cs typeface="+mn-cs"/>
            </a:rPr>
            <a:t>と同様に前年度と費用については</a:t>
          </a:r>
          <a:r>
            <a:rPr kumimoji="1" lang="ja-JP" altLang="en-US" sz="1100">
              <a:solidFill>
                <a:schemeClr val="dk1"/>
              </a:solidFill>
              <a:effectLst/>
              <a:latin typeface="+mn-lt"/>
              <a:ea typeface="+mn-ea"/>
              <a:cs typeface="+mn-cs"/>
            </a:rPr>
            <a:t>ほぼ</a:t>
          </a:r>
          <a:r>
            <a:rPr kumimoji="1" lang="ja-JP" altLang="ja-JP" sz="1100">
              <a:solidFill>
                <a:schemeClr val="dk1"/>
              </a:solidFill>
              <a:effectLst/>
              <a:latin typeface="+mn-lt"/>
              <a:ea typeface="+mn-ea"/>
              <a:cs typeface="+mn-cs"/>
            </a:rPr>
            <a:t>同額であるが、歳入（経常一般財源）の増加により減少した</a:t>
          </a:r>
          <a:r>
            <a:rPr kumimoji="1" lang="ja-JP" altLang="en-US" sz="1100">
              <a:solidFill>
                <a:schemeClr val="dk1"/>
              </a:solidFill>
              <a:effectLst/>
              <a:latin typeface="+mn-lt"/>
              <a:ea typeface="+mn-ea"/>
              <a:cs typeface="+mn-cs"/>
            </a:rPr>
            <a:t>。</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8" name="物件費グラフ枠">
          <a:extLst>
            <a:ext uri="{FF2B5EF4-FFF2-40B4-BE49-F238E27FC236}">
              <a16:creationId xmlns:a16="http://schemas.microsoft.com/office/drawing/2014/main" id="{00000000-0008-0000-0400-000076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129286</xdr:rowOff>
    </xdr:from>
    <xdr:to>
      <xdr:col>82</xdr:col>
      <xdr:colOff>107950</xdr:colOff>
      <xdr:row>21</xdr:row>
      <xdr:rowOff>42418</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flipV="1">
          <a:off x="16510000" y="2358136"/>
          <a:ext cx="0" cy="12847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14495</xdr:rowOff>
    </xdr:from>
    <xdr:ext cx="762000" cy="259045"/>
    <xdr:sp macro="" textlink="">
      <xdr:nvSpPr>
        <xdr:cNvPr id="120" name="物件費最小値テキスト">
          <a:extLst>
            <a:ext uri="{FF2B5EF4-FFF2-40B4-BE49-F238E27FC236}">
              <a16:creationId xmlns:a16="http://schemas.microsoft.com/office/drawing/2014/main" id="{00000000-0008-0000-0400-000078000000}"/>
            </a:ext>
          </a:extLst>
        </xdr:cNvPr>
        <xdr:cNvSpPr txBox="1"/>
      </xdr:nvSpPr>
      <xdr:spPr>
        <a:xfrm>
          <a:off x="16598900" y="3614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42418</xdr:rowOff>
    </xdr:from>
    <xdr:to>
      <xdr:col>82</xdr:col>
      <xdr:colOff>196850</xdr:colOff>
      <xdr:row>21</xdr:row>
      <xdr:rowOff>42418</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6421100" y="3642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44213</xdr:rowOff>
    </xdr:from>
    <xdr:ext cx="762000" cy="259045"/>
    <xdr:sp macro="" textlink="">
      <xdr:nvSpPr>
        <xdr:cNvPr id="122" name="物件費最大値テキスト">
          <a:extLst>
            <a:ext uri="{FF2B5EF4-FFF2-40B4-BE49-F238E27FC236}">
              <a16:creationId xmlns:a16="http://schemas.microsoft.com/office/drawing/2014/main" id="{00000000-0008-0000-0400-00007A000000}"/>
            </a:ext>
          </a:extLst>
        </xdr:cNvPr>
        <xdr:cNvSpPr txBox="1"/>
      </xdr:nvSpPr>
      <xdr:spPr>
        <a:xfrm>
          <a:off x="16598900" y="2101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129286</xdr:rowOff>
    </xdr:from>
    <xdr:to>
      <xdr:col>82</xdr:col>
      <xdr:colOff>196850</xdr:colOff>
      <xdr:row>13</xdr:row>
      <xdr:rowOff>129286</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6421100" y="2358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170434</xdr:rowOff>
    </xdr:from>
    <xdr:to>
      <xdr:col>82</xdr:col>
      <xdr:colOff>107950</xdr:colOff>
      <xdr:row>16</xdr:row>
      <xdr:rowOff>58420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5671800" y="2742184"/>
          <a:ext cx="8382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75709</xdr:rowOff>
    </xdr:from>
    <xdr:ext cx="762000" cy="259045"/>
    <xdr:sp macro="" textlink="">
      <xdr:nvSpPr>
        <xdr:cNvPr id="125" name="物件費平均値テキスト">
          <a:extLst>
            <a:ext uri="{FF2B5EF4-FFF2-40B4-BE49-F238E27FC236}">
              <a16:creationId xmlns:a16="http://schemas.microsoft.com/office/drawing/2014/main" id="{00000000-0008-0000-0400-00007D000000}"/>
            </a:ext>
          </a:extLst>
        </xdr:cNvPr>
        <xdr:cNvSpPr txBox="1"/>
      </xdr:nvSpPr>
      <xdr:spPr>
        <a:xfrm>
          <a:off x="16598900" y="28189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103632</xdr:rowOff>
    </xdr:from>
    <xdr:to>
      <xdr:col>82</xdr:col>
      <xdr:colOff>158750</xdr:colOff>
      <xdr:row>17</xdr:row>
      <xdr:rowOff>33782</xdr:rowOff>
    </xdr:to>
    <xdr:sp macro="" textlink="">
      <xdr:nvSpPr>
        <xdr:cNvPr id="126" name="フローチャート: 判断 125">
          <a:extLst>
            <a:ext uri="{FF2B5EF4-FFF2-40B4-BE49-F238E27FC236}">
              <a16:creationId xmlns:a16="http://schemas.microsoft.com/office/drawing/2014/main" id="{00000000-0008-0000-0400-00007E000000}"/>
            </a:ext>
          </a:extLst>
        </xdr:cNvPr>
        <xdr:cNvSpPr/>
      </xdr:nvSpPr>
      <xdr:spPr>
        <a:xfrm>
          <a:off x="16459200" y="2846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58420</xdr:rowOff>
    </xdr:from>
    <xdr:to>
      <xdr:col>78</xdr:col>
      <xdr:colOff>69850</xdr:colOff>
      <xdr:row>16</xdr:row>
      <xdr:rowOff>117856</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flipV="1">
          <a:off x="14782800" y="2801620"/>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131064</xdr:rowOff>
    </xdr:from>
    <xdr:to>
      <xdr:col>78</xdr:col>
      <xdr:colOff>120650</xdr:colOff>
      <xdr:row>17</xdr:row>
      <xdr:rowOff>61214</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5621000" y="2874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45991</xdr:rowOff>
    </xdr:from>
    <xdr:ext cx="7366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5290800" y="29606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85852</xdr:rowOff>
    </xdr:from>
    <xdr:to>
      <xdr:col>73</xdr:col>
      <xdr:colOff>180975</xdr:colOff>
      <xdr:row>16</xdr:row>
      <xdr:rowOff>117856</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3893800" y="2829052"/>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32766</xdr:rowOff>
    </xdr:from>
    <xdr:to>
      <xdr:col>74</xdr:col>
      <xdr:colOff>31750</xdr:colOff>
      <xdr:row>17</xdr:row>
      <xdr:rowOff>134366</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4732000" y="2947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119143</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4401800" y="3033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17272</xdr:rowOff>
    </xdr:from>
    <xdr:to>
      <xdr:col>69</xdr:col>
      <xdr:colOff>92075</xdr:colOff>
      <xdr:row>16</xdr:row>
      <xdr:rowOff>85852</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004800" y="2760472"/>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37338</xdr:rowOff>
    </xdr:from>
    <xdr:to>
      <xdr:col>69</xdr:col>
      <xdr:colOff>142875</xdr:colOff>
      <xdr:row>17</xdr:row>
      <xdr:rowOff>138938</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3843000" y="2951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123715</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3512800" y="3038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23622</xdr:rowOff>
    </xdr:from>
    <xdr:to>
      <xdr:col>65</xdr:col>
      <xdr:colOff>53975</xdr:colOff>
      <xdr:row>17</xdr:row>
      <xdr:rowOff>125222</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2954000" y="2938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109999</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2623800" y="3024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119634</xdr:rowOff>
    </xdr:from>
    <xdr:to>
      <xdr:col>82</xdr:col>
      <xdr:colOff>158750</xdr:colOff>
      <xdr:row>16</xdr:row>
      <xdr:rowOff>49784</xdr:rowOff>
    </xdr:to>
    <xdr:sp macro="" textlink="">
      <xdr:nvSpPr>
        <xdr:cNvPr id="143" name="楕円 142">
          <a:extLst>
            <a:ext uri="{FF2B5EF4-FFF2-40B4-BE49-F238E27FC236}">
              <a16:creationId xmlns:a16="http://schemas.microsoft.com/office/drawing/2014/main" id="{00000000-0008-0000-0400-00008F000000}"/>
            </a:ext>
          </a:extLst>
        </xdr:cNvPr>
        <xdr:cNvSpPr/>
      </xdr:nvSpPr>
      <xdr:spPr>
        <a:xfrm>
          <a:off x="16459200" y="2691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136161</xdr:rowOff>
    </xdr:from>
    <xdr:ext cx="762000" cy="259045"/>
    <xdr:sp macro="" textlink="">
      <xdr:nvSpPr>
        <xdr:cNvPr id="144" name="物件費該当値テキスト">
          <a:extLst>
            <a:ext uri="{FF2B5EF4-FFF2-40B4-BE49-F238E27FC236}">
              <a16:creationId xmlns:a16="http://schemas.microsoft.com/office/drawing/2014/main" id="{00000000-0008-0000-0400-000090000000}"/>
            </a:ext>
          </a:extLst>
        </xdr:cNvPr>
        <xdr:cNvSpPr txBox="1"/>
      </xdr:nvSpPr>
      <xdr:spPr>
        <a:xfrm>
          <a:off x="16598900" y="25364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7620</xdr:rowOff>
    </xdr:from>
    <xdr:to>
      <xdr:col>78</xdr:col>
      <xdr:colOff>120650</xdr:colOff>
      <xdr:row>16</xdr:row>
      <xdr:rowOff>109220</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5621000" y="2750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119397</xdr:rowOff>
    </xdr:from>
    <xdr:ext cx="7366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290800" y="2519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67056</xdr:rowOff>
    </xdr:from>
    <xdr:to>
      <xdr:col>74</xdr:col>
      <xdr:colOff>31750</xdr:colOff>
      <xdr:row>16</xdr:row>
      <xdr:rowOff>168656</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4732000" y="2810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7383</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4401800" y="2579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35052</xdr:rowOff>
    </xdr:from>
    <xdr:to>
      <xdr:col>69</xdr:col>
      <xdr:colOff>142875</xdr:colOff>
      <xdr:row>16</xdr:row>
      <xdr:rowOff>136652</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3843000" y="2778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146829</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3512800" y="2547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137922</xdr:rowOff>
    </xdr:from>
    <xdr:to>
      <xdr:col>65</xdr:col>
      <xdr:colOff>53975</xdr:colOff>
      <xdr:row>16</xdr:row>
      <xdr:rowOff>68072</xdr:rowOff>
    </xdr:to>
    <xdr:sp macro="" textlink="">
      <xdr:nvSpPr>
        <xdr:cNvPr id="151" name="楕円 150">
          <a:extLst>
            <a:ext uri="{FF2B5EF4-FFF2-40B4-BE49-F238E27FC236}">
              <a16:creationId xmlns:a16="http://schemas.microsoft.com/office/drawing/2014/main" id="{00000000-0008-0000-0400-000097000000}"/>
            </a:ext>
          </a:extLst>
        </xdr:cNvPr>
        <xdr:cNvSpPr/>
      </xdr:nvSpPr>
      <xdr:spPr>
        <a:xfrm>
          <a:off x="12954000" y="2709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78249</xdr:rowOff>
    </xdr:from>
    <xdr:ext cx="762000" cy="259045"/>
    <xdr:sp macro="" textlink="">
      <xdr:nvSpPr>
        <xdr:cNvPr id="152" name="テキスト ボックス 151">
          <a:extLst>
            <a:ext uri="{FF2B5EF4-FFF2-40B4-BE49-F238E27FC236}">
              <a16:creationId xmlns:a16="http://schemas.microsoft.com/office/drawing/2014/main" id="{00000000-0008-0000-0400-000098000000}"/>
            </a:ext>
          </a:extLst>
        </xdr:cNvPr>
        <xdr:cNvSpPr txBox="1"/>
      </xdr:nvSpPr>
      <xdr:spPr>
        <a:xfrm>
          <a:off x="12623800" y="2478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扶助費については、前年度より</a:t>
          </a:r>
          <a:r>
            <a:rPr kumimoji="1" lang="en-US" altLang="ja-JP" sz="1100">
              <a:solidFill>
                <a:schemeClr val="dk1"/>
              </a:solidFill>
              <a:effectLst/>
              <a:latin typeface="+mn-lt"/>
              <a:ea typeface="+mn-ea"/>
              <a:cs typeface="+mn-cs"/>
            </a:rPr>
            <a:t>-0.2</a:t>
          </a:r>
          <a:r>
            <a:rPr kumimoji="1" lang="ja-JP" altLang="ja-JP" sz="1100">
              <a:solidFill>
                <a:schemeClr val="dk1"/>
              </a:solidFill>
              <a:effectLst/>
              <a:latin typeface="+mn-lt"/>
              <a:ea typeface="+mn-ea"/>
              <a:cs typeface="+mn-cs"/>
            </a:rPr>
            <a:t>の</a:t>
          </a:r>
          <a:r>
            <a:rPr kumimoji="1" lang="en-US" altLang="ja-JP" sz="1100">
              <a:solidFill>
                <a:schemeClr val="dk1"/>
              </a:solidFill>
              <a:effectLst/>
              <a:latin typeface="+mn-lt"/>
              <a:ea typeface="+mn-ea"/>
              <a:cs typeface="+mn-cs"/>
            </a:rPr>
            <a:t>2.5%</a:t>
          </a:r>
          <a:r>
            <a:rPr kumimoji="1" lang="ja-JP" altLang="ja-JP" sz="1100">
              <a:solidFill>
                <a:schemeClr val="dk1"/>
              </a:solidFill>
              <a:effectLst/>
              <a:latin typeface="+mn-lt"/>
              <a:ea typeface="+mn-ea"/>
              <a:cs typeface="+mn-cs"/>
            </a:rPr>
            <a:t>となっており、類似団体内平均値より</a:t>
          </a:r>
          <a:r>
            <a:rPr kumimoji="1" lang="en-US" altLang="ja-JP" sz="1100">
              <a:solidFill>
                <a:schemeClr val="dk1"/>
              </a:solidFill>
              <a:effectLst/>
              <a:latin typeface="+mn-lt"/>
              <a:ea typeface="+mn-ea"/>
              <a:cs typeface="+mn-cs"/>
            </a:rPr>
            <a:t>0.1%</a:t>
          </a:r>
          <a:r>
            <a:rPr kumimoji="1" lang="ja-JP" altLang="ja-JP" sz="1100">
              <a:solidFill>
                <a:schemeClr val="dk1"/>
              </a:solidFill>
              <a:effectLst/>
              <a:latin typeface="+mn-lt"/>
              <a:ea typeface="+mn-ea"/>
              <a:cs typeface="+mn-cs"/>
            </a:rPr>
            <a:t>下回った。</a:t>
          </a:r>
          <a:r>
            <a:rPr kumimoji="1" lang="ja-JP" altLang="en-US" sz="1100">
              <a:solidFill>
                <a:schemeClr val="dk1"/>
              </a:solidFill>
              <a:effectLst/>
              <a:latin typeface="+mn-lt"/>
              <a:ea typeface="+mn-ea"/>
              <a:cs typeface="+mn-cs"/>
            </a:rPr>
            <a:t>人件費と同様に前年度と費用については同額であるが、歳入（経常一般財源）の増加により減少した。</a:t>
          </a:r>
          <a:r>
            <a:rPr kumimoji="1" lang="ja-JP" altLang="ja-JP" sz="1100">
              <a:solidFill>
                <a:schemeClr val="dk1"/>
              </a:solidFill>
              <a:effectLst/>
              <a:latin typeface="+mn-lt"/>
              <a:ea typeface="+mn-ea"/>
              <a:cs typeface="+mn-cs"/>
            </a:rPr>
            <a:t>扶助費については、その年によって費用の変動が大きく、予想が困難であるが、引き続き健全な財政運営に努める。</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6" name="テキスト ボックス 175">
          <a:extLst>
            <a:ext uri="{FF2B5EF4-FFF2-40B4-BE49-F238E27FC236}">
              <a16:creationId xmlns:a16="http://schemas.microsoft.com/office/drawing/2014/main" id="{00000000-0008-0000-0400-0000B0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78" name="扶助費グラフ枠">
          <a:extLst>
            <a:ext uri="{FF2B5EF4-FFF2-40B4-BE49-F238E27FC236}">
              <a16:creationId xmlns:a16="http://schemas.microsoft.com/office/drawing/2014/main" id="{00000000-0008-0000-0400-0000B2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31750</xdr:rowOff>
    </xdr:from>
    <xdr:to>
      <xdr:col>24</xdr:col>
      <xdr:colOff>25400</xdr:colOff>
      <xdr:row>60</xdr:row>
      <xdr:rowOff>146050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flipV="1">
          <a:off x="4826000" y="9118600"/>
          <a:ext cx="0" cy="13144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118127</xdr:rowOff>
    </xdr:from>
    <xdr:ext cx="762000" cy="259045"/>
    <xdr:sp macro="" textlink="">
      <xdr:nvSpPr>
        <xdr:cNvPr id="180" name="扶助費最小値テキスト">
          <a:extLst>
            <a:ext uri="{FF2B5EF4-FFF2-40B4-BE49-F238E27FC236}">
              <a16:creationId xmlns:a16="http://schemas.microsoft.com/office/drawing/2014/main" id="{00000000-0008-0000-0400-0000B4000000}"/>
            </a:ext>
          </a:extLst>
        </xdr:cNvPr>
        <xdr:cNvSpPr txBox="1"/>
      </xdr:nvSpPr>
      <xdr:spPr>
        <a:xfrm>
          <a:off x="4914900" y="10405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146050</xdr:rowOff>
    </xdr:from>
    <xdr:to>
      <xdr:col>24</xdr:col>
      <xdr:colOff>114300</xdr:colOff>
      <xdr:row>60</xdr:row>
      <xdr:rowOff>146050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a:off x="4737100" y="10433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118127</xdr:rowOff>
    </xdr:from>
    <xdr:ext cx="762000" cy="259045"/>
    <xdr:sp macro="" textlink="">
      <xdr:nvSpPr>
        <xdr:cNvPr id="182" name="扶助費最大値テキスト">
          <a:extLst>
            <a:ext uri="{FF2B5EF4-FFF2-40B4-BE49-F238E27FC236}">
              <a16:creationId xmlns:a16="http://schemas.microsoft.com/office/drawing/2014/main" id="{00000000-0008-0000-0400-0000B6000000}"/>
            </a:ext>
          </a:extLst>
        </xdr:cNvPr>
        <xdr:cNvSpPr txBox="1"/>
      </xdr:nvSpPr>
      <xdr:spPr>
        <a:xfrm>
          <a:off x="4914900" y="886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31750</xdr:rowOff>
    </xdr:from>
    <xdr:to>
      <xdr:col>24</xdr:col>
      <xdr:colOff>114300</xdr:colOff>
      <xdr:row>53</xdr:row>
      <xdr:rowOff>31750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9118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127000</xdr:rowOff>
    </xdr:from>
    <xdr:to>
      <xdr:col>24</xdr:col>
      <xdr:colOff>25400</xdr:colOff>
      <xdr:row>55</xdr:row>
      <xdr:rowOff>165100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flipV="1">
          <a:off x="3987800" y="955675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67327</xdr:rowOff>
    </xdr:from>
    <xdr:ext cx="762000" cy="259045"/>
    <xdr:sp macro="" textlink="">
      <xdr:nvSpPr>
        <xdr:cNvPr id="185" name="扶助費平均値テキスト">
          <a:extLst>
            <a:ext uri="{FF2B5EF4-FFF2-40B4-BE49-F238E27FC236}">
              <a16:creationId xmlns:a16="http://schemas.microsoft.com/office/drawing/2014/main" id="{00000000-0008-0000-0400-0000B9000000}"/>
            </a:ext>
          </a:extLst>
        </xdr:cNvPr>
        <xdr:cNvSpPr txBox="1"/>
      </xdr:nvSpPr>
      <xdr:spPr>
        <a:xfrm>
          <a:off x="4914900" y="9497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95250</xdr:rowOff>
    </xdr:from>
    <xdr:to>
      <xdr:col>24</xdr:col>
      <xdr:colOff>76200</xdr:colOff>
      <xdr:row>56</xdr:row>
      <xdr:rowOff>25400</xdr:rowOff>
    </xdr:to>
    <xdr:sp macro="" textlink="">
      <xdr:nvSpPr>
        <xdr:cNvPr id="186" name="フローチャート: 判断 185">
          <a:extLst>
            <a:ext uri="{FF2B5EF4-FFF2-40B4-BE49-F238E27FC236}">
              <a16:creationId xmlns:a16="http://schemas.microsoft.com/office/drawing/2014/main" id="{00000000-0008-0000-0400-0000BA000000}"/>
            </a:ext>
          </a:extLst>
        </xdr:cNvPr>
        <xdr:cNvSpPr/>
      </xdr:nvSpPr>
      <xdr:spPr>
        <a:xfrm>
          <a:off x="47752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165100</xdr:rowOff>
    </xdr:from>
    <xdr:to>
      <xdr:col>19</xdr:col>
      <xdr:colOff>187325</xdr:colOff>
      <xdr:row>57</xdr:row>
      <xdr:rowOff>12700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flipV="1">
          <a:off x="3098800" y="9594850"/>
          <a:ext cx="8890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0</xdr:rowOff>
    </xdr:from>
    <xdr:to>
      <xdr:col>20</xdr:col>
      <xdr:colOff>38100</xdr:colOff>
      <xdr:row>56</xdr:row>
      <xdr:rowOff>101600</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3937000" y="960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86377</xdr:rowOff>
    </xdr:from>
    <xdr:ext cx="736600" cy="259045"/>
    <xdr:sp macro="" textlink="">
      <xdr:nvSpPr>
        <xdr:cNvPr id="189" name="テキスト ボックス 188">
          <a:extLst>
            <a:ext uri="{FF2B5EF4-FFF2-40B4-BE49-F238E27FC236}">
              <a16:creationId xmlns:a16="http://schemas.microsoft.com/office/drawing/2014/main" id="{00000000-0008-0000-0400-0000BD000000}"/>
            </a:ext>
          </a:extLst>
        </xdr:cNvPr>
        <xdr:cNvSpPr txBox="1"/>
      </xdr:nvSpPr>
      <xdr:spPr>
        <a:xfrm>
          <a:off x="3606800" y="9687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12700</xdr:rowOff>
    </xdr:from>
    <xdr:to>
      <xdr:col>15</xdr:col>
      <xdr:colOff>98425</xdr:colOff>
      <xdr:row>57</xdr:row>
      <xdr:rowOff>50800</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flipV="1">
          <a:off x="2209800" y="978535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0</xdr:rowOff>
    </xdr:from>
    <xdr:to>
      <xdr:col>15</xdr:col>
      <xdr:colOff>149225</xdr:colOff>
      <xdr:row>56</xdr:row>
      <xdr:rowOff>101600</xdr:rowOff>
    </xdr:to>
    <xdr:sp macro="" textlink="">
      <xdr:nvSpPr>
        <xdr:cNvPr id="191" name="フローチャート: 判断 190">
          <a:extLst>
            <a:ext uri="{FF2B5EF4-FFF2-40B4-BE49-F238E27FC236}">
              <a16:creationId xmlns:a16="http://schemas.microsoft.com/office/drawing/2014/main" id="{00000000-0008-0000-0400-0000BF000000}"/>
            </a:ext>
          </a:extLst>
        </xdr:cNvPr>
        <xdr:cNvSpPr/>
      </xdr:nvSpPr>
      <xdr:spPr>
        <a:xfrm>
          <a:off x="3048000" y="960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111777</xdr:rowOff>
    </xdr:from>
    <xdr:ext cx="762000" cy="259045"/>
    <xdr:sp macro="" textlink="">
      <xdr:nvSpPr>
        <xdr:cNvPr id="192" name="テキスト ボックス 191">
          <a:extLst>
            <a:ext uri="{FF2B5EF4-FFF2-40B4-BE49-F238E27FC236}">
              <a16:creationId xmlns:a16="http://schemas.microsoft.com/office/drawing/2014/main" id="{00000000-0008-0000-0400-0000C0000000}"/>
            </a:ext>
          </a:extLst>
        </xdr:cNvPr>
        <xdr:cNvSpPr txBox="1"/>
      </xdr:nvSpPr>
      <xdr:spPr>
        <a:xfrm>
          <a:off x="2717800" y="937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165100</xdr:rowOff>
    </xdr:from>
    <xdr:to>
      <xdr:col>11</xdr:col>
      <xdr:colOff>9525</xdr:colOff>
      <xdr:row>57</xdr:row>
      <xdr:rowOff>50800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1320800" y="976630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19050</xdr:rowOff>
    </xdr:from>
    <xdr:to>
      <xdr:col>11</xdr:col>
      <xdr:colOff>60325</xdr:colOff>
      <xdr:row>56</xdr:row>
      <xdr:rowOff>120650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2159000" y="962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130827</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1828800" y="9389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0</xdr:rowOff>
    </xdr:from>
    <xdr:to>
      <xdr:col>6</xdr:col>
      <xdr:colOff>171450</xdr:colOff>
      <xdr:row>56</xdr:row>
      <xdr:rowOff>101600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1270000" y="960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111777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939800" y="937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76200</xdr:rowOff>
    </xdr:from>
    <xdr:to>
      <xdr:col>24</xdr:col>
      <xdr:colOff>76200</xdr:colOff>
      <xdr:row>56</xdr:row>
      <xdr:rowOff>6350</xdr:rowOff>
    </xdr:to>
    <xdr:sp macro="" textlink="">
      <xdr:nvSpPr>
        <xdr:cNvPr id="203" name="楕円 202">
          <a:extLst>
            <a:ext uri="{FF2B5EF4-FFF2-40B4-BE49-F238E27FC236}">
              <a16:creationId xmlns:a16="http://schemas.microsoft.com/office/drawing/2014/main" id="{00000000-0008-0000-0400-0000CB000000}"/>
            </a:ext>
          </a:extLst>
        </xdr:cNvPr>
        <xdr:cNvSpPr/>
      </xdr:nvSpPr>
      <xdr:spPr>
        <a:xfrm>
          <a:off x="4775200" y="9505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92727</xdr:rowOff>
    </xdr:from>
    <xdr:ext cx="762000" cy="259045"/>
    <xdr:sp macro="" textlink="">
      <xdr:nvSpPr>
        <xdr:cNvPr id="204" name="扶助費該当値テキスト">
          <a:extLst>
            <a:ext uri="{FF2B5EF4-FFF2-40B4-BE49-F238E27FC236}">
              <a16:creationId xmlns:a16="http://schemas.microsoft.com/office/drawing/2014/main" id="{00000000-0008-0000-0400-0000CC000000}"/>
            </a:ext>
          </a:extLst>
        </xdr:cNvPr>
        <xdr:cNvSpPr txBox="1"/>
      </xdr:nvSpPr>
      <xdr:spPr>
        <a:xfrm>
          <a:off x="4914900" y="9351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114300</xdr:rowOff>
    </xdr:from>
    <xdr:to>
      <xdr:col>20</xdr:col>
      <xdr:colOff>38100</xdr:colOff>
      <xdr:row>56</xdr:row>
      <xdr:rowOff>44450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3937000" y="9544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54627</xdr:rowOff>
    </xdr:from>
    <xdr:ext cx="7366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3606800" y="93129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133350</xdr:rowOff>
    </xdr:from>
    <xdr:to>
      <xdr:col>15</xdr:col>
      <xdr:colOff>149225</xdr:colOff>
      <xdr:row>57</xdr:row>
      <xdr:rowOff>63500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048000" y="9734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48277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717800" y="9820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57</xdr:row>
      <xdr:rowOff>0</xdr:rowOff>
    </xdr:from>
    <xdr:to>
      <xdr:col>11</xdr:col>
      <xdr:colOff>60325</xdr:colOff>
      <xdr:row>57</xdr:row>
      <xdr:rowOff>101600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2159000" y="9772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86377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828800" y="985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114300</xdr:rowOff>
    </xdr:from>
    <xdr:to>
      <xdr:col>6</xdr:col>
      <xdr:colOff>171450</xdr:colOff>
      <xdr:row>57</xdr:row>
      <xdr:rowOff>44450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12700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29227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939800" y="980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3" name="テキスト ボックス 222">
          <a:extLst>
            <a:ext uri="{FF2B5EF4-FFF2-40B4-BE49-F238E27FC236}">
              <a16:creationId xmlns:a16="http://schemas.microsoft.com/office/drawing/2014/main" id="{00000000-0008-0000-0400-0000DF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その他については、前年度比－</a:t>
          </a:r>
          <a:r>
            <a:rPr kumimoji="1" lang="en-US" altLang="ja-JP" sz="1100">
              <a:solidFill>
                <a:schemeClr val="dk1"/>
              </a:solidFill>
              <a:effectLst/>
              <a:latin typeface="+mn-lt"/>
              <a:ea typeface="+mn-ea"/>
              <a:cs typeface="+mn-cs"/>
            </a:rPr>
            <a:t>1.0%</a:t>
          </a:r>
          <a:r>
            <a:rPr kumimoji="1" lang="ja-JP" altLang="ja-JP" sz="1100">
              <a:solidFill>
                <a:schemeClr val="dk1"/>
              </a:solidFill>
              <a:effectLst/>
              <a:latin typeface="+mn-lt"/>
              <a:ea typeface="+mn-ea"/>
              <a:cs typeface="+mn-cs"/>
            </a:rPr>
            <a:t>の</a:t>
          </a:r>
          <a:r>
            <a:rPr kumimoji="1" lang="en-US" altLang="ja-JP" sz="1100">
              <a:solidFill>
                <a:schemeClr val="dk1"/>
              </a:solidFill>
              <a:effectLst/>
              <a:latin typeface="+mn-lt"/>
              <a:ea typeface="+mn-ea"/>
              <a:cs typeface="+mn-cs"/>
            </a:rPr>
            <a:t>9.2%</a:t>
          </a:r>
          <a:r>
            <a:rPr kumimoji="1" lang="ja-JP" altLang="ja-JP" sz="1100">
              <a:solidFill>
                <a:schemeClr val="dk1"/>
              </a:solidFill>
              <a:effectLst/>
              <a:latin typeface="+mn-lt"/>
              <a:ea typeface="+mn-ea"/>
              <a:cs typeface="+mn-cs"/>
            </a:rPr>
            <a:t>となった。維持補修費や各特別会計への繰出金</a:t>
          </a:r>
          <a:r>
            <a:rPr kumimoji="1" lang="ja-JP" altLang="en-US" sz="1100">
              <a:solidFill>
                <a:schemeClr val="dk1"/>
              </a:solidFill>
              <a:effectLst/>
              <a:latin typeface="+mn-lt"/>
              <a:ea typeface="+mn-ea"/>
              <a:cs typeface="+mn-cs"/>
            </a:rPr>
            <a:t>の費用は昨年度と同様であるが、</a:t>
          </a:r>
          <a:r>
            <a:rPr kumimoji="1" lang="ja-JP" altLang="ja-JP" sz="1100">
              <a:solidFill>
                <a:schemeClr val="dk1"/>
              </a:solidFill>
              <a:effectLst/>
              <a:latin typeface="+mn-lt"/>
              <a:ea typeface="+mn-ea"/>
              <a:cs typeface="+mn-cs"/>
            </a:rPr>
            <a:t>歳入（経常一般財源）の増加により減少した。今後も維持補修費や繰出金など事業の精査を実施し経費削減に努める。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5" name="直線コネクタ 224">
          <a:extLst>
            <a:ext uri="{FF2B5EF4-FFF2-40B4-BE49-F238E27FC236}">
              <a16:creationId xmlns:a16="http://schemas.microsoft.com/office/drawing/2014/main" id="{00000000-0008-0000-0400-0000E1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127000</xdr:rowOff>
    </xdr:from>
    <xdr:to>
      <xdr:col>85</xdr:col>
      <xdr:colOff>66675</xdr:colOff>
      <xdr:row>60</xdr:row>
      <xdr:rowOff>127000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156227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271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12700</xdr:rowOff>
    </xdr:from>
    <xdr:to>
      <xdr:col>85</xdr:col>
      <xdr:colOff>66675</xdr:colOff>
      <xdr:row>54</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41927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9128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4" name="その他グラフ枠">
          <a:extLst>
            <a:ext uri="{FF2B5EF4-FFF2-40B4-BE49-F238E27FC236}">
              <a16:creationId xmlns:a16="http://schemas.microsoft.com/office/drawing/2014/main" id="{00000000-0008-0000-0400-0000EA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18415</xdr:rowOff>
    </xdr:from>
    <xdr:to>
      <xdr:col>82</xdr:col>
      <xdr:colOff>107950</xdr:colOff>
      <xdr:row>61</xdr:row>
      <xdr:rowOff>6985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flipV="1">
          <a:off x="16510000" y="9276715"/>
          <a:ext cx="0" cy="1188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150512</xdr:rowOff>
    </xdr:from>
    <xdr:ext cx="762000" cy="259045"/>
    <xdr:sp macro="" textlink="">
      <xdr:nvSpPr>
        <xdr:cNvPr id="236" name="その他最小値テキスト">
          <a:extLst>
            <a:ext uri="{FF2B5EF4-FFF2-40B4-BE49-F238E27FC236}">
              <a16:creationId xmlns:a16="http://schemas.microsoft.com/office/drawing/2014/main" id="{00000000-0008-0000-0400-0000EC000000}"/>
            </a:ext>
          </a:extLst>
        </xdr:cNvPr>
        <xdr:cNvSpPr txBox="1"/>
      </xdr:nvSpPr>
      <xdr:spPr>
        <a:xfrm>
          <a:off x="16598900" y="104375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6985</xdr:rowOff>
    </xdr:from>
    <xdr:to>
      <xdr:col>82</xdr:col>
      <xdr:colOff>196850</xdr:colOff>
      <xdr:row>61</xdr:row>
      <xdr:rowOff>6985</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6421100" y="104654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104792</xdr:rowOff>
    </xdr:from>
    <xdr:ext cx="762000" cy="259045"/>
    <xdr:sp macro="" textlink="">
      <xdr:nvSpPr>
        <xdr:cNvPr id="238" name="その他最大値テキスト">
          <a:extLst>
            <a:ext uri="{FF2B5EF4-FFF2-40B4-BE49-F238E27FC236}">
              <a16:creationId xmlns:a16="http://schemas.microsoft.com/office/drawing/2014/main" id="{00000000-0008-0000-0400-0000EE000000}"/>
            </a:ext>
          </a:extLst>
        </xdr:cNvPr>
        <xdr:cNvSpPr txBox="1"/>
      </xdr:nvSpPr>
      <xdr:spPr>
        <a:xfrm>
          <a:off x="16598900" y="9020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18415</xdr:rowOff>
    </xdr:from>
    <xdr:to>
      <xdr:col>82</xdr:col>
      <xdr:colOff>196850</xdr:colOff>
      <xdr:row>54</xdr:row>
      <xdr:rowOff>18415</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6421100" y="9276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24130</xdr:rowOff>
    </xdr:from>
    <xdr:to>
      <xdr:col>82</xdr:col>
      <xdr:colOff>107950</xdr:colOff>
      <xdr:row>57</xdr:row>
      <xdr:rowOff>81280</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flipV="1">
          <a:off x="15671800" y="9796780"/>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8272</xdr:rowOff>
    </xdr:from>
    <xdr:ext cx="762000" cy="259045"/>
    <xdr:sp macro="" textlink="">
      <xdr:nvSpPr>
        <xdr:cNvPr id="241" name="その他平均値テキスト">
          <a:extLst>
            <a:ext uri="{FF2B5EF4-FFF2-40B4-BE49-F238E27FC236}">
              <a16:creationId xmlns:a16="http://schemas.microsoft.com/office/drawing/2014/main" id="{00000000-0008-0000-0400-0000F1000000}"/>
            </a:ext>
          </a:extLst>
        </xdr:cNvPr>
        <xdr:cNvSpPr txBox="1"/>
      </xdr:nvSpPr>
      <xdr:spPr>
        <a:xfrm>
          <a:off x="16598900" y="978092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36195</xdr:rowOff>
    </xdr:from>
    <xdr:to>
      <xdr:col>82</xdr:col>
      <xdr:colOff>158750</xdr:colOff>
      <xdr:row>57</xdr:row>
      <xdr:rowOff>137795</xdr:rowOff>
    </xdr:to>
    <xdr:sp macro="" textlink="">
      <xdr:nvSpPr>
        <xdr:cNvPr id="242" name="フローチャート: 判断 241">
          <a:extLst>
            <a:ext uri="{FF2B5EF4-FFF2-40B4-BE49-F238E27FC236}">
              <a16:creationId xmlns:a16="http://schemas.microsoft.com/office/drawing/2014/main" id="{00000000-0008-0000-0400-0000F2000000}"/>
            </a:ext>
          </a:extLst>
        </xdr:cNvPr>
        <xdr:cNvSpPr/>
      </xdr:nvSpPr>
      <xdr:spPr>
        <a:xfrm>
          <a:off x="16459200" y="9808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81280</xdr:rowOff>
    </xdr:from>
    <xdr:to>
      <xdr:col>78</xdr:col>
      <xdr:colOff>69850</xdr:colOff>
      <xdr:row>57</xdr:row>
      <xdr:rowOff>115570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flipV="1">
          <a:off x="14782800" y="985393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24765</xdr:rowOff>
    </xdr:from>
    <xdr:to>
      <xdr:col>78</xdr:col>
      <xdr:colOff>120650</xdr:colOff>
      <xdr:row>57</xdr:row>
      <xdr:rowOff>126365</xdr:rowOff>
    </xdr:to>
    <xdr:sp macro="" textlink="">
      <xdr:nvSpPr>
        <xdr:cNvPr id="244" name="フローチャート: 判断 243">
          <a:extLst>
            <a:ext uri="{FF2B5EF4-FFF2-40B4-BE49-F238E27FC236}">
              <a16:creationId xmlns:a16="http://schemas.microsoft.com/office/drawing/2014/main" id="{00000000-0008-0000-0400-0000F4000000}"/>
            </a:ext>
          </a:extLst>
        </xdr:cNvPr>
        <xdr:cNvSpPr/>
      </xdr:nvSpPr>
      <xdr:spPr>
        <a:xfrm>
          <a:off x="15621000" y="9797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136542</xdr:rowOff>
    </xdr:from>
    <xdr:ext cx="736600" cy="259045"/>
    <xdr:sp macro="" textlink="">
      <xdr:nvSpPr>
        <xdr:cNvPr id="245" name="テキスト ボックス 244">
          <a:extLst>
            <a:ext uri="{FF2B5EF4-FFF2-40B4-BE49-F238E27FC236}">
              <a16:creationId xmlns:a16="http://schemas.microsoft.com/office/drawing/2014/main" id="{00000000-0008-0000-0400-0000F5000000}"/>
            </a:ext>
          </a:extLst>
        </xdr:cNvPr>
        <xdr:cNvSpPr txBox="1"/>
      </xdr:nvSpPr>
      <xdr:spPr>
        <a:xfrm>
          <a:off x="15290800" y="95662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115570</xdr:rowOff>
    </xdr:from>
    <xdr:to>
      <xdr:col>73</xdr:col>
      <xdr:colOff>180975</xdr:colOff>
      <xdr:row>58</xdr:row>
      <xdr:rowOff>18415</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3893800" y="9888220"/>
          <a:ext cx="889000" cy="74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30480</xdr:rowOff>
    </xdr:from>
    <xdr:to>
      <xdr:col>74</xdr:col>
      <xdr:colOff>31750</xdr:colOff>
      <xdr:row>57</xdr:row>
      <xdr:rowOff>132080</xdr:rowOff>
    </xdr:to>
    <xdr:sp macro="" textlink="">
      <xdr:nvSpPr>
        <xdr:cNvPr id="247" name="フローチャート: 判断 246">
          <a:extLst>
            <a:ext uri="{FF2B5EF4-FFF2-40B4-BE49-F238E27FC236}">
              <a16:creationId xmlns:a16="http://schemas.microsoft.com/office/drawing/2014/main" id="{00000000-0008-0000-0400-0000F7000000}"/>
            </a:ext>
          </a:extLst>
        </xdr:cNvPr>
        <xdr:cNvSpPr/>
      </xdr:nvSpPr>
      <xdr:spPr>
        <a:xfrm>
          <a:off x="14732000" y="9803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142257</xdr:rowOff>
    </xdr:from>
    <xdr:ext cx="762000" cy="259045"/>
    <xdr:sp macro="" textlink="">
      <xdr:nvSpPr>
        <xdr:cNvPr id="248" name="テキスト ボックス 247">
          <a:extLst>
            <a:ext uri="{FF2B5EF4-FFF2-40B4-BE49-F238E27FC236}">
              <a16:creationId xmlns:a16="http://schemas.microsoft.com/office/drawing/2014/main" id="{00000000-0008-0000-0400-0000F8000000}"/>
            </a:ext>
          </a:extLst>
        </xdr:cNvPr>
        <xdr:cNvSpPr txBox="1"/>
      </xdr:nvSpPr>
      <xdr:spPr>
        <a:xfrm>
          <a:off x="14401800" y="9572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18415</xdr:rowOff>
    </xdr:from>
    <xdr:to>
      <xdr:col>69</xdr:col>
      <xdr:colOff>92075</xdr:colOff>
      <xdr:row>58</xdr:row>
      <xdr:rowOff>29845</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flipV="1">
          <a:off x="13004800" y="9962515"/>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70485</xdr:rowOff>
    </xdr:from>
    <xdr:to>
      <xdr:col>69</xdr:col>
      <xdr:colOff>142875</xdr:colOff>
      <xdr:row>58</xdr:row>
      <xdr:rowOff>635</xdr:rowOff>
    </xdr:to>
    <xdr:sp macro="" textlink="">
      <xdr:nvSpPr>
        <xdr:cNvPr id="250" name="フローチャート: 判断 249">
          <a:extLst>
            <a:ext uri="{FF2B5EF4-FFF2-40B4-BE49-F238E27FC236}">
              <a16:creationId xmlns:a16="http://schemas.microsoft.com/office/drawing/2014/main" id="{00000000-0008-0000-0400-0000FA000000}"/>
            </a:ext>
          </a:extLst>
        </xdr:cNvPr>
        <xdr:cNvSpPr/>
      </xdr:nvSpPr>
      <xdr:spPr>
        <a:xfrm>
          <a:off x="13843000" y="9843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10812</xdr:rowOff>
    </xdr:from>
    <xdr:ext cx="762000" cy="259045"/>
    <xdr:sp macro="" textlink="">
      <xdr:nvSpPr>
        <xdr:cNvPr id="251" name="テキスト ボックス 250">
          <a:extLst>
            <a:ext uri="{FF2B5EF4-FFF2-40B4-BE49-F238E27FC236}">
              <a16:creationId xmlns:a16="http://schemas.microsoft.com/office/drawing/2014/main" id="{00000000-0008-0000-0400-0000FB000000}"/>
            </a:ext>
          </a:extLst>
        </xdr:cNvPr>
        <xdr:cNvSpPr txBox="1"/>
      </xdr:nvSpPr>
      <xdr:spPr>
        <a:xfrm>
          <a:off x="13512800" y="96120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76200</xdr:rowOff>
    </xdr:from>
    <xdr:to>
      <xdr:col>65</xdr:col>
      <xdr:colOff>53975</xdr:colOff>
      <xdr:row>58</xdr:row>
      <xdr:rowOff>6350</xdr:rowOff>
    </xdr:to>
    <xdr:sp macro="" textlink="">
      <xdr:nvSpPr>
        <xdr:cNvPr id="252" name="フローチャート: 判断 251">
          <a:extLst>
            <a:ext uri="{FF2B5EF4-FFF2-40B4-BE49-F238E27FC236}">
              <a16:creationId xmlns:a16="http://schemas.microsoft.com/office/drawing/2014/main" id="{00000000-0008-0000-0400-0000FC000000}"/>
            </a:ext>
          </a:extLst>
        </xdr:cNvPr>
        <xdr:cNvSpPr/>
      </xdr:nvSpPr>
      <xdr:spPr>
        <a:xfrm>
          <a:off x="12954000" y="9848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16527</xdr:rowOff>
    </xdr:from>
    <xdr:ext cx="762000" cy="259045"/>
    <xdr:sp macro="" textlink="">
      <xdr:nvSpPr>
        <xdr:cNvPr id="253" name="テキスト ボックス 252">
          <a:extLst>
            <a:ext uri="{FF2B5EF4-FFF2-40B4-BE49-F238E27FC236}">
              <a16:creationId xmlns:a16="http://schemas.microsoft.com/office/drawing/2014/main" id="{00000000-0008-0000-0400-0000FD000000}"/>
            </a:ext>
          </a:extLst>
        </xdr:cNvPr>
        <xdr:cNvSpPr txBox="1"/>
      </xdr:nvSpPr>
      <xdr:spPr>
        <a:xfrm>
          <a:off x="12623800" y="9617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144780</xdr:rowOff>
    </xdr:from>
    <xdr:to>
      <xdr:col>82</xdr:col>
      <xdr:colOff>158750</xdr:colOff>
      <xdr:row>57</xdr:row>
      <xdr:rowOff>74930</xdr:rowOff>
    </xdr:to>
    <xdr:sp macro="" textlink="">
      <xdr:nvSpPr>
        <xdr:cNvPr id="259" name="楕円 258">
          <a:extLst>
            <a:ext uri="{FF2B5EF4-FFF2-40B4-BE49-F238E27FC236}">
              <a16:creationId xmlns:a16="http://schemas.microsoft.com/office/drawing/2014/main" id="{00000000-0008-0000-0400-000003010000}"/>
            </a:ext>
          </a:extLst>
        </xdr:cNvPr>
        <xdr:cNvSpPr/>
      </xdr:nvSpPr>
      <xdr:spPr>
        <a:xfrm>
          <a:off x="16459200" y="9745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161307</xdr:rowOff>
    </xdr:from>
    <xdr:ext cx="762000" cy="259045"/>
    <xdr:sp macro="" textlink="">
      <xdr:nvSpPr>
        <xdr:cNvPr id="260" name="その他該当値テキスト">
          <a:extLst>
            <a:ext uri="{FF2B5EF4-FFF2-40B4-BE49-F238E27FC236}">
              <a16:creationId xmlns:a16="http://schemas.microsoft.com/office/drawing/2014/main" id="{00000000-0008-0000-0400-000004010000}"/>
            </a:ext>
          </a:extLst>
        </xdr:cNvPr>
        <xdr:cNvSpPr txBox="1"/>
      </xdr:nvSpPr>
      <xdr:spPr>
        <a:xfrm>
          <a:off x="16598900" y="9591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30480</xdr:rowOff>
    </xdr:from>
    <xdr:to>
      <xdr:col>78</xdr:col>
      <xdr:colOff>120650</xdr:colOff>
      <xdr:row>57</xdr:row>
      <xdr:rowOff>132080</xdr:rowOff>
    </xdr:to>
    <xdr:sp macro="" textlink="">
      <xdr:nvSpPr>
        <xdr:cNvPr id="261" name="楕円 260">
          <a:extLst>
            <a:ext uri="{FF2B5EF4-FFF2-40B4-BE49-F238E27FC236}">
              <a16:creationId xmlns:a16="http://schemas.microsoft.com/office/drawing/2014/main" id="{00000000-0008-0000-0400-000005010000}"/>
            </a:ext>
          </a:extLst>
        </xdr:cNvPr>
        <xdr:cNvSpPr/>
      </xdr:nvSpPr>
      <xdr:spPr>
        <a:xfrm>
          <a:off x="15621000" y="9803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116857</xdr:rowOff>
    </xdr:from>
    <xdr:ext cx="7366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5290800" y="98895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64770</xdr:rowOff>
    </xdr:from>
    <xdr:to>
      <xdr:col>74</xdr:col>
      <xdr:colOff>31750</xdr:colOff>
      <xdr:row>57</xdr:row>
      <xdr:rowOff>166370</xdr:rowOff>
    </xdr:to>
    <xdr:sp macro="" textlink="">
      <xdr:nvSpPr>
        <xdr:cNvPr id="263" name="楕円 262">
          <a:extLst>
            <a:ext uri="{FF2B5EF4-FFF2-40B4-BE49-F238E27FC236}">
              <a16:creationId xmlns:a16="http://schemas.microsoft.com/office/drawing/2014/main" id="{00000000-0008-0000-0400-000007010000}"/>
            </a:ext>
          </a:extLst>
        </xdr:cNvPr>
        <xdr:cNvSpPr/>
      </xdr:nvSpPr>
      <xdr:spPr>
        <a:xfrm>
          <a:off x="14732000" y="9837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151147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4401800" y="9923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139065</xdr:rowOff>
    </xdr:from>
    <xdr:to>
      <xdr:col>69</xdr:col>
      <xdr:colOff>142875</xdr:colOff>
      <xdr:row>58</xdr:row>
      <xdr:rowOff>69215</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3843000" y="9911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53992</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512800" y="9998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150495</xdr:rowOff>
    </xdr:from>
    <xdr:to>
      <xdr:col>65</xdr:col>
      <xdr:colOff>53975</xdr:colOff>
      <xdr:row>58</xdr:row>
      <xdr:rowOff>80645</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2954000" y="9923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65422</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2623800" y="10009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69" name="正方形/長方形 268">
          <a:extLst>
            <a:ext uri="{FF2B5EF4-FFF2-40B4-BE49-F238E27FC236}">
              <a16:creationId xmlns:a16="http://schemas.microsoft.com/office/drawing/2014/main" id="{00000000-0008-0000-0400-00000D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0" name="正方形/長方形 269">
          <a:extLst>
            <a:ext uri="{FF2B5EF4-FFF2-40B4-BE49-F238E27FC236}">
              <a16:creationId xmlns:a16="http://schemas.microsoft.com/office/drawing/2014/main" id="{00000000-0008-0000-0400-00000E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1" name="正方形/長方形 270">
          <a:extLst>
            <a:ext uri="{FF2B5EF4-FFF2-40B4-BE49-F238E27FC236}">
              <a16:creationId xmlns:a16="http://schemas.microsoft.com/office/drawing/2014/main" id="{00000000-0008-0000-0400-00000F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2" name="正方形/長方形 271">
          <a:extLst>
            <a:ext uri="{FF2B5EF4-FFF2-40B4-BE49-F238E27FC236}">
              <a16:creationId xmlns:a16="http://schemas.microsoft.com/office/drawing/2014/main" id="{00000000-0008-0000-0400-000010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補助費については、前年度比－</a:t>
          </a:r>
          <a:r>
            <a:rPr kumimoji="1" lang="en-US" altLang="ja-JP" sz="1100">
              <a:solidFill>
                <a:schemeClr val="dk1"/>
              </a:solidFill>
              <a:effectLst/>
              <a:latin typeface="+mn-lt"/>
              <a:ea typeface="+mn-ea"/>
              <a:cs typeface="+mn-cs"/>
            </a:rPr>
            <a:t>1.6%</a:t>
          </a:r>
          <a:r>
            <a:rPr kumimoji="1" lang="ja-JP" altLang="en-US" sz="1100">
              <a:solidFill>
                <a:schemeClr val="dk1"/>
              </a:solidFill>
              <a:effectLst/>
              <a:latin typeface="+mn-lt"/>
              <a:ea typeface="+mn-ea"/>
              <a:cs typeface="+mn-cs"/>
            </a:rPr>
            <a:t>の</a:t>
          </a:r>
          <a:r>
            <a:rPr kumimoji="1" lang="en-US" altLang="ja-JP" sz="1100">
              <a:solidFill>
                <a:schemeClr val="dk1"/>
              </a:solidFill>
              <a:effectLst/>
              <a:latin typeface="+mn-lt"/>
              <a:ea typeface="+mn-ea"/>
              <a:cs typeface="+mn-cs"/>
            </a:rPr>
            <a:t>19.9%</a:t>
          </a:r>
          <a:r>
            <a:rPr kumimoji="1" lang="ja-JP" altLang="ja-JP" sz="1100">
              <a:solidFill>
                <a:schemeClr val="dk1"/>
              </a:solidFill>
              <a:effectLst/>
              <a:latin typeface="+mn-lt"/>
              <a:ea typeface="+mn-ea"/>
              <a:cs typeface="+mn-cs"/>
            </a:rPr>
            <a:t>となっており、類似団体内平均値を</a:t>
          </a:r>
          <a:r>
            <a:rPr kumimoji="1" lang="en-US" altLang="ja-JP" sz="1100">
              <a:solidFill>
                <a:schemeClr val="dk1"/>
              </a:solidFill>
              <a:effectLst/>
              <a:latin typeface="+mn-lt"/>
              <a:ea typeface="+mn-ea"/>
              <a:cs typeface="+mn-cs"/>
            </a:rPr>
            <a:t>7.8%</a:t>
          </a:r>
          <a:r>
            <a:rPr kumimoji="1" lang="ja-JP" altLang="ja-JP" sz="1100">
              <a:solidFill>
                <a:schemeClr val="dk1"/>
              </a:solidFill>
              <a:effectLst/>
              <a:latin typeface="+mn-lt"/>
              <a:ea typeface="+mn-ea"/>
              <a:cs typeface="+mn-cs"/>
            </a:rPr>
            <a:t>上回っている。　</a:t>
          </a:r>
          <a:r>
            <a:rPr kumimoji="1" lang="ja-JP" altLang="en-US" sz="1100">
              <a:solidFill>
                <a:schemeClr val="dk1"/>
              </a:solidFill>
              <a:effectLst/>
              <a:latin typeface="+mn-lt"/>
              <a:ea typeface="+mn-ea"/>
              <a:cs typeface="+mn-cs"/>
            </a:rPr>
            <a:t>昨年度に引き続き</a:t>
          </a:r>
          <a:r>
            <a:rPr lang="ja-JP" altLang="ja-JP" sz="1100">
              <a:solidFill>
                <a:schemeClr val="dk1"/>
              </a:solidFill>
              <a:effectLst/>
              <a:latin typeface="+mn-lt"/>
              <a:ea typeface="+mn-ea"/>
              <a:cs typeface="+mn-cs"/>
            </a:rPr>
            <a:t>各団体への補助金が新型コロナウイルスの影響により事業実施できなかったこと</a:t>
          </a:r>
          <a:r>
            <a:rPr lang="ja-JP" altLang="en-US" sz="1100">
              <a:solidFill>
                <a:schemeClr val="dk1"/>
              </a:solidFill>
              <a:effectLst/>
              <a:latin typeface="+mn-lt"/>
              <a:ea typeface="+mn-ea"/>
              <a:cs typeface="+mn-cs"/>
            </a:rPr>
            <a:t>や、</a:t>
          </a:r>
          <a:r>
            <a:rPr kumimoji="1" lang="ja-JP" altLang="ja-JP" sz="1100">
              <a:solidFill>
                <a:schemeClr val="dk1"/>
              </a:solidFill>
              <a:effectLst/>
              <a:latin typeface="+mn-lt"/>
              <a:ea typeface="+mn-ea"/>
              <a:cs typeface="+mn-cs"/>
            </a:rPr>
            <a:t>歳入（経常一般財源）の増加により減少した。</a:t>
          </a:r>
          <a:r>
            <a:rPr kumimoji="1" lang="ja-JP" altLang="en-US" sz="1100">
              <a:solidFill>
                <a:schemeClr val="dk1"/>
              </a:solidFill>
              <a:effectLst/>
              <a:latin typeface="+mn-lt"/>
              <a:ea typeface="+mn-ea"/>
              <a:cs typeface="+mn-cs"/>
            </a:rPr>
            <a:t>比率の</a:t>
          </a:r>
          <a:r>
            <a:rPr kumimoji="1" lang="ja-JP" altLang="ja-JP" sz="1100">
              <a:solidFill>
                <a:schemeClr val="dk1"/>
              </a:solidFill>
              <a:effectLst/>
              <a:latin typeface="+mn-lt"/>
              <a:ea typeface="+mn-ea"/>
              <a:cs typeface="+mn-cs"/>
            </a:rPr>
            <a:t>減少は新型コロナウイルスに伴う一時的要因であることから、制度見直し</a:t>
          </a:r>
          <a:r>
            <a:rPr kumimoji="1" lang="ja-JP" altLang="en-US" sz="1100">
              <a:solidFill>
                <a:schemeClr val="dk1"/>
              </a:solidFill>
              <a:effectLst/>
              <a:latin typeface="+mn-lt"/>
              <a:ea typeface="+mn-ea"/>
              <a:cs typeface="+mn-cs"/>
            </a:rPr>
            <a:t>を検討するなど</a:t>
          </a:r>
          <a:r>
            <a:rPr kumimoji="1" lang="ja-JP" altLang="ja-JP" sz="1100">
              <a:solidFill>
                <a:schemeClr val="dk1"/>
              </a:solidFill>
              <a:effectLst/>
              <a:latin typeface="+mn-lt"/>
              <a:ea typeface="+mn-ea"/>
              <a:cs typeface="+mn-cs"/>
            </a:rPr>
            <a:t>経費削減に努める。</a:t>
          </a:r>
          <a:endParaRPr lang="ja-JP" altLang="ja-JP" sz="1400">
            <a:effectLst/>
          </a:endParaRPr>
        </a:p>
        <a:p>
          <a:pPr marL="0" marR="0" lvl="0" indent="0" defTabSz="914400" eaLnBrk="1" fontAlgn="auto" latinLnBrk="0" hangingPunct="1">
            <a:lnSpc>
              <a:spcPct val="100000"/>
            </a:lnSpc>
            <a:spcBef>
              <a:spcPts val="0"/>
            </a:spcBef>
            <a:spcAft>
              <a:spcPts val="0"/>
            </a:spcAft>
            <a:buClrTx/>
            <a:buSzTx/>
            <a:buFontTx/>
            <a:buNone/>
            <a:tabLst/>
            <a:defRPr/>
          </a:pP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0" name="テキスト ボックス 279">
          <a:extLst>
            <a:ext uri="{FF2B5EF4-FFF2-40B4-BE49-F238E27FC236}">
              <a16:creationId xmlns:a16="http://schemas.microsoft.com/office/drawing/2014/main" id="{00000000-0008-0000-0400-000018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1" name="直線コネクタ 280">
          <a:extLst>
            <a:ext uri="{FF2B5EF4-FFF2-40B4-BE49-F238E27FC236}">
              <a16:creationId xmlns:a16="http://schemas.microsoft.com/office/drawing/2014/main" id="{00000000-0008-0000-0400-000019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2" name="テキスト ボックス 281">
          <a:extLst>
            <a:ext uri="{FF2B5EF4-FFF2-40B4-BE49-F238E27FC236}">
              <a16:creationId xmlns:a16="http://schemas.microsoft.com/office/drawing/2014/main" id="{00000000-0008-0000-0400-00001A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3" name="直線コネクタ 282">
          <a:extLst>
            <a:ext uri="{FF2B5EF4-FFF2-40B4-BE49-F238E27FC236}">
              <a16:creationId xmlns:a16="http://schemas.microsoft.com/office/drawing/2014/main" id="{00000000-0008-0000-0400-00001B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4" name="テキスト ボックス 283">
          <a:extLst>
            <a:ext uri="{FF2B5EF4-FFF2-40B4-BE49-F238E27FC236}">
              <a16:creationId xmlns:a16="http://schemas.microsoft.com/office/drawing/2014/main" id="{00000000-0008-0000-0400-00001C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5" name="直線コネクタ 284">
          <a:extLst>
            <a:ext uri="{FF2B5EF4-FFF2-40B4-BE49-F238E27FC236}">
              <a16:creationId xmlns:a16="http://schemas.microsoft.com/office/drawing/2014/main" id="{00000000-0008-0000-0400-00001D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2" name="補助費等グラフ枠">
          <a:extLst>
            <a:ext uri="{FF2B5EF4-FFF2-40B4-BE49-F238E27FC236}">
              <a16:creationId xmlns:a16="http://schemas.microsoft.com/office/drawing/2014/main" id="{00000000-0008-0000-0400-000024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12700</xdr:rowOff>
    </xdr:from>
    <xdr:to>
      <xdr:col>82</xdr:col>
      <xdr:colOff>107950</xdr:colOff>
      <xdr:row>41</xdr:row>
      <xdr:rowOff>51562</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flipV="1">
          <a:off x="16510000" y="5842000"/>
          <a:ext cx="0" cy="12390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23639</xdr:rowOff>
    </xdr:from>
    <xdr:ext cx="762000" cy="259045"/>
    <xdr:sp macro="" textlink="">
      <xdr:nvSpPr>
        <xdr:cNvPr id="294" name="補助費等最小値テキスト">
          <a:extLst>
            <a:ext uri="{FF2B5EF4-FFF2-40B4-BE49-F238E27FC236}">
              <a16:creationId xmlns:a16="http://schemas.microsoft.com/office/drawing/2014/main" id="{00000000-0008-0000-0400-000026010000}"/>
            </a:ext>
          </a:extLst>
        </xdr:cNvPr>
        <xdr:cNvSpPr txBox="1"/>
      </xdr:nvSpPr>
      <xdr:spPr>
        <a:xfrm>
          <a:off x="16598900" y="7053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51562</xdr:rowOff>
    </xdr:from>
    <xdr:to>
      <xdr:col>82</xdr:col>
      <xdr:colOff>196850</xdr:colOff>
      <xdr:row>41</xdr:row>
      <xdr:rowOff>51562</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6421100" y="7081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99077</xdr:rowOff>
    </xdr:from>
    <xdr:ext cx="762000" cy="259045"/>
    <xdr:sp macro="" textlink="">
      <xdr:nvSpPr>
        <xdr:cNvPr id="296" name="補助費等最大値テキスト">
          <a:extLst>
            <a:ext uri="{FF2B5EF4-FFF2-40B4-BE49-F238E27FC236}">
              <a16:creationId xmlns:a16="http://schemas.microsoft.com/office/drawing/2014/main" id="{00000000-0008-0000-0400-000028010000}"/>
            </a:ext>
          </a:extLst>
        </xdr:cNvPr>
        <xdr:cNvSpPr txBox="1"/>
      </xdr:nvSpPr>
      <xdr:spPr>
        <a:xfrm>
          <a:off x="16598900" y="558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12700</xdr:rowOff>
    </xdr:from>
    <xdr:to>
      <xdr:col>82</xdr:col>
      <xdr:colOff>196850</xdr:colOff>
      <xdr:row>34</xdr:row>
      <xdr:rowOff>12700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a:off x="16421100" y="5842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38</xdr:row>
      <xdr:rowOff>122428</xdr:rowOff>
    </xdr:from>
    <xdr:to>
      <xdr:col>82</xdr:col>
      <xdr:colOff>107950</xdr:colOff>
      <xdr:row>39</xdr:row>
      <xdr:rowOff>24130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flipV="1">
          <a:off x="15671800" y="6637528"/>
          <a:ext cx="8382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74439</xdr:rowOff>
    </xdr:from>
    <xdr:ext cx="762000" cy="259045"/>
    <xdr:sp macro="" textlink="">
      <xdr:nvSpPr>
        <xdr:cNvPr id="299" name="補助費等平均値テキスト">
          <a:extLst>
            <a:ext uri="{FF2B5EF4-FFF2-40B4-BE49-F238E27FC236}">
              <a16:creationId xmlns:a16="http://schemas.microsoft.com/office/drawing/2014/main" id="{00000000-0008-0000-0400-00002B010000}"/>
            </a:ext>
          </a:extLst>
        </xdr:cNvPr>
        <xdr:cNvSpPr txBox="1"/>
      </xdr:nvSpPr>
      <xdr:spPr>
        <a:xfrm>
          <a:off x="16598900" y="60751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57912</xdr:rowOff>
    </xdr:from>
    <xdr:to>
      <xdr:col>82</xdr:col>
      <xdr:colOff>158750</xdr:colOff>
      <xdr:row>36</xdr:row>
      <xdr:rowOff>159512</xdr:rowOff>
    </xdr:to>
    <xdr:sp macro="" textlink="">
      <xdr:nvSpPr>
        <xdr:cNvPr id="300" name="フローチャート: 判断 299">
          <a:extLst>
            <a:ext uri="{FF2B5EF4-FFF2-40B4-BE49-F238E27FC236}">
              <a16:creationId xmlns:a16="http://schemas.microsoft.com/office/drawing/2014/main" id="{00000000-0008-0000-0400-00002C010000}"/>
            </a:ext>
          </a:extLst>
        </xdr:cNvPr>
        <xdr:cNvSpPr/>
      </xdr:nvSpPr>
      <xdr:spPr>
        <a:xfrm>
          <a:off x="164592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39</xdr:row>
      <xdr:rowOff>24130</xdr:rowOff>
    </xdr:from>
    <xdr:to>
      <xdr:col>78</xdr:col>
      <xdr:colOff>69850</xdr:colOff>
      <xdr:row>39</xdr:row>
      <xdr:rowOff>97282</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flipV="1">
          <a:off x="14782800" y="6710680"/>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67056</xdr:rowOff>
    </xdr:from>
    <xdr:to>
      <xdr:col>78</xdr:col>
      <xdr:colOff>120650</xdr:colOff>
      <xdr:row>36</xdr:row>
      <xdr:rowOff>168656</xdr:rowOff>
    </xdr:to>
    <xdr:sp macro="" textlink="">
      <xdr:nvSpPr>
        <xdr:cNvPr id="302" name="フローチャート: 判断 301">
          <a:extLst>
            <a:ext uri="{FF2B5EF4-FFF2-40B4-BE49-F238E27FC236}">
              <a16:creationId xmlns:a16="http://schemas.microsoft.com/office/drawing/2014/main" id="{00000000-0008-0000-0400-00002E010000}"/>
            </a:ext>
          </a:extLst>
        </xdr:cNvPr>
        <xdr:cNvSpPr/>
      </xdr:nvSpPr>
      <xdr:spPr>
        <a:xfrm>
          <a:off x="15621000" y="6239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7383</xdr:rowOff>
    </xdr:from>
    <xdr:ext cx="7366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5290800" y="60081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39</xdr:row>
      <xdr:rowOff>65278</xdr:rowOff>
    </xdr:from>
    <xdr:to>
      <xdr:col>73</xdr:col>
      <xdr:colOff>180975</xdr:colOff>
      <xdr:row>39</xdr:row>
      <xdr:rowOff>97282</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3893800" y="6751828"/>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85344</xdr:rowOff>
    </xdr:from>
    <xdr:to>
      <xdr:col>74</xdr:col>
      <xdr:colOff>31750</xdr:colOff>
      <xdr:row>37</xdr:row>
      <xdr:rowOff>15494</xdr:rowOff>
    </xdr:to>
    <xdr:sp macro="" textlink="">
      <xdr:nvSpPr>
        <xdr:cNvPr id="305" name="フローチャート: 判断 304">
          <a:extLst>
            <a:ext uri="{FF2B5EF4-FFF2-40B4-BE49-F238E27FC236}">
              <a16:creationId xmlns:a16="http://schemas.microsoft.com/office/drawing/2014/main" id="{00000000-0008-0000-0400-000031010000}"/>
            </a:ext>
          </a:extLst>
        </xdr:cNvPr>
        <xdr:cNvSpPr/>
      </xdr:nvSpPr>
      <xdr:spPr>
        <a:xfrm>
          <a:off x="14732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25671</xdr:rowOff>
    </xdr:from>
    <xdr:ext cx="762000" cy="259045"/>
    <xdr:sp macro="" textlink="">
      <xdr:nvSpPr>
        <xdr:cNvPr id="306" name="テキスト ボックス 305">
          <a:extLst>
            <a:ext uri="{FF2B5EF4-FFF2-40B4-BE49-F238E27FC236}">
              <a16:creationId xmlns:a16="http://schemas.microsoft.com/office/drawing/2014/main" id="{00000000-0008-0000-0400-000032010000}"/>
            </a:ext>
          </a:extLst>
        </xdr:cNvPr>
        <xdr:cNvSpPr txBox="1"/>
      </xdr:nvSpPr>
      <xdr:spPr>
        <a:xfrm>
          <a:off x="14401800" y="6026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39</xdr:row>
      <xdr:rowOff>65278</xdr:rowOff>
    </xdr:from>
    <xdr:to>
      <xdr:col>69</xdr:col>
      <xdr:colOff>92075</xdr:colOff>
      <xdr:row>39</xdr:row>
      <xdr:rowOff>83566</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flipV="1">
          <a:off x="13004800" y="6751828"/>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117348</xdr:rowOff>
    </xdr:from>
    <xdr:to>
      <xdr:col>69</xdr:col>
      <xdr:colOff>142875</xdr:colOff>
      <xdr:row>37</xdr:row>
      <xdr:rowOff>47498</xdr:rowOff>
    </xdr:to>
    <xdr:sp macro="" textlink="">
      <xdr:nvSpPr>
        <xdr:cNvPr id="308" name="フローチャート: 判断 307">
          <a:extLst>
            <a:ext uri="{FF2B5EF4-FFF2-40B4-BE49-F238E27FC236}">
              <a16:creationId xmlns:a16="http://schemas.microsoft.com/office/drawing/2014/main" id="{00000000-0008-0000-0400-000034010000}"/>
            </a:ext>
          </a:extLst>
        </xdr:cNvPr>
        <xdr:cNvSpPr/>
      </xdr:nvSpPr>
      <xdr:spPr>
        <a:xfrm>
          <a:off x="138430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57675</xdr:rowOff>
    </xdr:from>
    <xdr:ext cx="7620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3512800" y="6058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117348</xdr:rowOff>
    </xdr:from>
    <xdr:to>
      <xdr:col>65</xdr:col>
      <xdr:colOff>53975</xdr:colOff>
      <xdr:row>37</xdr:row>
      <xdr:rowOff>47498</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29540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57675</xdr:rowOff>
    </xdr:from>
    <xdr:ext cx="762000" cy="259045"/>
    <xdr:sp macro="" textlink="">
      <xdr:nvSpPr>
        <xdr:cNvPr id="311" name="テキスト ボックス 310">
          <a:extLst>
            <a:ext uri="{FF2B5EF4-FFF2-40B4-BE49-F238E27FC236}">
              <a16:creationId xmlns:a16="http://schemas.microsoft.com/office/drawing/2014/main" id="{00000000-0008-0000-0400-000037010000}"/>
            </a:ext>
          </a:extLst>
        </xdr:cNvPr>
        <xdr:cNvSpPr txBox="1"/>
      </xdr:nvSpPr>
      <xdr:spPr>
        <a:xfrm>
          <a:off x="12623800" y="6058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71628</xdr:rowOff>
    </xdr:from>
    <xdr:to>
      <xdr:col>82</xdr:col>
      <xdr:colOff>158750</xdr:colOff>
      <xdr:row>39</xdr:row>
      <xdr:rowOff>1778</xdr:rowOff>
    </xdr:to>
    <xdr:sp macro="" textlink="">
      <xdr:nvSpPr>
        <xdr:cNvPr id="317" name="楕円 316">
          <a:extLst>
            <a:ext uri="{FF2B5EF4-FFF2-40B4-BE49-F238E27FC236}">
              <a16:creationId xmlns:a16="http://schemas.microsoft.com/office/drawing/2014/main" id="{00000000-0008-0000-0400-00003D010000}"/>
            </a:ext>
          </a:extLst>
        </xdr:cNvPr>
        <xdr:cNvSpPr/>
      </xdr:nvSpPr>
      <xdr:spPr>
        <a:xfrm>
          <a:off x="16459200" y="6586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38</xdr:row>
      <xdr:rowOff>43705</xdr:rowOff>
    </xdr:from>
    <xdr:ext cx="762000" cy="259045"/>
    <xdr:sp macro="" textlink="">
      <xdr:nvSpPr>
        <xdr:cNvPr id="318" name="補助費等該当値テキスト">
          <a:extLst>
            <a:ext uri="{FF2B5EF4-FFF2-40B4-BE49-F238E27FC236}">
              <a16:creationId xmlns:a16="http://schemas.microsoft.com/office/drawing/2014/main" id="{00000000-0008-0000-0400-00003E010000}"/>
            </a:ext>
          </a:extLst>
        </xdr:cNvPr>
        <xdr:cNvSpPr txBox="1"/>
      </xdr:nvSpPr>
      <xdr:spPr>
        <a:xfrm>
          <a:off x="16598900" y="6558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38</xdr:row>
      <xdr:rowOff>144780</xdr:rowOff>
    </xdr:from>
    <xdr:to>
      <xdr:col>78</xdr:col>
      <xdr:colOff>120650</xdr:colOff>
      <xdr:row>39</xdr:row>
      <xdr:rowOff>74930</xdr:rowOff>
    </xdr:to>
    <xdr:sp macro="" textlink="">
      <xdr:nvSpPr>
        <xdr:cNvPr id="319" name="楕円 318">
          <a:extLst>
            <a:ext uri="{FF2B5EF4-FFF2-40B4-BE49-F238E27FC236}">
              <a16:creationId xmlns:a16="http://schemas.microsoft.com/office/drawing/2014/main" id="{00000000-0008-0000-0400-00003F010000}"/>
            </a:ext>
          </a:extLst>
        </xdr:cNvPr>
        <xdr:cNvSpPr/>
      </xdr:nvSpPr>
      <xdr:spPr>
        <a:xfrm>
          <a:off x="15621000" y="6659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39</xdr:row>
      <xdr:rowOff>59707</xdr:rowOff>
    </xdr:from>
    <xdr:ext cx="7366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5290800" y="6746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39</xdr:row>
      <xdr:rowOff>46482</xdr:rowOff>
    </xdr:from>
    <xdr:to>
      <xdr:col>74</xdr:col>
      <xdr:colOff>31750</xdr:colOff>
      <xdr:row>39</xdr:row>
      <xdr:rowOff>148082</xdr:rowOff>
    </xdr:to>
    <xdr:sp macro="" textlink="">
      <xdr:nvSpPr>
        <xdr:cNvPr id="321" name="楕円 320">
          <a:extLst>
            <a:ext uri="{FF2B5EF4-FFF2-40B4-BE49-F238E27FC236}">
              <a16:creationId xmlns:a16="http://schemas.microsoft.com/office/drawing/2014/main" id="{00000000-0008-0000-0400-000041010000}"/>
            </a:ext>
          </a:extLst>
        </xdr:cNvPr>
        <xdr:cNvSpPr/>
      </xdr:nvSpPr>
      <xdr:spPr>
        <a:xfrm>
          <a:off x="14732000" y="6733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39</xdr:row>
      <xdr:rowOff>132859</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4401800" y="6819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39</xdr:row>
      <xdr:rowOff>14478</xdr:rowOff>
    </xdr:from>
    <xdr:to>
      <xdr:col>69</xdr:col>
      <xdr:colOff>142875</xdr:colOff>
      <xdr:row>39</xdr:row>
      <xdr:rowOff>116078</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3843000" y="6701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39</xdr:row>
      <xdr:rowOff>100855</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3512800" y="6787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39</xdr:row>
      <xdr:rowOff>32766</xdr:rowOff>
    </xdr:from>
    <xdr:to>
      <xdr:col>65</xdr:col>
      <xdr:colOff>53975</xdr:colOff>
      <xdr:row>39</xdr:row>
      <xdr:rowOff>134366</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2954000" y="6719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39</xdr:row>
      <xdr:rowOff>119143</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2623800" y="6805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27" name="正方形/長方形 326">
          <a:extLst>
            <a:ext uri="{FF2B5EF4-FFF2-40B4-BE49-F238E27FC236}">
              <a16:creationId xmlns:a16="http://schemas.microsoft.com/office/drawing/2014/main" id="{00000000-0008-0000-0400-000047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28" name="正方形/長方形 327">
          <a:extLst>
            <a:ext uri="{FF2B5EF4-FFF2-40B4-BE49-F238E27FC236}">
              <a16:creationId xmlns:a16="http://schemas.microsoft.com/office/drawing/2014/main" id="{00000000-0008-0000-0400-000048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29" name="正方形/長方形 328">
          <a:extLst>
            <a:ext uri="{FF2B5EF4-FFF2-40B4-BE49-F238E27FC236}">
              <a16:creationId xmlns:a16="http://schemas.microsoft.com/office/drawing/2014/main" id="{00000000-0008-0000-0400-000049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0" name="正方形/長方形 329">
          <a:extLst>
            <a:ext uri="{FF2B5EF4-FFF2-40B4-BE49-F238E27FC236}">
              <a16:creationId xmlns:a16="http://schemas.microsoft.com/office/drawing/2014/main" id="{00000000-0008-0000-0400-00004A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1" name="正方形/長方形 330">
          <a:extLst>
            <a:ext uri="{FF2B5EF4-FFF2-40B4-BE49-F238E27FC236}">
              <a16:creationId xmlns:a16="http://schemas.microsoft.com/office/drawing/2014/main" id="{00000000-0008-0000-0400-00004B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公債費については、前年度比</a:t>
          </a:r>
          <a:r>
            <a:rPr kumimoji="1" lang="en-US" altLang="ja-JP" sz="1100">
              <a:solidFill>
                <a:schemeClr val="dk1"/>
              </a:solidFill>
              <a:effectLst/>
              <a:latin typeface="+mn-lt"/>
              <a:ea typeface="+mn-ea"/>
              <a:cs typeface="+mn-cs"/>
            </a:rPr>
            <a:t>+0.2%</a:t>
          </a:r>
          <a:r>
            <a:rPr kumimoji="1" lang="ja-JP" altLang="ja-JP" sz="1100">
              <a:solidFill>
                <a:schemeClr val="dk1"/>
              </a:solidFill>
              <a:effectLst/>
              <a:latin typeface="+mn-lt"/>
              <a:ea typeface="+mn-ea"/>
              <a:cs typeface="+mn-cs"/>
            </a:rPr>
            <a:t>の</a:t>
          </a:r>
          <a:r>
            <a:rPr kumimoji="1" lang="en-US" altLang="ja-JP" sz="1100">
              <a:solidFill>
                <a:schemeClr val="dk1"/>
              </a:solidFill>
              <a:effectLst/>
              <a:latin typeface="+mn-lt"/>
              <a:ea typeface="+mn-ea"/>
              <a:cs typeface="+mn-cs"/>
            </a:rPr>
            <a:t>22.0%</a:t>
          </a:r>
          <a:r>
            <a:rPr kumimoji="1" lang="ja-JP" altLang="ja-JP" sz="1100">
              <a:solidFill>
                <a:schemeClr val="dk1"/>
              </a:solidFill>
              <a:effectLst/>
              <a:latin typeface="+mn-lt"/>
              <a:ea typeface="+mn-ea"/>
              <a:cs typeface="+mn-cs"/>
            </a:rPr>
            <a:t>で、類似団体内平均値を</a:t>
          </a:r>
          <a:r>
            <a:rPr kumimoji="1" lang="en-US" altLang="ja-JP" sz="1100">
              <a:solidFill>
                <a:schemeClr val="dk1"/>
              </a:solidFill>
              <a:effectLst/>
              <a:latin typeface="+mn-lt"/>
              <a:ea typeface="+mn-ea"/>
              <a:cs typeface="+mn-cs"/>
            </a:rPr>
            <a:t>5.4%</a:t>
          </a:r>
          <a:r>
            <a:rPr kumimoji="1" lang="ja-JP" altLang="ja-JP" sz="1100">
              <a:solidFill>
                <a:schemeClr val="dk1"/>
              </a:solidFill>
              <a:effectLst/>
              <a:latin typeface="+mn-lt"/>
              <a:ea typeface="+mn-ea"/>
              <a:cs typeface="+mn-cs"/>
            </a:rPr>
            <a:t>上回っている。過去に実施した公共施設高台移転事業</a:t>
          </a:r>
          <a:r>
            <a:rPr kumimoji="1" lang="ja-JP" altLang="en-US" sz="1100">
              <a:solidFill>
                <a:schemeClr val="dk1"/>
              </a:solidFill>
              <a:effectLst/>
              <a:latin typeface="+mn-lt"/>
              <a:ea typeface="+mn-ea"/>
              <a:cs typeface="+mn-cs"/>
            </a:rPr>
            <a:t>や防災対策事業などの大型</a:t>
          </a:r>
          <a:r>
            <a:rPr kumimoji="1" lang="ja-JP" altLang="ja-JP" sz="1100">
              <a:solidFill>
                <a:schemeClr val="dk1"/>
              </a:solidFill>
              <a:effectLst/>
              <a:latin typeface="+mn-lt"/>
              <a:ea typeface="+mn-ea"/>
              <a:cs typeface="+mn-cs"/>
            </a:rPr>
            <a:t>事業の償還が開始したことが主な要因である。</a:t>
          </a:r>
          <a:r>
            <a:rPr kumimoji="1" lang="ja-JP" altLang="en-US" sz="1100">
              <a:solidFill>
                <a:schemeClr val="dk1"/>
              </a:solidFill>
              <a:effectLst/>
              <a:latin typeface="+mn-lt"/>
              <a:ea typeface="+mn-ea"/>
              <a:cs typeface="+mn-cs"/>
            </a:rPr>
            <a:t>なお、公債費については本年がここ近年のピークであり</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次年度以降は減少を見込む。</a:t>
          </a:r>
          <a:r>
            <a:rPr kumimoji="1" lang="ja-JP" altLang="ja-JP" sz="1100">
              <a:solidFill>
                <a:schemeClr val="dk1"/>
              </a:solidFill>
              <a:effectLst/>
              <a:latin typeface="+mn-lt"/>
              <a:ea typeface="+mn-ea"/>
              <a:cs typeface="+mn-cs"/>
            </a:rPr>
            <a:t>地方債発行の際は過疎対策事業債や緊急防災・減災事業債など交付税算入率の高い地方債を活用するとともに、事業実施にあたっては、十分な精査により事業の取捨選択を行い、地方債の発行を抑制に努める。</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39" name="直線コネクタ 338">
          <a:extLst>
            <a:ext uri="{FF2B5EF4-FFF2-40B4-BE49-F238E27FC236}">
              <a16:creationId xmlns:a16="http://schemas.microsoft.com/office/drawing/2014/main" id="{00000000-0008-0000-0400-000053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1" name="直線コネクタ 340">
          <a:extLst>
            <a:ext uri="{FF2B5EF4-FFF2-40B4-BE49-F238E27FC236}">
              <a16:creationId xmlns:a16="http://schemas.microsoft.com/office/drawing/2014/main" id="{00000000-0008-0000-0400-000055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3" name="直線コネクタ 342">
          <a:extLst>
            <a:ext uri="{FF2B5EF4-FFF2-40B4-BE49-F238E27FC236}">
              <a16:creationId xmlns:a16="http://schemas.microsoft.com/office/drawing/2014/main" id="{00000000-0008-0000-0400-000057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2" name="公債費グラフ枠">
          <a:extLst>
            <a:ext uri="{FF2B5EF4-FFF2-40B4-BE49-F238E27FC236}">
              <a16:creationId xmlns:a16="http://schemas.microsoft.com/office/drawing/2014/main" id="{00000000-0008-0000-0400-000060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165100</xdr:rowOff>
    </xdr:from>
    <xdr:to>
      <xdr:col>24</xdr:col>
      <xdr:colOff>25400</xdr:colOff>
      <xdr:row>81</xdr:row>
      <xdr:rowOff>62230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flipV="1">
          <a:off x="4826000" y="12509500"/>
          <a:ext cx="0" cy="1440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34307</xdr:rowOff>
    </xdr:from>
    <xdr:ext cx="762000" cy="259045"/>
    <xdr:sp macro="" textlink="">
      <xdr:nvSpPr>
        <xdr:cNvPr id="354" name="公債費最小値テキスト">
          <a:extLst>
            <a:ext uri="{FF2B5EF4-FFF2-40B4-BE49-F238E27FC236}">
              <a16:creationId xmlns:a16="http://schemas.microsoft.com/office/drawing/2014/main" id="{00000000-0008-0000-0400-000062010000}"/>
            </a:ext>
          </a:extLst>
        </xdr:cNvPr>
        <xdr:cNvSpPr txBox="1"/>
      </xdr:nvSpPr>
      <xdr:spPr>
        <a:xfrm>
          <a:off x="4914900" y="13921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62230</xdr:rowOff>
    </xdr:from>
    <xdr:to>
      <xdr:col>24</xdr:col>
      <xdr:colOff>114300</xdr:colOff>
      <xdr:row>81</xdr:row>
      <xdr:rowOff>62230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4737100" y="13949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80027</xdr:rowOff>
    </xdr:from>
    <xdr:ext cx="762000" cy="259045"/>
    <xdr:sp macro="" textlink="">
      <xdr:nvSpPr>
        <xdr:cNvPr id="356" name="公債費最大値テキスト">
          <a:extLst>
            <a:ext uri="{FF2B5EF4-FFF2-40B4-BE49-F238E27FC236}">
              <a16:creationId xmlns:a16="http://schemas.microsoft.com/office/drawing/2014/main" id="{00000000-0008-0000-0400-000064010000}"/>
            </a:ext>
          </a:extLst>
        </xdr:cNvPr>
        <xdr:cNvSpPr txBox="1"/>
      </xdr:nvSpPr>
      <xdr:spPr>
        <a:xfrm>
          <a:off x="4914900" y="1225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165100</xdr:rowOff>
    </xdr:from>
    <xdr:to>
      <xdr:col>24</xdr:col>
      <xdr:colOff>114300</xdr:colOff>
      <xdr:row>72</xdr:row>
      <xdr:rowOff>165100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4737100" y="1250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138430</xdr:rowOff>
    </xdr:from>
    <xdr:to>
      <xdr:col>24</xdr:col>
      <xdr:colOff>25400</xdr:colOff>
      <xdr:row>77</xdr:row>
      <xdr:rowOff>146050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3987800" y="1334008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77487</xdr:rowOff>
    </xdr:from>
    <xdr:ext cx="762000" cy="259045"/>
    <xdr:sp macro="" textlink="">
      <xdr:nvSpPr>
        <xdr:cNvPr id="359" name="公債費平均値テキスト">
          <a:extLst>
            <a:ext uri="{FF2B5EF4-FFF2-40B4-BE49-F238E27FC236}">
              <a16:creationId xmlns:a16="http://schemas.microsoft.com/office/drawing/2014/main" id="{00000000-0008-0000-0400-000067010000}"/>
            </a:ext>
          </a:extLst>
        </xdr:cNvPr>
        <xdr:cNvSpPr txBox="1"/>
      </xdr:nvSpPr>
      <xdr:spPr>
        <a:xfrm>
          <a:off x="4914900" y="129362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60961</xdr:rowOff>
    </xdr:from>
    <xdr:to>
      <xdr:col>24</xdr:col>
      <xdr:colOff>76200</xdr:colOff>
      <xdr:row>76</xdr:row>
      <xdr:rowOff>162561</xdr:rowOff>
    </xdr:to>
    <xdr:sp macro="" textlink="">
      <xdr:nvSpPr>
        <xdr:cNvPr id="360" name="フローチャート: 判断 359">
          <a:extLst>
            <a:ext uri="{FF2B5EF4-FFF2-40B4-BE49-F238E27FC236}">
              <a16:creationId xmlns:a16="http://schemas.microsoft.com/office/drawing/2014/main" id="{00000000-0008-0000-0400-000068010000}"/>
            </a:ext>
          </a:extLst>
        </xdr:cNvPr>
        <xdr:cNvSpPr/>
      </xdr:nvSpPr>
      <xdr:spPr>
        <a:xfrm>
          <a:off x="4775200" y="13091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73661</xdr:rowOff>
    </xdr:from>
    <xdr:to>
      <xdr:col>19</xdr:col>
      <xdr:colOff>187325</xdr:colOff>
      <xdr:row>77</xdr:row>
      <xdr:rowOff>138430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3098800" y="13275311"/>
          <a:ext cx="889000" cy="64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140970</xdr:rowOff>
    </xdr:from>
    <xdr:to>
      <xdr:col>20</xdr:col>
      <xdr:colOff>38100</xdr:colOff>
      <xdr:row>77</xdr:row>
      <xdr:rowOff>71120</xdr:rowOff>
    </xdr:to>
    <xdr:sp macro="" textlink="">
      <xdr:nvSpPr>
        <xdr:cNvPr id="362" name="フローチャート: 判断 361">
          <a:extLst>
            <a:ext uri="{FF2B5EF4-FFF2-40B4-BE49-F238E27FC236}">
              <a16:creationId xmlns:a16="http://schemas.microsoft.com/office/drawing/2014/main" id="{00000000-0008-0000-0400-00006A010000}"/>
            </a:ext>
          </a:extLst>
        </xdr:cNvPr>
        <xdr:cNvSpPr/>
      </xdr:nvSpPr>
      <xdr:spPr>
        <a:xfrm>
          <a:off x="3937000" y="1317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81297</xdr:rowOff>
    </xdr:from>
    <xdr:ext cx="736600" cy="259045"/>
    <xdr:sp macro="" textlink="">
      <xdr:nvSpPr>
        <xdr:cNvPr id="363" name="テキスト ボックス 362">
          <a:extLst>
            <a:ext uri="{FF2B5EF4-FFF2-40B4-BE49-F238E27FC236}">
              <a16:creationId xmlns:a16="http://schemas.microsoft.com/office/drawing/2014/main" id="{00000000-0008-0000-0400-00006B010000}"/>
            </a:ext>
          </a:extLst>
        </xdr:cNvPr>
        <xdr:cNvSpPr txBox="1"/>
      </xdr:nvSpPr>
      <xdr:spPr>
        <a:xfrm>
          <a:off x="3606800" y="129400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73661</xdr:rowOff>
    </xdr:from>
    <xdr:to>
      <xdr:col>15</xdr:col>
      <xdr:colOff>98425</xdr:colOff>
      <xdr:row>77</xdr:row>
      <xdr:rowOff>77470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flipV="1">
          <a:off x="2209800" y="13275311"/>
          <a:ext cx="8890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11430</xdr:rowOff>
    </xdr:from>
    <xdr:to>
      <xdr:col>15</xdr:col>
      <xdr:colOff>149225</xdr:colOff>
      <xdr:row>77</xdr:row>
      <xdr:rowOff>113030</xdr:rowOff>
    </xdr:to>
    <xdr:sp macro="" textlink="">
      <xdr:nvSpPr>
        <xdr:cNvPr id="365" name="フローチャート: 判断 364">
          <a:extLst>
            <a:ext uri="{FF2B5EF4-FFF2-40B4-BE49-F238E27FC236}">
              <a16:creationId xmlns:a16="http://schemas.microsoft.com/office/drawing/2014/main" id="{00000000-0008-0000-0400-00006D010000}"/>
            </a:ext>
          </a:extLst>
        </xdr:cNvPr>
        <xdr:cNvSpPr/>
      </xdr:nvSpPr>
      <xdr:spPr>
        <a:xfrm>
          <a:off x="3048000" y="13213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123207</xdr:rowOff>
    </xdr:from>
    <xdr:ext cx="762000" cy="259045"/>
    <xdr:sp macro="" textlink="">
      <xdr:nvSpPr>
        <xdr:cNvPr id="366" name="テキスト ボックス 365">
          <a:extLst>
            <a:ext uri="{FF2B5EF4-FFF2-40B4-BE49-F238E27FC236}">
              <a16:creationId xmlns:a16="http://schemas.microsoft.com/office/drawing/2014/main" id="{00000000-0008-0000-0400-00006E010000}"/>
            </a:ext>
          </a:extLst>
        </xdr:cNvPr>
        <xdr:cNvSpPr txBox="1"/>
      </xdr:nvSpPr>
      <xdr:spPr>
        <a:xfrm>
          <a:off x="2717800" y="12981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24130</xdr:rowOff>
    </xdr:from>
    <xdr:to>
      <xdr:col>11</xdr:col>
      <xdr:colOff>9525</xdr:colOff>
      <xdr:row>77</xdr:row>
      <xdr:rowOff>77470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1320800" y="1322578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167639</xdr:rowOff>
    </xdr:from>
    <xdr:to>
      <xdr:col>11</xdr:col>
      <xdr:colOff>60325</xdr:colOff>
      <xdr:row>77</xdr:row>
      <xdr:rowOff>97789</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2159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107966</xdr:rowOff>
    </xdr:from>
    <xdr:ext cx="762000" cy="259045"/>
    <xdr:sp macro="" textlink="">
      <xdr:nvSpPr>
        <xdr:cNvPr id="369" name="テキスト ボックス 368">
          <a:extLst>
            <a:ext uri="{FF2B5EF4-FFF2-40B4-BE49-F238E27FC236}">
              <a16:creationId xmlns:a16="http://schemas.microsoft.com/office/drawing/2014/main" id="{00000000-0008-0000-0400-000071010000}"/>
            </a:ext>
          </a:extLst>
        </xdr:cNvPr>
        <xdr:cNvSpPr txBox="1"/>
      </xdr:nvSpPr>
      <xdr:spPr>
        <a:xfrm>
          <a:off x="1828800" y="12966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0</xdr:rowOff>
    </xdr:from>
    <xdr:to>
      <xdr:col>6</xdr:col>
      <xdr:colOff>171450</xdr:colOff>
      <xdr:row>77</xdr:row>
      <xdr:rowOff>101600</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1270000" y="13201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86377</xdr:rowOff>
    </xdr:from>
    <xdr:ext cx="7620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939800" y="13288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95250</xdr:rowOff>
    </xdr:from>
    <xdr:to>
      <xdr:col>24</xdr:col>
      <xdr:colOff>76200</xdr:colOff>
      <xdr:row>78</xdr:row>
      <xdr:rowOff>25400</xdr:rowOff>
    </xdr:to>
    <xdr:sp macro="" textlink="">
      <xdr:nvSpPr>
        <xdr:cNvPr id="377" name="楕円 376">
          <a:extLst>
            <a:ext uri="{FF2B5EF4-FFF2-40B4-BE49-F238E27FC236}">
              <a16:creationId xmlns:a16="http://schemas.microsoft.com/office/drawing/2014/main" id="{00000000-0008-0000-0400-000079010000}"/>
            </a:ext>
          </a:extLst>
        </xdr:cNvPr>
        <xdr:cNvSpPr/>
      </xdr:nvSpPr>
      <xdr:spPr>
        <a:xfrm>
          <a:off x="4775200" y="1329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67327</xdr:rowOff>
    </xdr:from>
    <xdr:ext cx="762000" cy="259045"/>
    <xdr:sp macro="" textlink="">
      <xdr:nvSpPr>
        <xdr:cNvPr id="378" name="公債費該当値テキスト">
          <a:extLst>
            <a:ext uri="{FF2B5EF4-FFF2-40B4-BE49-F238E27FC236}">
              <a16:creationId xmlns:a16="http://schemas.microsoft.com/office/drawing/2014/main" id="{00000000-0008-0000-0400-00007A010000}"/>
            </a:ext>
          </a:extLst>
        </xdr:cNvPr>
        <xdr:cNvSpPr txBox="1"/>
      </xdr:nvSpPr>
      <xdr:spPr>
        <a:xfrm>
          <a:off x="4914900" y="1326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87630</xdr:rowOff>
    </xdr:from>
    <xdr:to>
      <xdr:col>20</xdr:col>
      <xdr:colOff>38100</xdr:colOff>
      <xdr:row>78</xdr:row>
      <xdr:rowOff>17780</xdr:rowOff>
    </xdr:to>
    <xdr:sp macro="" textlink="">
      <xdr:nvSpPr>
        <xdr:cNvPr id="379" name="楕円 378">
          <a:extLst>
            <a:ext uri="{FF2B5EF4-FFF2-40B4-BE49-F238E27FC236}">
              <a16:creationId xmlns:a16="http://schemas.microsoft.com/office/drawing/2014/main" id="{00000000-0008-0000-0400-00007B010000}"/>
            </a:ext>
          </a:extLst>
        </xdr:cNvPr>
        <xdr:cNvSpPr/>
      </xdr:nvSpPr>
      <xdr:spPr>
        <a:xfrm>
          <a:off x="3937000" y="13289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2557</xdr:rowOff>
    </xdr:from>
    <xdr:ext cx="7366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3606800" y="13375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22861</xdr:rowOff>
    </xdr:from>
    <xdr:to>
      <xdr:col>15</xdr:col>
      <xdr:colOff>149225</xdr:colOff>
      <xdr:row>77</xdr:row>
      <xdr:rowOff>124461</xdr:rowOff>
    </xdr:to>
    <xdr:sp macro="" textlink="">
      <xdr:nvSpPr>
        <xdr:cNvPr id="381" name="楕円 380">
          <a:extLst>
            <a:ext uri="{FF2B5EF4-FFF2-40B4-BE49-F238E27FC236}">
              <a16:creationId xmlns:a16="http://schemas.microsoft.com/office/drawing/2014/main" id="{00000000-0008-0000-0400-00007D010000}"/>
            </a:ext>
          </a:extLst>
        </xdr:cNvPr>
        <xdr:cNvSpPr/>
      </xdr:nvSpPr>
      <xdr:spPr>
        <a:xfrm>
          <a:off x="3048000" y="13224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109238</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2717800" y="133108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26670</xdr:rowOff>
    </xdr:from>
    <xdr:to>
      <xdr:col>11</xdr:col>
      <xdr:colOff>60325</xdr:colOff>
      <xdr:row>77</xdr:row>
      <xdr:rowOff>128270</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2159000" y="13228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113047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828800" y="13314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144780</xdr:rowOff>
    </xdr:from>
    <xdr:to>
      <xdr:col>6</xdr:col>
      <xdr:colOff>171450</xdr:colOff>
      <xdr:row>77</xdr:row>
      <xdr:rowOff>74930</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1270000" y="13174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85107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939800" y="1294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87" name="正方形/長方形 386">
          <a:extLst>
            <a:ext uri="{FF2B5EF4-FFF2-40B4-BE49-F238E27FC236}">
              <a16:creationId xmlns:a16="http://schemas.microsoft.com/office/drawing/2014/main" id="{00000000-0008-0000-0400-000083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88" name="正方形/長方形 387">
          <a:extLst>
            <a:ext uri="{FF2B5EF4-FFF2-40B4-BE49-F238E27FC236}">
              <a16:creationId xmlns:a16="http://schemas.microsoft.com/office/drawing/2014/main" id="{00000000-0008-0000-0400-000084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89" name="正方形/長方形 388">
          <a:extLst>
            <a:ext uri="{FF2B5EF4-FFF2-40B4-BE49-F238E27FC236}">
              <a16:creationId xmlns:a16="http://schemas.microsoft.com/office/drawing/2014/main" id="{00000000-0008-0000-0400-000085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0" name="正方形/長方形 389">
          <a:extLst>
            <a:ext uri="{FF2B5EF4-FFF2-40B4-BE49-F238E27FC236}">
              <a16:creationId xmlns:a16="http://schemas.microsoft.com/office/drawing/2014/main" id="{00000000-0008-0000-0400-000086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公債費</a:t>
          </a:r>
          <a:r>
            <a:rPr kumimoji="1" lang="ja-JP" altLang="ja-JP" sz="1100">
              <a:solidFill>
                <a:schemeClr val="dk1"/>
              </a:solidFill>
              <a:effectLst/>
              <a:latin typeface="+mn-lt"/>
              <a:ea typeface="+mn-ea"/>
              <a:cs typeface="+mn-cs"/>
            </a:rPr>
            <a:t>以外の項目については、前年度比－</a:t>
          </a:r>
          <a:r>
            <a:rPr kumimoji="1" lang="en-US" altLang="ja-JP" sz="1100">
              <a:solidFill>
                <a:schemeClr val="dk1"/>
              </a:solidFill>
              <a:effectLst/>
              <a:latin typeface="+mn-lt"/>
              <a:ea typeface="+mn-ea"/>
              <a:cs typeface="+mn-cs"/>
            </a:rPr>
            <a:t>7.1%</a:t>
          </a:r>
          <a:r>
            <a:rPr kumimoji="1" lang="ja-JP" altLang="ja-JP" sz="1100">
              <a:solidFill>
                <a:schemeClr val="dk1"/>
              </a:solidFill>
              <a:effectLst/>
              <a:latin typeface="+mn-lt"/>
              <a:ea typeface="+mn-ea"/>
              <a:cs typeface="+mn-cs"/>
            </a:rPr>
            <a:t>となっており類似団体内平均値を</a:t>
          </a:r>
          <a:r>
            <a:rPr kumimoji="1" lang="en-US" altLang="ja-JP" sz="1100">
              <a:solidFill>
                <a:schemeClr val="dk1"/>
              </a:solidFill>
              <a:effectLst/>
              <a:latin typeface="+mn-lt"/>
              <a:ea typeface="+mn-ea"/>
              <a:cs typeface="+mn-cs"/>
            </a:rPr>
            <a:t>1.8%</a:t>
          </a:r>
          <a:r>
            <a:rPr kumimoji="1" lang="ja-JP" altLang="ja-JP" sz="1100">
              <a:solidFill>
                <a:schemeClr val="dk1"/>
              </a:solidFill>
              <a:effectLst/>
              <a:latin typeface="+mn-lt"/>
              <a:ea typeface="+mn-ea"/>
              <a:cs typeface="+mn-cs"/>
            </a:rPr>
            <a:t>上回っている。</a:t>
          </a:r>
          <a:endParaRPr lang="ja-JP" altLang="ja-JP" sz="1400">
            <a:effectLst/>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減少した</a:t>
          </a:r>
          <a:r>
            <a:rPr kumimoji="1" lang="ja-JP" altLang="en-US" sz="1100">
              <a:solidFill>
                <a:schemeClr val="dk1"/>
              </a:solidFill>
              <a:effectLst/>
              <a:latin typeface="+mn-lt"/>
              <a:ea typeface="+mn-ea"/>
              <a:cs typeface="+mn-cs"/>
            </a:rPr>
            <a:t>要因は昨年度に引き続き</a:t>
          </a:r>
          <a:r>
            <a:rPr kumimoji="1" lang="ja-JP" altLang="ja-JP" sz="1100">
              <a:solidFill>
                <a:schemeClr val="dk1"/>
              </a:solidFill>
              <a:effectLst/>
              <a:latin typeface="+mn-lt"/>
              <a:ea typeface="+mn-ea"/>
              <a:cs typeface="+mn-cs"/>
            </a:rPr>
            <a:t>新型コロナウイルスに伴う</a:t>
          </a:r>
          <a:r>
            <a:rPr kumimoji="1" lang="ja-JP" altLang="en-US" sz="1100">
              <a:solidFill>
                <a:schemeClr val="dk1"/>
              </a:solidFill>
              <a:effectLst/>
              <a:latin typeface="+mn-lt"/>
              <a:ea typeface="+mn-ea"/>
              <a:cs typeface="+mn-cs"/>
            </a:rPr>
            <a:t>事業の中止及び縮小、普通交付税など経常一般財源の増など</a:t>
          </a:r>
          <a:r>
            <a:rPr kumimoji="1" lang="ja-JP" altLang="ja-JP" sz="1100">
              <a:solidFill>
                <a:schemeClr val="dk1"/>
              </a:solidFill>
              <a:effectLst/>
              <a:latin typeface="+mn-lt"/>
              <a:ea typeface="+mn-ea"/>
              <a:cs typeface="+mn-cs"/>
            </a:rPr>
            <a:t>であ</a:t>
          </a:r>
          <a:r>
            <a:rPr kumimoji="1" lang="ja-JP" altLang="en-US" sz="1100">
              <a:solidFill>
                <a:schemeClr val="dk1"/>
              </a:solidFill>
              <a:effectLst/>
              <a:latin typeface="+mn-lt"/>
              <a:ea typeface="+mn-ea"/>
              <a:cs typeface="+mn-cs"/>
            </a:rPr>
            <a:t>り、根本的な改善とはなっていないことから</a:t>
          </a:r>
          <a:r>
            <a:rPr kumimoji="1" lang="ja-JP" altLang="ja-JP" sz="1100">
              <a:solidFill>
                <a:schemeClr val="dk1"/>
              </a:solidFill>
              <a:effectLst/>
              <a:latin typeface="+mn-lt"/>
              <a:ea typeface="+mn-ea"/>
              <a:cs typeface="+mn-cs"/>
            </a:rPr>
            <a:t>、引き続き制度見直しや経費削減に努める。</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399" name="直線コネクタ 398">
          <a:extLst>
            <a:ext uri="{FF2B5EF4-FFF2-40B4-BE49-F238E27FC236}">
              <a16:creationId xmlns:a16="http://schemas.microsoft.com/office/drawing/2014/main" id="{00000000-0008-0000-0400-00008F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01" name="直線コネクタ 400">
          <a:extLst>
            <a:ext uri="{FF2B5EF4-FFF2-40B4-BE49-F238E27FC236}">
              <a16:creationId xmlns:a16="http://schemas.microsoft.com/office/drawing/2014/main" id="{00000000-0008-0000-0400-000091010000}"/>
            </a:ext>
          </a:extLst>
        </xdr:cNvPr>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03" name="直線コネクタ 402">
          <a:extLst>
            <a:ext uri="{FF2B5EF4-FFF2-40B4-BE49-F238E27FC236}">
              <a16:creationId xmlns:a16="http://schemas.microsoft.com/office/drawing/2014/main" id="{00000000-0008-0000-0400-000093010000}"/>
            </a:ext>
          </a:extLst>
        </xdr:cNvPr>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5" name="公債費以外グラフ枠">
          <a:extLst>
            <a:ext uri="{FF2B5EF4-FFF2-40B4-BE49-F238E27FC236}">
              <a16:creationId xmlns:a16="http://schemas.microsoft.com/office/drawing/2014/main" id="{00000000-0008-0000-0400-00009F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135165</xdr:rowOff>
    </xdr:from>
    <xdr:to>
      <xdr:col>82</xdr:col>
      <xdr:colOff>107950</xdr:colOff>
      <xdr:row>82</xdr:row>
      <xdr:rowOff>15966</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flipV="1">
          <a:off x="16510000" y="12651015"/>
          <a:ext cx="0" cy="14238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159493</xdr:rowOff>
    </xdr:from>
    <xdr:ext cx="762000" cy="259045"/>
    <xdr:sp macro="" textlink="">
      <xdr:nvSpPr>
        <xdr:cNvPr id="417" name="公債費以外最小値テキスト">
          <a:extLst>
            <a:ext uri="{FF2B5EF4-FFF2-40B4-BE49-F238E27FC236}">
              <a16:creationId xmlns:a16="http://schemas.microsoft.com/office/drawing/2014/main" id="{00000000-0008-0000-0400-0000A1010000}"/>
            </a:ext>
          </a:extLst>
        </xdr:cNvPr>
        <xdr:cNvSpPr txBox="1"/>
      </xdr:nvSpPr>
      <xdr:spPr>
        <a:xfrm>
          <a:off x="16598900" y="14046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82</xdr:row>
      <xdr:rowOff>15966</xdr:rowOff>
    </xdr:from>
    <xdr:to>
      <xdr:col>82</xdr:col>
      <xdr:colOff>196850</xdr:colOff>
      <xdr:row>82</xdr:row>
      <xdr:rowOff>15966</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6421100" y="140748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50092</xdr:rowOff>
    </xdr:from>
    <xdr:ext cx="762000" cy="259045"/>
    <xdr:sp macro="" textlink="">
      <xdr:nvSpPr>
        <xdr:cNvPr id="419" name="公債費以外最大値テキスト">
          <a:extLst>
            <a:ext uri="{FF2B5EF4-FFF2-40B4-BE49-F238E27FC236}">
              <a16:creationId xmlns:a16="http://schemas.microsoft.com/office/drawing/2014/main" id="{00000000-0008-0000-0400-0000A3010000}"/>
            </a:ext>
          </a:extLst>
        </xdr:cNvPr>
        <xdr:cNvSpPr txBox="1"/>
      </xdr:nvSpPr>
      <xdr:spPr>
        <a:xfrm>
          <a:off x="16598900" y="12394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135165</xdr:rowOff>
    </xdr:from>
    <xdr:to>
      <xdr:col>82</xdr:col>
      <xdr:colOff>196850</xdr:colOff>
      <xdr:row>73</xdr:row>
      <xdr:rowOff>135165</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6421100" y="12651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66584</xdr:rowOff>
    </xdr:from>
    <xdr:to>
      <xdr:col>82</xdr:col>
      <xdr:colOff>107950</xdr:colOff>
      <xdr:row>78</xdr:row>
      <xdr:rowOff>127000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flipV="1">
          <a:off x="15671800" y="13268234"/>
          <a:ext cx="838200" cy="231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144978</xdr:rowOff>
    </xdr:from>
    <xdr:ext cx="762000" cy="259045"/>
    <xdr:sp macro="" textlink="">
      <xdr:nvSpPr>
        <xdr:cNvPr id="422" name="公債費以外平均値テキスト">
          <a:extLst>
            <a:ext uri="{FF2B5EF4-FFF2-40B4-BE49-F238E27FC236}">
              <a16:creationId xmlns:a16="http://schemas.microsoft.com/office/drawing/2014/main" id="{00000000-0008-0000-0400-0000A6010000}"/>
            </a:ext>
          </a:extLst>
        </xdr:cNvPr>
        <xdr:cNvSpPr txBox="1"/>
      </xdr:nvSpPr>
      <xdr:spPr>
        <a:xfrm>
          <a:off x="16598900" y="1300372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128451</xdr:rowOff>
    </xdr:from>
    <xdr:to>
      <xdr:col>82</xdr:col>
      <xdr:colOff>158750</xdr:colOff>
      <xdr:row>77</xdr:row>
      <xdr:rowOff>58601</xdr:rowOff>
    </xdr:to>
    <xdr:sp macro="" textlink="">
      <xdr:nvSpPr>
        <xdr:cNvPr id="423" name="フローチャート: 判断 422">
          <a:extLst>
            <a:ext uri="{FF2B5EF4-FFF2-40B4-BE49-F238E27FC236}">
              <a16:creationId xmlns:a16="http://schemas.microsoft.com/office/drawing/2014/main" id="{00000000-0008-0000-0400-0000A7010000}"/>
            </a:ext>
          </a:extLst>
        </xdr:cNvPr>
        <xdr:cNvSpPr/>
      </xdr:nvSpPr>
      <xdr:spPr>
        <a:xfrm>
          <a:off x="16459200" y="13158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127000</xdr:rowOff>
    </xdr:from>
    <xdr:to>
      <xdr:col>78</xdr:col>
      <xdr:colOff>69850</xdr:colOff>
      <xdr:row>79</xdr:row>
      <xdr:rowOff>46989</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flipV="1">
          <a:off x="14782800" y="13500100"/>
          <a:ext cx="889000" cy="91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68036</xdr:rowOff>
    </xdr:from>
    <xdr:to>
      <xdr:col>78</xdr:col>
      <xdr:colOff>120650</xdr:colOff>
      <xdr:row>77</xdr:row>
      <xdr:rowOff>169636</xdr:rowOff>
    </xdr:to>
    <xdr:sp macro="" textlink="">
      <xdr:nvSpPr>
        <xdr:cNvPr id="425" name="フローチャート: 判断 424">
          <a:extLst>
            <a:ext uri="{FF2B5EF4-FFF2-40B4-BE49-F238E27FC236}">
              <a16:creationId xmlns:a16="http://schemas.microsoft.com/office/drawing/2014/main" id="{00000000-0008-0000-0400-0000A9010000}"/>
            </a:ext>
          </a:extLst>
        </xdr:cNvPr>
        <xdr:cNvSpPr/>
      </xdr:nvSpPr>
      <xdr:spPr>
        <a:xfrm>
          <a:off x="15621000" y="13269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8363</xdr:rowOff>
    </xdr:from>
    <xdr:ext cx="736600" cy="259045"/>
    <xdr:sp macro="" textlink="">
      <xdr:nvSpPr>
        <xdr:cNvPr id="426" name="テキスト ボックス 425">
          <a:extLst>
            <a:ext uri="{FF2B5EF4-FFF2-40B4-BE49-F238E27FC236}">
              <a16:creationId xmlns:a16="http://schemas.microsoft.com/office/drawing/2014/main" id="{00000000-0008-0000-0400-0000AA010000}"/>
            </a:ext>
          </a:extLst>
        </xdr:cNvPr>
        <xdr:cNvSpPr txBox="1"/>
      </xdr:nvSpPr>
      <xdr:spPr>
        <a:xfrm>
          <a:off x="15290800" y="130385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79</xdr:row>
      <xdr:rowOff>37193</xdr:rowOff>
    </xdr:from>
    <xdr:to>
      <xdr:col>73</xdr:col>
      <xdr:colOff>180975</xdr:colOff>
      <xdr:row>79</xdr:row>
      <xdr:rowOff>46989</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3893800" y="13581743"/>
          <a:ext cx="889000" cy="9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84364</xdr:rowOff>
    </xdr:from>
    <xdr:to>
      <xdr:col>74</xdr:col>
      <xdr:colOff>31750</xdr:colOff>
      <xdr:row>78</xdr:row>
      <xdr:rowOff>14514</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4732000" y="13286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24691</xdr:rowOff>
    </xdr:from>
    <xdr:ext cx="762000" cy="259045"/>
    <xdr:sp macro="" textlink="">
      <xdr:nvSpPr>
        <xdr:cNvPr id="429" name="テキスト ボックス 428">
          <a:extLst>
            <a:ext uri="{FF2B5EF4-FFF2-40B4-BE49-F238E27FC236}">
              <a16:creationId xmlns:a16="http://schemas.microsoft.com/office/drawing/2014/main" id="{00000000-0008-0000-0400-0000AD010000}"/>
            </a:ext>
          </a:extLst>
        </xdr:cNvPr>
        <xdr:cNvSpPr txBox="1"/>
      </xdr:nvSpPr>
      <xdr:spPr>
        <a:xfrm>
          <a:off x="14401800" y="13054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143329</xdr:rowOff>
    </xdr:from>
    <xdr:to>
      <xdr:col>69</xdr:col>
      <xdr:colOff>92075</xdr:colOff>
      <xdr:row>79</xdr:row>
      <xdr:rowOff>37193</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3004800" y="13516429"/>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143148</xdr:rowOff>
    </xdr:from>
    <xdr:to>
      <xdr:col>69</xdr:col>
      <xdr:colOff>142875</xdr:colOff>
      <xdr:row>78</xdr:row>
      <xdr:rowOff>73298</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3843000" y="13344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83475</xdr:rowOff>
    </xdr:from>
    <xdr:ext cx="7620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3512800" y="131136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130084</xdr:rowOff>
    </xdr:from>
    <xdr:to>
      <xdr:col>65</xdr:col>
      <xdr:colOff>53975</xdr:colOff>
      <xdr:row>78</xdr:row>
      <xdr:rowOff>60234</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2954000" y="13331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70411</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2623800" y="1310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15784</xdr:rowOff>
    </xdr:from>
    <xdr:to>
      <xdr:col>82</xdr:col>
      <xdr:colOff>158750</xdr:colOff>
      <xdr:row>77</xdr:row>
      <xdr:rowOff>117384</xdr:rowOff>
    </xdr:to>
    <xdr:sp macro="" textlink="">
      <xdr:nvSpPr>
        <xdr:cNvPr id="440" name="楕円 439">
          <a:extLst>
            <a:ext uri="{FF2B5EF4-FFF2-40B4-BE49-F238E27FC236}">
              <a16:creationId xmlns:a16="http://schemas.microsoft.com/office/drawing/2014/main" id="{00000000-0008-0000-0400-0000B8010000}"/>
            </a:ext>
          </a:extLst>
        </xdr:cNvPr>
        <xdr:cNvSpPr/>
      </xdr:nvSpPr>
      <xdr:spPr>
        <a:xfrm>
          <a:off x="16459200" y="13217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159311</xdr:rowOff>
    </xdr:from>
    <xdr:ext cx="762000" cy="259045"/>
    <xdr:sp macro="" textlink="">
      <xdr:nvSpPr>
        <xdr:cNvPr id="441" name="公債費以外該当値テキスト">
          <a:extLst>
            <a:ext uri="{FF2B5EF4-FFF2-40B4-BE49-F238E27FC236}">
              <a16:creationId xmlns:a16="http://schemas.microsoft.com/office/drawing/2014/main" id="{00000000-0008-0000-0400-0000B9010000}"/>
            </a:ext>
          </a:extLst>
        </xdr:cNvPr>
        <xdr:cNvSpPr txBox="1"/>
      </xdr:nvSpPr>
      <xdr:spPr>
        <a:xfrm>
          <a:off x="16598900" y="13189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76200</xdr:rowOff>
    </xdr:from>
    <xdr:to>
      <xdr:col>78</xdr:col>
      <xdr:colOff>120650</xdr:colOff>
      <xdr:row>79</xdr:row>
      <xdr:rowOff>6350</xdr:rowOff>
    </xdr:to>
    <xdr:sp macro="" textlink="">
      <xdr:nvSpPr>
        <xdr:cNvPr id="442" name="楕円 441">
          <a:extLst>
            <a:ext uri="{FF2B5EF4-FFF2-40B4-BE49-F238E27FC236}">
              <a16:creationId xmlns:a16="http://schemas.microsoft.com/office/drawing/2014/main" id="{00000000-0008-0000-0400-0000BA010000}"/>
            </a:ext>
          </a:extLst>
        </xdr:cNvPr>
        <xdr:cNvSpPr/>
      </xdr:nvSpPr>
      <xdr:spPr>
        <a:xfrm>
          <a:off x="15621000" y="1344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162577</xdr:rowOff>
    </xdr:from>
    <xdr:ext cx="7366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5290800" y="13535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167639</xdr:rowOff>
    </xdr:from>
    <xdr:to>
      <xdr:col>74</xdr:col>
      <xdr:colOff>31750</xdr:colOff>
      <xdr:row>79</xdr:row>
      <xdr:rowOff>97789</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4732000" y="13540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82566</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4401800" y="13627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157843</xdr:rowOff>
    </xdr:from>
    <xdr:to>
      <xdr:col>69</xdr:col>
      <xdr:colOff>142875</xdr:colOff>
      <xdr:row>79</xdr:row>
      <xdr:rowOff>87993</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3843000" y="13530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72770</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3512800" y="13617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92529</xdr:rowOff>
    </xdr:from>
    <xdr:to>
      <xdr:col>65</xdr:col>
      <xdr:colOff>53975</xdr:colOff>
      <xdr:row>79</xdr:row>
      <xdr:rowOff>22679</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2954000" y="13465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7456</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2623800" y="13552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和歌山県すさみ町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3</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133803</xdr:rowOff>
    </xdr:from>
    <xdr:to>
      <xdr:col>33</xdr:col>
      <xdr:colOff>114300</xdr:colOff>
      <xdr:row>20</xdr:row>
      <xdr:rowOff>133803</xdr:rowOff>
    </xdr:to>
    <xdr:cxnSp macro="">
      <xdr:nvCxnSpPr>
        <xdr:cNvPr id="31" name="直線コネクタ 30">
          <a:extLst>
            <a:ext uri="{FF2B5EF4-FFF2-40B4-BE49-F238E27FC236}">
              <a16:creationId xmlns:a16="http://schemas.microsoft.com/office/drawing/2014/main" id="{00000000-0008-0000-0500-00001F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2" name="テキスト ボックス 31">
          <a:extLst>
            <a:ext uri="{FF2B5EF4-FFF2-40B4-BE49-F238E27FC236}">
              <a16:creationId xmlns:a16="http://schemas.microsoft.com/office/drawing/2014/main" id="{00000000-0008-0000-0500-000020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3" name="直線コネクタ 32">
          <a:extLst>
            <a:ext uri="{FF2B5EF4-FFF2-40B4-BE49-F238E27FC236}">
              <a16:creationId xmlns:a16="http://schemas.microsoft.com/office/drawing/2014/main" id="{00000000-0008-0000-0500-000021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4" name="テキスト ボックス 33">
          <a:extLst>
            <a:ext uri="{FF2B5EF4-FFF2-40B4-BE49-F238E27FC236}">
              <a16:creationId xmlns:a16="http://schemas.microsoft.com/office/drawing/2014/main" id="{00000000-0008-0000-0500-000022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5" name="直線コネクタ 34">
          <a:extLst>
            <a:ext uri="{FF2B5EF4-FFF2-40B4-BE49-F238E27FC236}">
              <a16:creationId xmlns:a16="http://schemas.microsoft.com/office/drawing/2014/main" id="{00000000-0008-0000-0500-000023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6" name="テキスト ボックス 35">
          <a:extLst>
            <a:ext uri="{FF2B5EF4-FFF2-40B4-BE49-F238E27FC236}">
              <a16:creationId xmlns:a16="http://schemas.microsoft.com/office/drawing/2014/main" id="{00000000-0008-0000-0500-000024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7" name="直線コネクタ 36">
          <a:extLst>
            <a:ext uri="{FF2B5EF4-FFF2-40B4-BE49-F238E27FC236}">
              <a16:creationId xmlns:a16="http://schemas.microsoft.com/office/drawing/2014/main" id="{00000000-0008-0000-0500-000025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8" name="テキスト ボックス 37">
          <a:extLst>
            <a:ext uri="{FF2B5EF4-FFF2-40B4-BE49-F238E27FC236}">
              <a16:creationId xmlns:a16="http://schemas.microsoft.com/office/drawing/2014/main" id="{00000000-0008-0000-0500-000026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39" name="直線コネクタ 38">
          <a:extLst>
            <a:ext uri="{FF2B5EF4-FFF2-40B4-BE49-F238E27FC236}">
              <a16:creationId xmlns:a16="http://schemas.microsoft.com/office/drawing/2014/main" id="{00000000-0008-0000-0500-000027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0" name="テキスト ボックス 39">
          <a:extLst>
            <a:ext uri="{FF2B5EF4-FFF2-40B4-BE49-F238E27FC236}">
              <a16:creationId xmlns:a16="http://schemas.microsoft.com/office/drawing/2014/main" id="{00000000-0008-0000-0500-000028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1" name="直線コネクタ 40">
          <a:extLst>
            <a:ext uri="{FF2B5EF4-FFF2-40B4-BE49-F238E27FC236}">
              <a16:creationId xmlns:a16="http://schemas.microsoft.com/office/drawing/2014/main" id="{00000000-0008-0000-0500-000029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2" name="テキスト ボックス 41">
          <a:extLst>
            <a:ext uri="{FF2B5EF4-FFF2-40B4-BE49-F238E27FC236}">
              <a16:creationId xmlns:a16="http://schemas.microsoft.com/office/drawing/2014/main" id="{00000000-0008-0000-0500-00002A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4" name="テキスト ボックス 43">
          <a:extLst>
            <a:ext uri="{FF2B5EF4-FFF2-40B4-BE49-F238E27FC236}">
              <a16:creationId xmlns:a16="http://schemas.microsoft.com/office/drawing/2014/main" id="{00000000-0008-0000-0500-00002C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5" name="人口1人当たり決算額の推移グラフ枠130">
          <a:extLst>
            <a:ext uri="{FF2B5EF4-FFF2-40B4-BE49-F238E27FC236}">
              <a16:creationId xmlns:a16="http://schemas.microsoft.com/office/drawing/2014/main" id="{00000000-0008-0000-0500-00002D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70800</xdr:rowOff>
    </xdr:from>
    <xdr:to>
      <xdr:col>29</xdr:col>
      <xdr:colOff>127000</xdr:colOff>
      <xdr:row>19</xdr:row>
      <xdr:rowOff>140056</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flipV="1">
          <a:off x="5651500" y="2004375"/>
          <a:ext cx="0" cy="144085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112133</xdr:rowOff>
    </xdr:from>
    <xdr:ext cx="762000" cy="259045"/>
    <xdr:sp macro="" textlink="">
      <xdr:nvSpPr>
        <xdr:cNvPr id="47" name="人口1人当たり決算額の推移最小値テキスト130">
          <a:extLst>
            <a:ext uri="{FF2B5EF4-FFF2-40B4-BE49-F238E27FC236}">
              <a16:creationId xmlns:a16="http://schemas.microsoft.com/office/drawing/2014/main" id="{00000000-0008-0000-0500-00002F000000}"/>
            </a:ext>
          </a:extLst>
        </xdr:cNvPr>
        <xdr:cNvSpPr txBox="1"/>
      </xdr:nvSpPr>
      <xdr:spPr>
        <a:xfrm>
          <a:off x="5740400" y="34173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101,171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140056</xdr:rowOff>
    </xdr:from>
    <xdr:to>
      <xdr:col>30</xdr:col>
      <xdr:colOff>25400</xdr:colOff>
      <xdr:row>19</xdr:row>
      <xdr:rowOff>140056</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a:off x="5562600" y="344523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157177</xdr:rowOff>
    </xdr:from>
    <xdr:ext cx="762000" cy="259045"/>
    <xdr:sp macro="" textlink="">
      <xdr:nvSpPr>
        <xdr:cNvPr id="49" name="人口1人当たり決算額の推移最大値テキスト130">
          <a:extLst>
            <a:ext uri="{FF2B5EF4-FFF2-40B4-BE49-F238E27FC236}">
              <a16:creationId xmlns:a16="http://schemas.microsoft.com/office/drawing/2014/main" id="{00000000-0008-0000-0500-000031000000}"/>
            </a:ext>
          </a:extLst>
        </xdr:cNvPr>
        <xdr:cNvSpPr txBox="1"/>
      </xdr:nvSpPr>
      <xdr:spPr>
        <a:xfrm>
          <a:off x="5740400" y="1747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983,585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70800</xdr:rowOff>
    </xdr:from>
    <xdr:to>
      <xdr:col>30</xdr:col>
      <xdr:colOff>25400</xdr:colOff>
      <xdr:row>11</xdr:row>
      <xdr:rowOff>70800</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a:off x="5562600" y="200437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143578</xdr:rowOff>
    </xdr:from>
    <xdr:to>
      <xdr:col>29</xdr:col>
      <xdr:colOff>127000</xdr:colOff>
      <xdr:row>18</xdr:row>
      <xdr:rowOff>163786</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flipV="1">
          <a:off x="5003800" y="3277303"/>
          <a:ext cx="647700" cy="2020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2989</xdr:rowOff>
    </xdr:from>
    <xdr:ext cx="762000" cy="259045"/>
    <xdr:sp macro="" textlink="">
      <xdr:nvSpPr>
        <xdr:cNvPr id="52" name="人口1人当たり決算額の推移平均値テキスト130">
          <a:extLst>
            <a:ext uri="{FF2B5EF4-FFF2-40B4-BE49-F238E27FC236}">
              <a16:creationId xmlns:a16="http://schemas.microsoft.com/office/drawing/2014/main" id="{00000000-0008-0000-0500-000034000000}"/>
            </a:ext>
          </a:extLst>
        </xdr:cNvPr>
        <xdr:cNvSpPr txBox="1"/>
      </xdr:nvSpPr>
      <xdr:spPr>
        <a:xfrm>
          <a:off x="5740400" y="29652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269,124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157912</xdr:rowOff>
    </xdr:from>
    <xdr:to>
      <xdr:col>29</xdr:col>
      <xdr:colOff>177800</xdr:colOff>
      <xdr:row>18</xdr:row>
      <xdr:rowOff>88062</xdr:rowOff>
    </xdr:to>
    <xdr:sp macro="" textlink="">
      <xdr:nvSpPr>
        <xdr:cNvPr id="53" name="フローチャート: 判断 52">
          <a:extLst>
            <a:ext uri="{FF2B5EF4-FFF2-40B4-BE49-F238E27FC236}">
              <a16:creationId xmlns:a16="http://schemas.microsoft.com/office/drawing/2014/main" id="{00000000-0008-0000-0500-000035000000}"/>
            </a:ext>
          </a:extLst>
        </xdr:cNvPr>
        <xdr:cNvSpPr/>
      </xdr:nvSpPr>
      <xdr:spPr bwMode="auto">
        <a:xfrm>
          <a:off x="5600700" y="312018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163786</xdr:rowOff>
    </xdr:from>
    <xdr:to>
      <xdr:col>26</xdr:col>
      <xdr:colOff>50800</xdr:colOff>
      <xdr:row>19</xdr:row>
      <xdr:rowOff>7388</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flipV="1">
          <a:off x="4305300" y="3297511"/>
          <a:ext cx="698500" cy="1505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167461</xdr:rowOff>
    </xdr:from>
    <xdr:to>
      <xdr:col>26</xdr:col>
      <xdr:colOff>101600</xdr:colOff>
      <xdr:row>18</xdr:row>
      <xdr:rowOff>97611</xdr:rowOff>
    </xdr:to>
    <xdr:sp macro="" textlink="">
      <xdr:nvSpPr>
        <xdr:cNvPr id="55" name="フローチャート: 判断 54">
          <a:extLst>
            <a:ext uri="{FF2B5EF4-FFF2-40B4-BE49-F238E27FC236}">
              <a16:creationId xmlns:a16="http://schemas.microsoft.com/office/drawing/2014/main" id="{00000000-0008-0000-0500-000037000000}"/>
            </a:ext>
          </a:extLst>
        </xdr:cNvPr>
        <xdr:cNvSpPr/>
      </xdr:nvSpPr>
      <xdr:spPr bwMode="auto">
        <a:xfrm>
          <a:off x="4953000" y="31297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107788</xdr:rowOff>
    </xdr:from>
    <xdr:ext cx="736600" cy="259045"/>
    <xdr:sp macro="" textlink="">
      <xdr:nvSpPr>
        <xdr:cNvPr id="56" name="テキスト ボックス 55">
          <a:extLst>
            <a:ext uri="{FF2B5EF4-FFF2-40B4-BE49-F238E27FC236}">
              <a16:creationId xmlns:a16="http://schemas.microsoft.com/office/drawing/2014/main" id="{00000000-0008-0000-0500-000038000000}"/>
            </a:ext>
          </a:extLst>
        </xdr:cNvPr>
        <xdr:cNvSpPr txBox="1"/>
      </xdr:nvSpPr>
      <xdr:spPr>
        <a:xfrm>
          <a:off x="4622800" y="28986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7388</xdr:rowOff>
    </xdr:from>
    <xdr:to>
      <xdr:col>22</xdr:col>
      <xdr:colOff>114300</xdr:colOff>
      <xdr:row>19</xdr:row>
      <xdr:rowOff>45156</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3606800" y="3312563"/>
          <a:ext cx="698500" cy="3776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154531</xdr:rowOff>
    </xdr:from>
    <xdr:to>
      <xdr:col>22</xdr:col>
      <xdr:colOff>165100</xdr:colOff>
      <xdr:row>18</xdr:row>
      <xdr:rowOff>84681</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4254500" y="31168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94858</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3924300" y="2885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43330</xdr:rowOff>
    </xdr:from>
    <xdr:to>
      <xdr:col>18</xdr:col>
      <xdr:colOff>177800</xdr:colOff>
      <xdr:row>19</xdr:row>
      <xdr:rowOff>45156</xdr:rowOff>
    </xdr:to>
    <xdr:cxnSp macro="">
      <xdr:nvCxnSpPr>
        <xdr:cNvPr id="60" name="直線コネクタ 59">
          <a:extLst>
            <a:ext uri="{FF2B5EF4-FFF2-40B4-BE49-F238E27FC236}">
              <a16:creationId xmlns:a16="http://schemas.microsoft.com/office/drawing/2014/main" id="{00000000-0008-0000-0500-00003C000000}"/>
            </a:ext>
          </a:extLst>
        </xdr:cNvPr>
        <xdr:cNvCxnSpPr/>
      </xdr:nvCxnSpPr>
      <xdr:spPr bwMode="auto">
        <a:xfrm>
          <a:off x="2908300" y="3348505"/>
          <a:ext cx="698500" cy="182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160884</xdr:rowOff>
    </xdr:from>
    <xdr:to>
      <xdr:col>19</xdr:col>
      <xdr:colOff>38100</xdr:colOff>
      <xdr:row>18</xdr:row>
      <xdr:rowOff>91034</xdr:rowOff>
    </xdr:to>
    <xdr:sp macro="" textlink="">
      <xdr:nvSpPr>
        <xdr:cNvPr id="61" name="フローチャート: 判断 60">
          <a:extLst>
            <a:ext uri="{FF2B5EF4-FFF2-40B4-BE49-F238E27FC236}">
              <a16:creationId xmlns:a16="http://schemas.microsoft.com/office/drawing/2014/main" id="{00000000-0008-0000-0500-00003D000000}"/>
            </a:ext>
          </a:extLst>
        </xdr:cNvPr>
        <xdr:cNvSpPr/>
      </xdr:nvSpPr>
      <xdr:spPr bwMode="auto">
        <a:xfrm>
          <a:off x="3556000" y="31231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101211</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3225800" y="28920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159284</xdr:rowOff>
    </xdr:from>
    <xdr:to>
      <xdr:col>15</xdr:col>
      <xdr:colOff>101600</xdr:colOff>
      <xdr:row>18</xdr:row>
      <xdr:rowOff>89434</xdr:rowOff>
    </xdr:to>
    <xdr:sp macro="" textlink="">
      <xdr:nvSpPr>
        <xdr:cNvPr id="63" name="フローチャート: 判断 62">
          <a:extLst>
            <a:ext uri="{FF2B5EF4-FFF2-40B4-BE49-F238E27FC236}">
              <a16:creationId xmlns:a16="http://schemas.microsoft.com/office/drawing/2014/main" id="{00000000-0008-0000-0500-00003F000000}"/>
            </a:ext>
          </a:extLst>
        </xdr:cNvPr>
        <xdr:cNvSpPr/>
      </xdr:nvSpPr>
      <xdr:spPr bwMode="auto">
        <a:xfrm>
          <a:off x="2857500" y="31215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99611</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2527300" y="28904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92778</xdr:rowOff>
    </xdr:from>
    <xdr:to>
      <xdr:col>29</xdr:col>
      <xdr:colOff>177800</xdr:colOff>
      <xdr:row>19</xdr:row>
      <xdr:rowOff>22928</xdr:rowOff>
    </xdr:to>
    <xdr:sp macro="" textlink="">
      <xdr:nvSpPr>
        <xdr:cNvPr id="70" name="楕円 69">
          <a:extLst>
            <a:ext uri="{FF2B5EF4-FFF2-40B4-BE49-F238E27FC236}">
              <a16:creationId xmlns:a16="http://schemas.microsoft.com/office/drawing/2014/main" id="{00000000-0008-0000-0500-000046000000}"/>
            </a:ext>
          </a:extLst>
        </xdr:cNvPr>
        <xdr:cNvSpPr/>
      </xdr:nvSpPr>
      <xdr:spPr bwMode="auto">
        <a:xfrm>
          <a:off x="5600700" y="322650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64855</xdr:rowOff>
    </xdr:from>
    <xdr:ext cx="762000" cy="259045"/>
    <xdr:sp macro="" textlink="">
      <xdr:nvSpPr>
        <xdr:cNvPr id="71" name="人口1人当たり決算額の推移該当値テキスト130">
          <a:extLst>
            <a:ext uri="{FF2B5EF4-FFF2-40B4-BE49-F238E27FC236}">
              <a16:creationId xmlns:a16="http://schemas.microsoft.com/office/drawing/2014/main" id="{00000000-0008-0000-0500-000047000000}"/>
            </a:ext>
          </a:extLst>
        </xdr:cNvPr>
        <xdr:cNvSpPr txBox="1"/>
      </xdr:nvSpPr>
      <xdr:spPr>
        <a:xfrm>
          <a:off x="5740400" y="31985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204,014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112986</xdr:rowOff>
    </xdr:from>
    <xdr:to>
      <xdr:col>26</xdr:col>
      <xdr:colOff>101600</xdr:colOff>
      <xdr:row>19</xdr:row>
      <xdr:rowOff>43136</xdr:rowOff>
    </xdr:to>
    <xdr:sp macro="" textlink="">
      <xdr:nvSpPr>
        <xdr:cNvPr id="72" name="楕円 71">
          <a:extLst>
            <a:ext uri="{FF2B5EF4-FFF2-40B4-BE49-F238E27FC236}">
              <a16:creationId xmlns:a16="http://schemas.microsoft.com/office/drawing/2014/main" id="{00000000-0008-0000-0500-000048000000}"/>
            </a:ext>
          </a:extLst>
        </xdr:cNvPr>
        <xdr:cNvSpPr/>
      </xdr:nvSpPr>
      <xdr:spPr bwMode="auto">
        <a:xfrm>
          <a:off x="4953000" y="324671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27913</xdr:rowOff>
    </xdr:from>
    <xdr:ext cx="736600" cy="259045"/>
    <xdr:sp macro="" textlink="">
      <xdr:nvSpPr>
        <xdr:cNvPr id="73" name="テキスト ボックス 72">
          <a:extLst>
            <a:ext uri="{FF2B5EF4-FFF2-40B4-BE49-F238E27FC236}">
              <a16:creationId xmlns:a16="http://schemas.microsoft.com/office/drawing/2014/main" id="{00000000-0008-0000-0500-000049000000}"/>
            </a:ext>
          </a:extLst>
        </xdr:cNvPr>
        <xdr:cNvSpPr txBox="1"/>
      </xdr:nvSpPr>
      <xdr:spPr>
        <a:xfrm>
          <a:off x="4622800" y="33330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128038</xdr:rowOff>
    </xdr:from>
    <xdr:to>
      <xdr:col>22</xdr:col>
      <xdr:colOff>165100</xdr:colOff>
      <xdr:row>19</xdr:row>
      <xdr:rowOff>58188</xdr:rowOff>
    </xdr:to>
    <xdr:sp macro="" textlink="">
      <xdr:nvSpPr>
        <xdr:cNvPr id="74" name="楕円 73">
          <a:extLst>
            <a:ext uri="{FF2B5EF4-FFF2-40B4-BE49-F238E27FC236}">
              <a16:creationId xmlns:a16="http://schemas.microsoft.com/office/drawing/2014/main" id="{00000000-0008-0000-0500-00004A000000}"/>
            </a:ext>
          </a:extLst>
        </xdr:cNvPr>
        <xdr:cNvSpPr/>
      </xdr:nvSpPr>
      <xdr:spPr bwMode="auto">
        <a:xfrm>
          <a:off x="4254500" y="326176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42965</xdr:rowOff>
    </xdr:from>
    <xdr:ext cx="762000" cy="259045"/>
    <xdr:sp macro="" textlink="">
      <xdr:nvSpPr>
        <xdr:cNvPr id="75" name="テキスト ボックス 74">
          <a:extLst>
            <a:ext uri="{FF2B5EF4-FFF2-40B4-BE49-F238E27FC236}">
              <a16:creationId xmlns:a16="http://schemas.microsoft.com/office/drawing/2014/main" id="{00000000-0008-0000-0500-00004B000000}"/>
            </a:ext>
          </a:extLst>
        </xdr:cNvPr>
        <xdr:cNvSpPr txBox="1"/>
      </xdr:nvSpPr>
      <xdr:spPr>
        <a:xfrm>
          <a:off x="3924300" y="3348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165806</xdr:rowOff>
    </xdr:from>
    <xdr:to>
      <xdr:col>19</xdr:col>
      <xdr:colOff>38100</xdr:colOff>
      <xdr:row>19</xdr:row>
      <xdr:rowOff>95956</xdr:rowOff>
    </xdr:to>
    <xdr:sp macro="" textlink="">
      <xdr:nvSpPr>
        <xdr:cNvPr id="76" name="楕円 75">
          <a:extLst>
            <a:ext uri="{FF2B5EF4-FFF2-40B4-BE49-F238E27FC236}">
              <a16:creationId xmlns:a16="http://schemas.microsoft.com/office/drawing/2014/main" id="{00000000-0008-0000-0500-00004C000000}"/>
            </a:ext>
          </a:extLst>
        </xdr:cNvPr>
        <xdr:cNvSpPr/>
      </xdr:nvSpPr>
      <xdr:spPr bwMode="auto">
        <a:xfrm>
          <a:off x="3556000" y="329953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80733</xdr:rowOff>
    </xdr:from>
    <xdr:ext cx="762000" cy="259045"/>
    <xdr:sp macro="" textlink="">
      <xdr:nvSpPr>
        <xdr:cNvPr id="77" name="テキスト ボックス 76">
          <a:extLst>
            <a:ext uri="{FF2B5EF4-FFF2-40B4-BE49-F238E27FC236}">
              <a16:creationId xmlns:a16="http://schemas.microsoft.com/office/drawing/2014/main" id="{00000000-0008-0000-0500-00004D000000}"/>
            </a:ext>
          </a:extLst>
        </xdr:cNvPr>
        <xdr:cNvSpPr txBox="1"/>
      </xdr:nvSpPr>
      <xdr:spPr>
        <a:xfrm>
          <a:off x="3225800" y="33859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163980</xdr:rowOff>
    </xdr:from>
    <xdr:to>
      <xdr:col>15</xdr:col>
      <xdr:colOff>101600</xdr:colOff>
      <xdr:row>19</xdr:row>
      <xdr:rowOff>94130</xdr:rowOff>
    </xdr:to>
    <xdr:sp macro="" textlink="">
      <xdr:nvSpPr>
        <xdr:cNvPr id="78" name="楕円 77">
          <a:extLst>
            <a:ext uri="{FF2B5EF4-FFF2-40B4-BE49-F238E27FC236}">
              <a16:creationId xmlns:a16="http://schemas.microsoft.com/office/drawing/2014/main" id="{00000000-0008-0000-0500-00004E000000}"/>
            </a:ext>
          </a:extLst>
        </xdr:cNvPr>
        <xdr:cNvSpPr/>
      </xdr:nvSpPr>
      <xdr:spPr bwMode="auto">
        <a:xfrm>
          <a:off x="2857500" y="32977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78907</xdr:rowOff>
    </xdr:from>
    <xdr:ext cx="762000" cy="259045"/>
    <xdr:sp macro="" textlink="">
      <xdr:nvSpPr>
        <xdr:cNvPr id="79" name="テキスト ボックス 78">
          <a:extLst>
            <a:ext uri="{FF2B5EF4-FFF2-40B4-BE49-F238E27FC236}">
              <a16:creationId xmlns:a16="http://schemas.microsoft.com/office/drawing/2014/main" id="{00000000-0008-0000-0500-00004F000000}"/>
            </a:ext>
          </a:extLst>
        </xdr:cNvPr>
        <xdr:cNvSpPr txBox="1"/>
      </xdr:nvSpPr>
      <xdr:spPr>
        <a:xfrm>
          <a:off x="2527300" y="33840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1" name="角丸四角形 80">
          <a:extLst>
            <a:ext uri="{FF2B5EF4-FFF2-40B4-BE49-F238E27FC236}">
              <a16:creationId xmlns:a16="http://schemas.microsoft.com/office/drawing/2014/main" id="{00000000-0008-0000-0500-000051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0" name="楕円 89">
          <a:extLst>
            <a:ext uri="{FF2B5EF4-FFF2-40B4-BE49-F238E27FC236}">
              <a16:creationId xmlns:a16="http://schemas.microsoft.com/office/drawing/2014/main" id="{00000000-0008-0000-0500-00005A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1" name="フローチャート: 判断 90">
          <a:extLst>
            <a:ext uri="{FF2B5EF4-FFF2-40B4-BE49-F238E27FC236}">
              <a16:creationId xmlns:a16="http://schemas.microsoft.com/office/drawing/2014/main" id="{00000000-0008-0000-0500-00005B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2" name="正方形/長方形 91">
          <a:extLst>
            <a:ext uri="{FF2B5EF4-FFF2-40B4-BE49-F238E27FC236}">
              <a16:creationId xmlns:a16="http://schemas.microsoft.com/office/drawing/2014/main" id="{00000000-0008-0000-0500-00005C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3" name="テキスト ボックス 92">
          <a:extLst>
            <a:ext uri="{FF2B5EF4-FFF2-40B4-BE49-F238E27FC236}">
              <a16:creationId xmlns:a16="http://schemas.microsoft.com/office/drawing/2014/main" id="{00000000-0008-0000-0500-00005D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241300</xdr:rowOff>
    </xdr:from>
    <xdr:to>
      <xdr:col>33</xdr:col>
      <xdr:colOff>114300</xdr:colOff>
      <xdr:row>37</xdr:row>
      <xdr:rowOff>241300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36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99077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22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298450</xdr:rowOff>
    </xdr:from>
    <xdr:to>
      <xdr:col>33</xdr:col>
      <xdr:colOff>114300</xdr:colOff>
      <xdr:row>33</xdr:row>
      <xdr:rowOff>298450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22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156227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08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3" name="人口1人当たり決算額の推移グラフ枠445">
          <a:extLst>
            <a:ext uri="{FF2B5EF4-FFF2-40B4-BE49-F238E27FC236}">
              <a16:creationId xmlns:a16="http://schemas.microsoft.com/office/drawing/2014/main" id="{00000000-0008-0000-0500-000067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153249</xdr:rowOff>
    </xdr:from>
    <xdr:to>
      <xdr:col>29</xdr:col>
      <xdr:colOff>127000</xdr:colOff>
      <xdr:row>37</xdr:row>
      <xdr:rowOff>311394</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flipV="1">
          <a:off x="5651500" y="6077799"/>
          <a:ext cx="0" cy="135829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283471</xdr:rowOff>
    </xdr:from>
    <xdr:ext cx="762000" cy="259045"/>
    <xdr:sp macro="" textlink="">
      <xdr:nvSpPr>
        <xdr:cNvPr id="105" name="人口1人当たり決算額の推移最小値テキスト445">
          <a:extLst>
            <a:ext uri="{FF2B5EF4-FFF2-40B4-BE49-F238E27FC236}">
              <a16:creationId xmlns:a16="http://schemas.microsoft.com/office/drawing/2014/main" id="{00000000-0008-0000-0500-000069000000}"/>
            </a:ext>
          </a:extLst>
        </xdr:cNvPr>
        <xdr:cNvSpPr txBox="1"/>
      </xdr:nvSpPr>
      <xdr:spPr>
        <a:xfrm>
          <a:off x="5740400" y="74081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311394</xdr:rowOff>
    </xdr:from>
    <xdr:to>
      <xdr:col>30</xdr:col>
      <xdr:colOff>25400</xdr:colOff>
      <xdr:row>37</xdr:row>
      <xdr:rowOff>311394</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5562600" y="743609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68176</xdr:rowOff>
    </xdr:from>
    <xdr:ext cx="762000" cy="259045"/>
    <xdr:sp macro="" textlink="">
      <xdr:nvSpPr>
        <xdr:cNvPr id="107" name="人口1人当たり決算額の推移最大値テキスト445">
          <a:extLst>
            <a:ext uri="{FF2B5EF4-FFF2-40B4-BE49-F238E27FC236}">
              <a16:creationId xmlns:a16="http://schemas.microsoft.com/office/drawing/2014/main" id="{00000000-0008-0000-0500-00006B000000}"/>
            </a:ext>
          </a:extLst>
        </xdr:cNvPr>
        <xdr:cNvSpPr txBox="1"/>
      </xdr:nvSpPr>
      <xdr:spPr>
        <a:xfrm>
          <a:off x="5740400" y="58212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225,407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153249</xdr:rowOff>
    </xdr:from>
    <xdr:to>
      <xdr:col>30</xdr:col>
      <xdr:colOff>25400</xdr:colOff>
      <xdr:row>33</xdr:row>
      <xdr:rowOff>153249</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607779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66124</xdr:rowOff>
    </xdr:from>
    <xdr:to>
      <xdr:col>29</xdr:col>
      <xdr:colOff>127000</xdr:colOff>
      <xdr:row>36</xdr:row>
      <xdr:rowOff>169142</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flipV="1">
          <a:off x="5003800" y="7019374"/>
          <a:ext cx="647700" cy="10301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36</xdr:row>
      <xdr:rowOff>81681</xdr:rowOff>
    </xdr:from>
    <xdr:ext cx="762000" cy="259045"/>
    <xdr:sp macro="" textlink="">
      <xdr:nvSpPr>
        <xdr:cNvPr id="110" name="人口1人当たり決算額の推移平均値テキスト445">
          <a:extLst>
            <a:ext uri="{FF2B5EF4-FFF2-40B4-BE49-F238E27FC236}">
              <a16:creationId xmlns:a16="http://schemas.microsoft.com/office/drawing/2014/main" id="{00000000-0008-0000-0500-00006E000000}"/>
            </a:ext>
          </a:extLst>
        </xdr:cNvPr>
        <xdr:cNvSpPr txBox="1"/>
      </xdr:nvSpPr>
      <xdr:spPr>
        <a:xfrm>
          <a:off x="5740400" y="70349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109604</xdr:rowOff>
    </xdr:from>
    <xdr:to>
      <xdr:col>29</xdr:col>
      <xdr:colOff>177800</xdr:colOff>
      <xdr:row>37</xdr:row>
      <xdr:rowOff>39754</xdr:rowOff>
    </xdr:to>
    <xdr:sp macro="" textlink="">
      <xdr:nvSpPr>
        <xdr:cNvPr id="111" name="フローチャート: 判断 110">
          <a:extLst>
            <a:ext uri="{FF2B5EF4-FFF2-40B4-BE49-F238E27FC236}">
              <a16:creationId xmlns:a16="http://schemas.microsoft.com/office/drawing/2014/main" id="{00000000-0008-0000-0500-00006F000000}"/>
            </a:ext>
          </a:extLst>
        </xdr:cNvPr>
        <xdr:cNvSpPr/>
      </xdr:nvSpPr>
      <xdr:spPr bwMode="auto">
        <a:xfrm>
          <a:off x="5600700" y="706285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169142</xdr:rowOff>
    </xdr:from>
    <xdr:to>
      <xdr:col>26</xdr:col>
      <xdr:colOff>50800</xdr:colOff>
      <xdr:row>37</xdr:row>
      <xdr:rowOff>30439</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flipV="1">
          <a:off x="4305300" y="7122392"/>
          <a:ext cx="698500" cy="3274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84258</xdr:rowOff>
    </xdr:from>
    <xdr:to>
      <xdr:col>26</xdr:col>
      <xdr:colOff>101600</xdr:colOff>
      <xdr:row>37</xdr:row>
      <xdr:rowOff>14408</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4953000" y="70375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196035</xdr:rowOff>
    </xdr:from>
    <xdr:ext cx="736600" cy="259045"/>
    <xdr:sp macro="" textlink="">
      <xdr:nvSpPr>
        <xdr:cNvPr id="114" name="テキスト ボックス 113">
          <a:extLst>
            <a:ext uri="{FF2B5EF4-FFF2-40B4-BE49-F238E27FC236}">
              <a16:creationId xmlns:a16="http://schemas.microsoft.com/office/drawing/2014/main" id="{00000000-0008-0000-0500-000072000000}"/>
            </a:ext>
          </a:extLst>
        </xdr:cNvPr>
        <xdr:cNvSpPr txBox="1"/>
      </xdr:nvSpPr>
      <xdr:spPr>
        <a:xfrm>
          <a:off x="4622800" y="68063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30439</xdr:rowOff>
    </xdr:from>
    <xdr:to>
      <xdr:col>22</xdr:col>
      <xdr:colOff>114300</xdr:colOff>
      <xdr:row>37</xdr:row>
      <xdr:rowOff>35960</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3606800" y="7155139"/>
          <a:ext cx="698500" cy="552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97609</xdr:rowOff>
    </xdr:from>
    <xdr:to>
      <xdr:col>22</xdr:col>
      <xdr:colOff>165100</xdr:colOff>
      <xdr:row>37</xdr:row>
      <xdr:rowOff>27759</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254500" y="70508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209386</xdr:rowOff>
    </xdr:from>
    <xdr:ext cx="7620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3924300" y="68197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35960</xdr:rowOff>
    </xdr:from>
    <xdr:to>
      <xdr:col>18</xdr:col>
      <xdr:colOff>177800</xdr:colOff>
      <xdr:row>37</xdr:row>
      <xdr:rowOff>53865</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2908300" y="7160660"/>
          <a:ext cx="698500" cy="1790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102312</xdr:rowOff>
    </xdr:from>
    <xdr:to>
      <xdr:col>19</xdr:col>
      <xdr:colOff>38100</xdr:colOff>
      <xdr:row>37</xdr:row>
      <xdr:rowOff>32462</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3556000" y="70555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214089</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225800" y="68244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99460</xdr:rowOff>
    </xdr:from>
    <xdr:to>
      <xdr:col>15</xdr:col>
      <xdr:colOff>101600</xdr:colOff>
      <xdr:row>37</xdr:row>
      <xdr:rowOff>29610</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2857500" y="70527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211237</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2527300" y="6821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15324</xdr:rowOff>
    </xdr:from>
    <xdr:to>
      <xdr:col>29</xdr:col>
      <xdr:colOff>177800</xdr:colOff>
      <xdr:row>36</xdr:row>
      <xdr:rowOff>116924</xdr:rowOff>
    </xdr:to>
    <xdr:sp macro="" textlink="">
      <xdr:nvSpPr>
        <xdr:cNvPr id="128" name="楕円 127">
          <a:extLst>
            <a:ext uri="{FF2B5EF4-FFF2-40B4-BE49-F238E27FC236}">
              <a16:creationId xmlns:a16="http://schemas.microsoft.com/office/drawing/2014/main" id="{00000000-0008-0000-0500-000080000000}"/>
            </a:ext>
          </a:extLst>
        </xdr:cNvPr>
        <xdr:cNvSpPr/>
      </xdr:nvSpPr>
      <xdr:spPr bwMode="auto">
        <a:xfrm>
          <a:off x="5600700" y="69685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203301</xdr:rowOff>
    </xdr:from>
    <xdr:ext cx="762000" cy="259045"/>
    <xdr:sp macro="" textlink="">
      <xdr:nvSpPr>
        <xdr:cNvPr id="129" name="人口1人当たり決算額の推移該当値テキスト445">
          <a:extLst>
            <a:ext uri="{FF2B5EF4-FFF2-40B4-BE49-F238E27FC236}">
              <a16:creationId xmlns:a16="http://schemas.microsoft.com/office/drawing/2014/main" id="{00000000-0008-0000-0500-000081000000}"/>
            </a:ext>
          </a:extLst>
        </xdr:cNvPr>
        <xdr:cNvSpPr txBox="1"/>
      </xdr:nvSpPr>
      <xdr:spPr>
        <a:xfrm>
          <a:off x="5740400" y="68136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118342</xdr:rowOff>
    </xdr:from>
    <xdr:to>
      <xdr:col>26</xdr:col>
      <xdr:colOff>101600</xdr:colOff>
      <xdr:row>37</xdr:row>
      <xdr:rowOff>48492</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4953000" y="707159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33269</xdr:rowOff>
    </xdr:from>
    <xdr:ext cx="7366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622800" y="71579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151089</xdr:rowOff>
    </xdr:from>
    <xdr:to>
      <xdr:col>22</xdr:col>
      <xdr:colOff>165100</xdr:colOff>
      <xdr:row>37</xdr:row>
      <xdr:rowOff>81239</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254500" y="710433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66016</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924300" y="7190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156610</xdr:rowOff>
    </xdr:from>
    <xdr:to>
      <xdr:col>19</xdr:col>
      <xdr:colOff>38100</xdr:colOff>
      <xdr:row>37</xdr:row>
      <xdr:rowOff>86760</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3556000" y="71098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71537</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225800" y="719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3065</xdr:rowOff>
    </xdr:from>
    <xdr:to>
      <xdr:col>15</xdr:col>
      <xdr:colOff>101600</xdr:colOff>
      <xdr:row>37</xdr:row>
      <xdr:rowOff>104665</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2857500" y="71277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89442</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2527300" y="72141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和歌山県すさみ町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3,713
3,696
174.45
5,315,393
5,185,125
108,261
2,811,044
5,714,017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87,221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98878</xdr:rowOff>
    </xdr:from>
    <xdr:to>
      <xdr:col>28</xdr:col>
      <xdr:colOff>114300</xdr:colOff>
      <xdr:row>39</xdr:row>
      <xdr:rowOff>98878</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128105</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144434</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2" name="直線コネクタ 51">
          <a:extLst>
            <a:ext uri="{FF2B5EF4-FFF2-40B4-BE49-F238E27FC236}">
              <a16:creationId xmlns:a16="http://schemas.microsoft.com/office/drawing/2014/main" id="{00000000-0008-0000-0600-000034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29</xdr:row>
      <xdr:rowOff>38299</xdr:rowOff>
    </xdr:from>
    <xdr:ext cx="685572" cy="259045"/>
    <xdr:sp macro="" textlink="">
      <xdr:nvSpPr>
        <xdr:cNvPr id="53" name="テキスト ボックス 52">
          <a:extLst>
            <a:ext uri="{FF2B5EF4-FFF2-40B4-BE49-F238E27FC236}">
              <a16:creationId xmlns:a16="http://schemas.microsoft.com/office/drawing/2014/main" id="{00000000-0008-0000-0600-000035000000}"/>
            </a:ext>
          </a:extLst>
        </xdr:cNvPr>
        <xdr:cNvSpPr txBox="1"/>
      </xdr:nvSpPr>
      <xdr:spPr>
        <a:xfrm>
          <a:off x="76428" y="5010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27</xdr:row>
      <xdr:rowOff>54627</xdr:rowOff>
    </xdr:from>
    <xdr:ext cx="685572" cy="259045"/>
    <xdr:sp macro="" textlink="">
      <xdr:nvSpPr>
        <xdr:cNvPr id="55" name="テキスト ボックス 54">
          <a:extLst>
            <a:ext uri="{FF2B5EF4-FFF2-40B4-BE49-F238E27FC236}">
              <a16:creationId xmlns:a16="http://schemas.microsoft.com/office/drawing/2014/main" id="{00000000-0008-0000-0600-000037000000}"/>
            </a:ext>
          </a:extLst>
        </xdr:cNvPr>
        <xdr:cNvSpPr txBox="1"/>
      </xdr:nvSpPr>
      <xdr:spPr>
        <a:xfrm>
          <a:off x="76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6" name="人件費グラフ枠">
          <a:extLst>
            <a:ext uri="{FF2B5EF4-FFF2-40B4-BE49-F238E27FC236}">
              <a16:creationId xmlns:a16="http://schemas.microsoft.com/office/drawing/2014/main" id="{00000000-0008-0000-0600-000038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105497</xdr:rowOff>
    </xdr:from>
    <xdr:to>
      <xdr:col>24</xdr:col>
      <xdr:colOff>62865</xdr:colOff>
      <xdr:row>38</xdr:row>
      <xdr:rowOff>123667</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flipV="1">
          <a:off x="4633595" y="5077547"/>
          <a:ext cx="1270" cy="1561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127494</xdr:rowOff>
    </xdr:from>
    <xdr:ext cx="534377" cy="259045"/>
    <xdr:sp macro="" textlink="">
      <xdr:nvSpPr>
        <xdr:cNvPr id="58" name="人件費最小値テキスト">
          <a:extLst>
            <a:ext uri="{FF2B5EF4-FFF2-40B4-BE49-F238E27FC236}">
              <a16:creationId xmlns:a16="http://schemas.microsoft.com/office/drawing/2014/main" id="{00000000-0008-0000-0600-00003A000000}"/>
            </a:ext>
          </a:extLst>
        </xdr:cNvPr>
        <xdr:cNvSpPr txBox="1"/>
      </xdr:nvSpPr>
      <xdr:spPr>
        <a:xfrm>
          <a:off x="4686300" y="6642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89,819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123667</xdr:rowOff>
    </xdr:from>
    <xdr:to>
      <xdr:col>24</xdr:col>
      <xdr:colOff>152400</xdr:colOff>
      <xdr:row>38</xdr:row>
      <xdr:rowOff>123667</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a:off x="4546600" y="6638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52174</xdr:rowOff>
    </xdr:from>
    <xdr:ext cx="690189" cy="259045"/>
    <xdr:sp macro="" textlink="">
      <xdr:nvSpPr>
        <xdr:cNvPr id="60" name="人件費最大値テキスト">
          <a:extLst>
            <a:ext uri="{FF2B5EF4-FFF2-40B4-BE49-F238E27FC236}">
              <a16:creationId xmlns:a16="http://schemas.microsoft.com/office/drawing/2014/main" id="{00000000-0008-0000-0600-00003C000000}"/>
            </a:ext>
          </a:extLst>
        </xdr:cNvPr>
        <xdr:cNvSpPr txBox="1"/>
      </xdr:nvSpPr>
      <xdr:spPr>
        <a:xfrm>
          <a:off x="4686300" y="485277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1,045,947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29</xdr:row>
      <xdr:rowOff>105497</xdr:rowOff>
    </xdr:from>
    <xdr:to>
      <xdr:col>24</xdr:col>
      <xdr:colOff>152400</xdr:colOff>
      <xdr:row>29</xdr:row>
      <xdr:rowOff>105497</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a:off x="4546600" y="50775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117162</xdr:rowOff>
    </xdr:from>
    <xdr:to>
      <xdr:col>24</xdr:col>
      <xdr:colOff>63500</xdr:colOff>
      <xdr:row>37</xdr:row>
      <xdr:rowOff>122828</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flipV="1">
          <a:off x="3797300" y="6460812"/>
          <a:ext cx="838200" cy="5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17574</xdr:rowOff>
    </xdr:from>
    <xdr:ext cx="599010" cy="259045"/>
    <xdr:sp macro="" textlink="">
      <xdr:nvSpPr>
        <xdr:cNvPr id="63" name="人件費平均値テキスト">
          <a:extLst>
            <a:ext uri="{FF2B5EF4-FFF2-40B4-BE49-F238E27FC236}">
              <a16:creationId xmlns:a16="http://schemas.microsoft.com/office/drawing/2014/main" id="{00000000-0008-0000-0600-00003F000000}"/>
            </a:ext>
          </a:extLst>
        </xdr:cNvPr>
        <xdr:cNvSpPr txBox="1"/>
      </xdr:nvSpPr>
      <xdr:spPr>
        <a:xfrm>
          <a:off x="4686300" y="618977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242,692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166147</xdr:rowOff>
    </xdr:from>
    <xdr:to>
      <xdr:col>24</xdr:col>
      <xdr:colOff>114300</xdr:colOff>
      <xdr:row>37</xdr:row>
      <xdr:rowOff>96297</xdr:rowOff>
    </xdr:to>
    <xdr:sp macro="" textlink="">
      <xdr:nvSpPr>
        <xdr:cNvPr id="64" name="フローチャート: 判断 63">
          <a:extLst>
            <a:ext uri="{FF2B5EF4-FFF2-40B4-BE49-F238E27FC236}">
              <a16:creationId xmlns:a16="http://schemas.microsoft.com/office/drawing/2014/main" id="{00000000-0008-0000-0600-000040000000}"/>
            </a:ext>
          </a:extLst>
        </xdr:cNvPr>
        <xdr:cNvSpPr/>
      </xdr:nvSpPr>
      <xdr:spPr>
        <a:xfrm>
          <a:off x="4584700" y="6338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122828</xdr:rowOff>
    </xdr:from>
    <xdr:to>
      <xdr:col>19</xdr:col>
      <xdr:colOff>177800</xdr:colOff>
      <xdr:row>37</xdr:row>
      <xdr:rowOff>167005</xdr:rowOff>
    </xdr:to>
    <xdr:cxnSp macro="">
      <xdr:nvCxnSpPr>
        <xdr:cNvPr id="65" name="直線コネクタ 64">
          <a:extLst>
            <a:ext uri="{FF2B5EF4-FFF2-40B4-BE49-F238E27FC236}">
              <a16:creationId xmlns:a16="http://schemas.microsoft.com/office/drawing/2014/main" id="{00000000-0008-0000-0600-000041000000}"/>
            </a:ext>
          </a:extLst>
        </xdr:cNvPr>
        <xdr:cNvCxnSpPr/>
      </xdr:nvCxnSpPr>
      <xdr:spPr>
        <a:xfrm flipV="1">
          <a:off x="2908300" y="6466478"/>
          <a:ext cx="889000" cy="44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170567</xdr:rowOff>
    </xdr:from>
    <xdr:to>
      <xdr:col>20</xdr:col>
      <xdr:colOff>38100</xdr:colOff>
      <xdr:row>37</xdr:row>
      <xdr:rowOff>100717</xdr:rowOff>
    </xdr:to>
    <xdr:sp macro="" textlink="">
      <xdr:nvSpPr>
        <xdr:cNvPr id="66" name="フローチャート: 判断 65">
          <a:extLst>
            <a:ext uri="{FF2B5EF4-FFF2-40B4-BE49-F238E27FC236}">
              <a16:creationId xmlns:a16="http://schemas.microsoft.com/office/drawing/2014/main" id="{00000000-0008-0000-0600-000042000000}"/>
            </a:ext>
          </a:extLst>
        </xdr:cNvPr>
        <xdr:cNvSpPr/>
      </xdr:nvSpPr>
      <xdr:spPr>
        <a:xfrm>
          <a:off x="3746500" y="6342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117244</xdr:rowOff>
    </xdr:from>
    <xdr:ext cx="599010" cy="259045"/>
    <xdr:sp macro="" textlink="">
      <xdr:nvSpPr>
        <xdr:cNvPr id="67" name="テキスト ボックス 66">
          <a:extLst>
            <a:ext uri="{FF2B5EF4-FFF2-40B4-BE49-F238E27FC236}">
              <a16:creationId xmlns:a16="http://schemas.microsoft.com/office/drawing/2014/main" id="{00000000-0008-0000-0600-000043000000}"/>
            </a:ext>
          </a:extLst>
        </xdr:cNvPr>
        <xdr:cNvSpPr txBox="1"/>
      </xdr:nvSpPr>
      <xdr:spPr>
        <a:xfrm>
          <a:off x="3497795" y="61179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167005</xdr:rowOff>
    </xdr:from>
    <xdr:to>
      <xdr:col>15</xdr:col>
      <xdr:colOff>50800</xdr:colOff>
      <xdr:row>38</xdr:row>
      <xdr:rowOff>13637</xdr:rowOff>
    </xdr:to>
    <xdr:cxnSp macro="">
      <xdr:nvCxnSpPr>
        <xdr:cNvPr id="68" name="直線コネクタ 67">
          <a:extLst>
            <a:ext uri="{FF2B5EF4-FFF2-40B4-BE49-F238E27FC236}">
              <a16:creationId xmlns:a16="http://schemas.microsoft.com/office/drawing/2014/main" id="{00000000-0008-0000-0600-000044000000}"/>
            </a:ext>
          </a:extLst>
        </xdr:cNvPr>
        <xdr:cNvCxnSpPr/>
      </xdr:nvCxnSpPr>
      <xdr:spPr>
        <a:xfrm flipV="1">
          <a:off x="2019300" y="6510655"/>
          <a:ext cx="889000" cy="18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34714</xdr:rowOff>
    </xdr:from>
    <xdr:to>
      <xdr:col>15</xdr:col>
      <xdr:colOff>101600</xdr:colOff>
      <xdr:row>37</xdr:row>
      <xdr:rowOff>136314</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2857500" y="6378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152841</xdr:rowOff>
    </xdr:from>
    <xdr:ext cx="599010"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2608795" y="61535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13637</xdr:rowOff>
    </xdr:from>
    <xdr:to>
      <xdr:col>10</xdr:col>
      <xdr:colOff>114300</xdr:colOff>
      <xdr:row>38</xdr:row>
      <xdr:rowOff>22419</xdr:rowOff>
    </xdr:to>
    <xdr:cxnSp macro="">
      <xdr:nvCxnSpPr>
        <xdr:cNvPr id="71" name="直線コネクタ 70">
          <a:extLst>
            <a:ext uri="{FF2B5EF4-FFF2-40B4-BE49-F238E27FC236}">
              <a16:creationId xmlns:a16="http://schemas.microsoft.com/office/drawing/2014/main" id="{00000000-0008-0000-0600-000047000000}"/>
            </a:ext>
          </a:extLst>
        </xdr:cNvPr>
        <xdr:cNvCxnSpPr/>
      </xdr:nvCxnSpPr>
      <xdr:spPr>
        <a:xfrm flipV="1">
          <a:off x="1130300" y="6528737"/>
          <a:ext cx="889000" cy="8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42243</xdr:rowOff>
    </xdr:from>
    <xdr:to>
      <xdr:col>10</xdr:col>
      <xdr:colOff>165100</xdr:colOff>
      <xdr:row>37</xdr:row>
      <xdr:rowOff>143843</xdr:rowOff>
    </xdr:to>
    <xdr:sp macro="" textlink="">
      <xdr:nvSpPr>
        <xdr:cNvPr id="72" name="フローチャート: 判断 71">
          <a:extLst>
            <a:ext uri="{FF2B5EF4-FFF2-40B4-BE49-F238E27FC236}">
              <a16:creationId xmlns:a16="http://schemas.microsoft.com/office/drawing/2014/main" id="{00000000-0008-0000-0600-000048000000}"/>
            </a:ext>
          </a:extLst>
        </xdr:cNvPr>
        <xdr:cNvSpPr/>
      </xdr:nvSpPr>
      <xdr:spPr>
        <a:xfrm>
          <a:off x="1968500" y="6385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160370</xdr:rowOff>
    </xdr:from>
    <xdr:ext cx="59901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1719795" y="61611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36807</xdr:rowOff>
    </xdr:from>
    <xdr:to>
      <xdr:col>6</xdr:col>
      <xdr:colOff>38100</xdr:colOff>
      <xdr:row>37</xdr:row>
      <xdr:rowOff>138407</xdr:rowOff>
    </xdr:to>
    <xdr:sp macro="" textlink="">
      <xdr:nvSpPr>
        <xdr:cNvPr id="74" name="フローチャート: 判断 73">
          <a:extLst>
            <a:ext uri="{FF2B5EF4-FFF2-40B4-BE49-F238E27FC236}">
              <a16:creationId xmlns:a16="http://schemas.microsoft.com/office/drawing/2014/main" id="{00000000-0008-0000-0600-00004A000000}"/>
            </a:ext>
          </a:extLst>
        </xdr:cNvPr>
        <xdr:cNvSpPr/>
      </xdr:nvSpPr>
      <xdr:spPr>
        <a:xfrm>
          <a:off x="1079500" y="6380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154934</xdr:rowOff>
    </xdr:from>
    <xdr:ext cx="59901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830795" y="61556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66362</xdr:rowOff>
    </xdr:from>
    <xdr:to>
      <xdr:col>24</xdr:col>
      <xdr:colOff>114300</xdr:colOff>
      <xdr:row>37</xdr:row>
      <xdr:rowOff>167962</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4584700" y="6410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44789</xdr:rowOff>
    </xdr:from>
    <xdr:ext cx="599010" cy="259045"/>
    <xdr:sp macro="" textlink="">
      <xdr:nvSpPr>
        <xdr:cNvPr id="82" name="人件費該当値テキスト">
          <a:extLst>
            <a:ext uri="{FF2B5EF4-FFF2-40B4-BE49-F238E27FC236}">
              <a16:creationId xmlns:a16="http://schemas.microsoft.com/office/drawing/2014/main" id="{00000000-0008-0000-0600-000052000000}"/>
            </a:ext>
          </a:extLst>
        </xdr:cNvPr>
        <xdr:cNvSpPr txBox="1"/>
      </xdr:nvSpPr>
      <xdr:spPr>
        <a:xfrm>
          <a:off x="4686300" y="63884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198,803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72028</xdr:rowOff>
    </xdr:from>
    <xdr:to>
      <xdr:col>20</xdr:col>
      <xdr:colOff>38100</xdr:colOff>
      <xdr:row>38</xdr:row>
      <xdr:rowOff>2178</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3746500" y="6415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37</xdr:row>
      <xdr:rowOff>164754</xdr:rowOff>
    </xdr:from>
    <xdr:ext cx="599010"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3497795" y="65084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116205</xdr:rowOff>
    </xdr:from>
    <xdr:to>
      <xdr:col>15</xdr:col>
      <xdr:colOff>101600</xdr:colOff>
      <xdr:row>38</xdr:row>
      <xdr:rowOff>46355</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2857500" y="6459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38</xdr:row>
      <xdr:rowOff>37482</xdr:rowOff>
    </xdr:from>
    <xdr:ext cx="599010"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2608795" y="6552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134287</xdr:rowOff>
    </xdr:from>
    <xdr:to>
      <xdr:col>10</xdr:col>
      <xdr:colOff>165100</xdr:colOff>
      <xdr:row>38</xdr:row>
      <xdr:rowOff>64436</xdr:rowOff>
    </xdr:to>
    <xdr:sp macro="" textlink="">
      <xdr:nvSpPr>
        <xdr:cNvPr id="87" name="楕円 86">
          <a:extLst>
            <a:ext uri="{FF2B5EF4-FFF2-40B4-BE49-F238E27FC236}">
              <a16:creationId xmlns:a16="http://schemas.microsoft.com/office/drawing/2014/main" id="{00000000-0008-0000-0600-000057000000}"/>
            </a:ext>
          </a:extLst>
        </xdr:cNvPr>
        <xdr:cNvSpPr/>
      </xdr:nvSpPr>
      <xdr:spPr>
        <a:xfrm>
          <a:off x="1968500" y="6477937"/>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38</xdr:row>
      <xdr:rowOff>55564</xdr:rowOff>
    </xdr:from>
    <xdr:ext cx="599010" cy="259045"/>
    <xdr:sp macro="" textlink="">
      <xdr:nvSpPr>
        <xdr:cNvPr id="88" name="テキスト ボックス 87">
          <a:extLst>
            <a:ext uri="{FF2B5EF4-FFF2-40B4-BE49-F238E27FC236}">
              <a16:creationId xmlns:a16="http://schemas.microsoft.com/office/drawing/2014/main" id="{00000000-0008-0000-0600-000058000000}"/>
            </a:ext>
          </a:extLst>
        </xdr:cNvPr>
        <xdr:cNvSpPr txBox="1"/>
      </xdr:nvSpPr>
      <xdr:spPr>
        <a:xfrm>
          <a:off x="1719795" y="65706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143068</xdr:rowOff>
    </xdr:from>
    <xdr:to>
      <xdr:col>6</xdr:col>
      <xdr:colOff>38100</xdr:colOff>
      <xdr:row>38</xdr:row>
      <xdr:rowOff>73219</xdr:rowOff>
    </xdr:to>
    <xdr:sp macro="" textlink="">
      <xdr:nvSpPr>
        <xdr:cNvPr id="89" name="楕円 88">
          <a:extLst>
            <a:ext uri="{FF2B5EF4-FFF2-40B4-BE49-F238E27FC236}">
              <a16:creationId xmlns:a16="http://schemas.microsoft.com/office/drawing/2014/main" id="{00000000-0008-0000-0600-000059000000}"/>
            </a:ext>
          </a:extLst>
        </xdr:cNvPr>
        <xdr:cNvSpPr/>
      </xdr:nvSpPr>
      <xdr:spPr>
        <a:xfrm>
          <a:off x="1079500" y="648671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38</xdr:row>
      <xdr:rowOff>64346</xdr:rowOff>
    </xdr:from>
    <xdr:ext cx="599010" cy="259045"/>
    <xdr:sp macro="" textlink="">
      <xdr:nvSpPr>
        <xdr:cNvPr id="90" name="テキスト ボックス 89">
          <a:extLst>
            <a:ext uri="{FF2B5EF4-FFF2-40B4-BE49-F238E27FC236}">
              <a16:creationId xmlns:a16="http://schemas.microsoft.com/office/drawing/2014/main" id="{00000000-0008-0000-0600-00005A000000}"/>
            </a:ext>
          </a:extLst>
        </xdr:cNvPr>
        <xdr:cNvSpPr txBox="1"/>
      </xdr:nvSpPr>
      <xdr:spPr>
        <a:xfrm>
          <a:off x="830795" y="65794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9" name="テキスト ボックス 98">
          <a:extLst>
            <a:ext uri="{FF2B5EF4-FFF2-40B4-BE49-F238E27FC236}">
              <a16:creationId xmlns:a16="http://schemas.microsoft.com/office/drawing/2014/main" id="{00000000-0008-0000-0600-000063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a:extLst>
            <a:ext uri="{FF2B5EF4-FFF2-40B4-BE49-F238E27FC236}">
              <a16:creationId xmlns:a16="http://schemas.microsoft.com/office/drawing/2014/main" id="{00000000-0008-0000-0600-00006F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26584</xdr:rowOff>
    </xdr:from>
    <xdr:to>
      <xdr:col>24</xdr:col>
      <xdr:colOff>62865</xdr:colOff>
      <xdr:row>58</xdr:row>
      <xdr:rowOff>51922</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flipV="1">
          <a:off x="4633595" y="8599084"/>
          <a:ext cx="1270" cy="13969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55749</xdr:rowOff>
    </xdr:from>
    <xdr:ext cx="534377" cy="259045"/>
    <xdr:sp macro="" textlink="">
      <xdr:nvSpPr>
        <xdr:cNvPr id="113" name="物件費最小値テキスト">
          <a:extLst>
            <a:ext uri="{FF2B5EF4-FFF2-40B4-BE49-F238E27FC236}">
              <a16:creationId xmlns:a16="http://schemas.microsoft.com/office/drawing/2014/main" id="{00000000-0008-0000-0600-000071000000}"/>
            </a:ext>
          </a:extLst>
        </xdr:cNvPr>
        <xdr:cNvSpPr txBox="1"/>
      </xdr:nvSpPr>
      <xdr:spPr>
        <a:xfrm>
          <a:off x="4686300" y="9999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51922</xdr:rowOff>
    </xdr:from>
    <xdr:to>
      <xdr:col>24</xdr:col>
      <xdr:colOff>152400</xdr:colOff>
      <xdr:row>58</xdr:row>
      <xdr:rowOff>51922</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99960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144711</xdr:rowOff>
    </xdr:from>
    <xdr:ext cx="690189" cy="259045"/>
    <xdr:sp macro="" textlink="">
      <xdr:nvSpPr>
        <xdr:cNvPr id="115" name="物件費最大値テキスト">
          <a:extLst>
            <a:ext uri="{FF2B5EF4-FFF2-40B4-BE49-F238E27FC236}">
              <a16:creationId xmlns:a16="http://schemas.microsoft.com/office/drawing/2014/main" id="{00000000-0008-0000-0600-000073000000}"/>
            </a:ext>
          </a:extLst>
        </xdr:cNvPr>
        <xdr:cNvSpPr txBox="1"/>
      </xdr:nvSpPr>
      <xdr:spPr>
        <a:xfrm>
          <a:off x="4686300" y="837431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1,623,705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26584</xdr:rowOff>
    </xdr:from>
    <xdr:to>
      <xdr:col>24</xdr:col>
      <xdr:colOff>152400</xdr:colOff>
      <xdr:row>50</xdr:row>
      <xdr:rowOff>26584</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8599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117559</xdr:rowOff>
    </xdr:from>
    <xdr:to>
      <xdr:col>24</xdr:col>
      <xdr:colOff>63500</xdr:colOff>
      <xdr:row>57</xdr:row>
      <xdr:rowOff>155943</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flipV="1">
          <a:off x="3797300" y="9890209"/>
          <a:ext cx="838200" cy="38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55198</xdr:rowOff>
    </xdr:from>
    <xdr:ext cx="599010" cy="259045"/>
    <xdr:sp macro="" textlink="">
      <xdr:nvSpPr>
        <xdr:cNvPr id="118" name="物件費平均値テキスト">
          <a:extLst>
            <a:ext uri="{FF2B5EF4-FFF2-40B4-BE49-F238E27FC236}">
              <a16:creationId xmlns:a16="http://schemas.microsoft.com/office/drawing/2014/main" id="{00000000-0008-0000-0600-000076000000}"/>
            </a:ext>
          </a:extLst>
        </xdr:cNvPr>
        <xdr:cNvSpPr txBox="1"/>
      </xdr:nvSpPr>
      <xdr:spPr>
        <a:xfrm>
          <a:off x="4686300" y="965639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249,375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32321</xdr:rowOff>
    </xdr:from>
    <xdr:to>
      <xdr:col>24</xdr:col>
      <xdr:colOff>114300</xdr:colOff>
      <xdr:row>57</xdr:row>
      <xdr:rowOff>133921</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4584700" y="9804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155943</xdr:rowOff>
    </xdr:from>
    <xdr:to>
      <xdr:col>19</xdr:col>
      <xdr:colOff>177800</xdr:colOff>
      <xdr:row>57</xdr:row>
      <xdr:rowOff>164798</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flipV="1">
          <a:off x="2908300" y="9928593"/>
          <a:ext cx="889000" cy="88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18003</xdr:rowOff>
    </xdr:from>
    <xdr:to>
      <xdr:col>20</xdr:col>
      <xdr:colOff>38100</xdr:colOff>
      <xdr:row>57</xdr:row>
      <xdr:rowOff>119603</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3746500" y="9790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136130</xdr:rowOff>
    </xdr:from>
    <xdr:ext cx="599010" cy="259045"/>
    <xdr:sp macro="" textlink="">
      <xdr:nvSpPr>
        <xdr:cNvPr id="122" name="テキスト ボックス 121">
          <a:extLst>
            <a:ext uri="{FF2B5EF4-FFF2-40B4-BE49-F238E27FC236}">
              <a16:creationId xmlns:a16="http://schemas.microsoft.com/office/drawing/2014/main" id="{00000000-0008-0000-0600-00007A000000}"/>
            </a:ext>
          </a:extLst>
        </xdr:cNvPr>
        <xdr:cNvSpPr txBox="1"/>
      </xdr:nvSpPr>
      <xdr:spPr>
        <a:xfrm>
          <a:off x="3497795" y="95658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149620</xdr:rowOff>
    </xdr:from>
    <xdr:to>
      <xdr:col>15</xdr:col>
      <xdr:colOff>50800</xdr:colOff>
      <xdr:row>57</xdr:row>
      <xdr:rowOff>164798</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a:off x="2019300" y="9922270"/>
          <a:ext cx="889000" cy="15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9267</xdr:rowOff>
    </xdr:from>
    <xdr:to>
      <xdr:col>15</xdr:col>
      <xdr:colOff>101600</xdr:colOff>
      <xdr:row>57</xdr:row>
      <xdr:rowOff>110867</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2857500" y="9781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127394</xdr:rowOff>
    </xdr:from>
    <xdr:ext cx="599010"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2608795" y="95571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149620</xdr:rowOff>
    </xdr:from>
    <xdr:to>
      <xdr:col>10</xdr:col>
      <xdr:colOff>114300</xdr:colOff>
      <xdr:row>57</xdr:row>
      <xdr:rowOff>169955</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flipV="1">
          <a:off x="1130300" y="9922270"/>
          <a:ext cx="889000" cy="20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7975</xdr:rowOff>
    </xdr:from>
    <xdr:to>
      <xdr:col>10</xdr:col>
      <xdr:colOff>165100</xdr:colOff>
      <xdr:row>57</xdr:row>
      <xdr:rowOff>109575</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968500" y="9780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126102</xdr:rowOff>
    </xdr:from>
    <xdr:ext cx="59901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1719795" y="95558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4806</xdr:rowOff>
    </xdr:from>
    <xdr:to>
      <xdr:col>6</xdr:col>
      <xdr:colOff>38100</xdr:colOff>
      <xdr:row>57</xdr:row>
      <xdr:rowOff>106406</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079500" y="9777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122933</xdr:rowOff>
    </xdr:from>
    <xdr:ext cx="59901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830795" y="95526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66759</xdr:rowOff>
    </xdr:from>
    <xdr:to>
      <xdr:col>24</xdr:col>
      <xdr:colOff>114300</xdr:colOff>
      <xdr:row>57</xdr:row>
      <xdr:rowOff>168359</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4584700" y="9839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10748</xdr:rowOff>
    </xdr:from>
    <xdr:ext cx="599010" cy="259045"/>
    <xdr:sp macro="" textlink="">
      <xdr:nvSpPr>
        <xdr:cNvPr id="137" name="物件費該当値テキスト">
          <a:extLst>
            <a:ext uri="{FF2B5EF4-FFF2-40B4-BE49-F238E27FC236}">
              <a16:creationId xmlns:a16="http://schemas.microsoft.com/office/drawing/2014/main" id="{00000000-0008-0000-0600-000089000000}"/>
            </a:ext>
          </a:extLst>
        </xdr:cNvPr>
        <xdr:cNvSpPr txBox="1"/>
      </xdr:nvSpPr>
      <xdr:spPr>
        <a:xfrm>
          <a:off x="4686300" y="97833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211,713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105143</xdr:rowOff>
    </xdr:from>
    <xdr:to>
      <xdr:col>20</xdr:col>
      <xdr:colOff>38100</xdr:colOff>
      <xdr:row>58</xdr:row>
      <xdr:rowOff>35293</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3746500" y="9877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26420</xdr:rowOff>
    </xdr:from>
    <xdr:ext cx="59901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3497795" y="99705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113998</xdr:rowOff>
    </xdr:from>
    <xdr:to>
      <xdr:col>15</xdr:col>
      <xdr:colOff>101600</xdr:colOff>
      <xdr:row>58</xdr:row>
      <xdr:rowOff>44148</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2857500" y="9886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35275</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2608795" y="99793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98820</xdr:rowOff>
    </xdr:from>
    <xdr:to>
      <xdr:col>10</xdr:col>
      <xdr:colOff>165100</xdr:colOff>
      <xdr:row>58</xdr:row>
      <xdr:rowOff>28970</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968500" y="9871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20097</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1719795" y="99641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119155</xdr:rowOff>
    </xdr:from>
    <xdr:to>
      <xdr:col>6</xdr:col>
      <xdr:colOff>38100</xdr:colOff>
      <xdr:row>58</xdr:row>
      <xdr:rowOff>49305</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079500" y="9891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40432</xdr:rowOff>
    </xdr:from>
    <xdr:ext cx="599010"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830795" y="99845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a:extLst>
            <a:ext uri="{FF2B5EF4-FFF2-40B4-BE49-F238E27FC236}">
              <a16:creationId xmlns:a16="http://schemas.microsoft.com/office/drawing/2014/main" id="{00000000-0008-0000-0600-00009A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a:extLst>
            <a:ext uri="{FF2B5EF4-FFF2-40B4-BE49-F238E27FC236}">
              <a16:creationId xmlns:a16="http://schemas.microsoft.com/office/drawing/2014/main" id="{00000000-0008-0000-06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158578</xdr:rowOff>
    </xdr:from>
    <xdr:to>
      <xdr:col>24</xdr:col>
      <xdr:colOff>62865</xdr:colOff>
      <xdr:row>78</xdr:row>
      <xdr:rowOff>135438</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flipV="1">
          <a:off x="4633595" y="12160078"/>
          <a:ext cx="1270" cy="13484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139265</xdr:rowOff>
    </xdr:from>
    <xdr:ext cx="378565" cy="259045"/>
    <xdr:sp macro="" textlink="">
      <xdr:nvSpPr>
        <xdr:cNvPr id="168" name="維持補修費最小値テキスト">
          <a:extLst>
            <a:ext uri="{FF2B5EF4-FFF2-40B4-BE49-F238E27FC236}">
              <a16:creationId xmlns:a16="http://schemas.microsoft.com/office/drawing/2014/main" id="{00000000-0008-0000-0600-0000A8000000}"/>
            </a:ext>
          </a:extLst>
        </xdr:cNvPr>
        <xdr:cNvSpPr txBox="1"/>
      </xdr:nvSpPr>
      <xdr:spPr>
        <a:xfrm>
          <a:off x="4686300" y="135123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135438</xdr:rowOff>
    </xdr:from>
    <xdr:to>
      <xdr:col>24</xdr:col>
      <xdr:colOff>152400</xdr:colOff>
      <xdr:row>78</xdr:row>
      <xdr:rowOff>135438</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35085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105255</xdr:rowOff>
    </xdr:from>
    <xdr:ext cx="599010" cy="259045"/>
    <xdr:sp macro="" textlink="">
      <xdr:nvSpPr>
        <xdr:cNvPr id="170" name="維持補修費最大値テキスト">
          <a:extLst>
            <a:ext uri="{FF2B5EF4-FFF2-40B4-BE49-F238E27FC236}">
              <a16:creationId xmlns:a16="http://schemas.microsoft.com/office/drawing/2014/main" id="{00000000-0008-0000-0600-0000AA000000}"/>
            </a:ext>
          </a:extLst>
        </xdr:cNvPr>
        <xdr:cNvSpPr txBox="1"/>
      </xdr:nvSpPr>
      <xdr:spPr>
        <a:xfrm>
          <a:off x="4686300" y="119353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158578</xdr:rowOff>
    </xdr:from>
    <xdr:to>
      <xdr:col>24</xdr:col>
      <xdr:colOff>152400</xdr:colOff>
      <xdr:row>70</xdr:row>
      <xdr:rowOff>158578</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21600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112889</xdr:rowOff>
    </xdr:from>
    <xdr:to>
      <xdr:col>24</xdr:col>
      <xdr:colOff>63500</xdr:colOff>
      <xdr:row>78</xdr:row>
      <xdr:rowOff>115748</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flipV="1">
          <a:off x="3797300" y="13485989"/>
          <a:ext cx="838200" cy="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160159</xdr:rowOff>
    </xdr:from>
    <xdr:ext cx="534377" cy="259045"/>
    <xdr:sp macro="" textlink="">
      <xdr:nvSpPr>
        <xdr:cNvPr id="173" name="維持補修費平均値テキスト">
          <a:extLst>
            <a:ext uri="{FF2B5EF4-FFF2-40B4-BE49-F238E27FC236}">
              <a16:creationId xmlns:a16="http://schemas.microsoft.com/office/drawing/2014/main" id="{00000000-0008-0000-0600-0000AD000000}"/>
            </a:ext>
          </a:extLst>
        </xdr:cNvPr>
        <xdr:cNvSpPr txBox="1"/>
      </xdr:nvSpPr>
      <xdr:spPr>
        <a:xfrm>
          <a:off x="4686300" y="131903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137282</xdr:rowOff>
    </xdr:from>
    <xdr:to>
      <xdr:col>24</xdr:col>
      <xdr:colOff>114300</xdr:colOff>
      <xdr:row>78</xdr:row>
      <xdr:rowOff>67432</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4584700" y="13338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112533</xdr:rowOff>
    </xdr:from>
    <xdr:to>
      <xdr:col>19</xdr:col>
      <xdr:colOff>177800</xdr:colOff>
      <xdr:row>78</xdr:row>
      <xdr:rowOff>115748</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2908300" y="13485633"/>
          <a:ext cx="889000" cy="3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155510</xdr:rowOff>
    </xdr:from>
    <xdr:to>
      <xdr:col>20</xdr:col>
      <xdr:colOff>38100</xdr:colOff>
      <xdr:row>78</xdr:row>
      <xdr:rowOff>85660</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3746500" y="1335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102187</xdr:rowOff>
    </xdr:from>
    <xdr:ext cx="534377" cy="259045"/>
    <xdr:sp macro="" textlink="">
      <xdr:nvSpPr>
        <xdr:cNvPr id="177" name="テキスト ボックス 176">
          <a:extLst>
            <a:ext uri="{FF2B5EF4-FFF2-40B4-BE49-F238E27FC236}">
              <a16:creationId xmlns:a16="http://schemas.microsoft.com/office/drawing/2014/main" id="{00000000-0008-0000-0600-0000B1000000}"/>
            </a:ext>
          </a:extLst>
        </xdr:cNvPr>
        <xdr:cNvSpPr txBox="1"/>
      </xdr:nvSpPr>
      <xdr:spPr>
        <a:xfrm>
          <a:off x="3530111" y="13132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108386</xdr:rowOff>
    </xdr:from>
    <xdr:to>
      <xdr:col>15</xdr:col>
      <xdr:colOff>50800</xdr:colOff>
      <xdr:row>78</xdr:row>
      <xdr:rowOff>112533</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2019300" y="13481486"/>
          <a:ext cx="889000" cy="4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166218</xdr:rowOff>
    </xdr:from>
    <xdr:to>
      <xdr:col>15</xdr:col>
      <xdr:colOff>101600</xdr:colOff>
      <xdr:row>78</xdr:row>
      <xdr:rowOff>96368</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2857500" y="13367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112895</xdr:rowOff>
    </xdr:from>
    <xdr:ext cx="534377"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2641111" y="13143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85984</xdr:rowOff>
    </xdr:from>
    <xdr:to>
      <xdr:col>10</xdr:col>
      <xdr:colOff>114300</xdr:colOff>
      <xdr:row>78</xdr:row>
      <xdr:rowOff>108386</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a:off x="1130300" y="13459084"/>
          <a:ext cx="889000" cy="22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149817</xdr:rowOff>
    </xdr:from>
    <xdr:to>
      <xdr:col>10</xdr:col>
      <xdr:colOff>165100</xdr:colOff>
      <xdr:row>78</xdr:row>
      <xdr:rowOff>79967</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968500" y="13351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96494</xdr:rowOff>
    </xdr:from>
    <xdr:ext cx="534377"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1752111" y="13126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153603</xdr:rowOff>
    </xdr:from>
    <xdr:to>
      <xdr:col>6</xdr:col>
      <xdr:colOff>38100</xdr:colOff>
      <xdr:row>78</xdr:row>
      <xdr:rowOff>83753</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079500" y="13355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100280</xdr:rowOff>
    </xdr:from>
    <xdr:ext cx="534377"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863111" y="13130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62089</xdr:rowOff>
    </xdr:from>
    <xdr:to>
      <xdr:col>24</xdr:col>
      <xdr:colOff>114300</xdr:colOff>
      <xdr:row>78</xdr:row>
      <xdr:rowOff>163689</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4584700" y="13435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148466</xdr:rowOff>
    </xdr:from>
    <xdr:ext cx="469744" cy="259045"/>
    <xdr:sp macro="" textlink="">
      <xdr:nvSpPr>
        <xdr:cNvPr id="192" name="維持補修費該当値テキスト">
          <a:extLst>
            <a:ext uri="{FF2B5EF4-FFF2-40B4-BE49-F238E27FC236}">
              <a16:creationId xmlns:a16="http://schemas.microsoft.com/office/drawing/2014/main" id="{00000000-0008-0000-0600-0000C0000000}"/>
            </a:ext>
          </a:extLst>
        </xdr:cNvPr>
        <xdr:cNvSpPr txBox="1"/>
      </xdr:nvSpPr>
      <xdr:spPr>
        <a:xfrm>
          <a:off x="4686300" y="13350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64948</xdr:rowOff>
    </xdr:from>
    <xdr:to>
      <xdr:col>20</xdr:col>
      <xdr:colOff>38100</xdr:colOff>
      <xdr:row>78</xdr:row>
      <xdr:rowOff>166548</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3746500" y="13438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157675</xdr:rowOff>
    </xdr:from>
    <xdr:ext cx="469744"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562428" y="13530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61733</xdr:rowOff>
    </xdr:from>
    <xdr:to>
      <xdr:col>15</xdr:col>
      <xdr:colOff>101600</xdr:colOff>
      <xdr:row>78</xdr:row>
      <xdr:rowOff>163333</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2857500" y="13434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154460</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673428" y="135275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57586</xdr:rowOff>
    </xdr:from>
    <xdr:to>
      <xdr:col>10</xdr:col>
      <xdr:colOff>165100</xdr:colOff>
      <xdr:row>78</xdr:row>
      <xdr:rowOff>159186</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968500" y="13430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150313</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1784428" y="13523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35184</xdr:rowOff>
    </xdr:from>
    <xdr:to>
      <xdr:col>6</xdr:col>
      <xdr:colOff>38100</xdr:colOff>
      <xdr:row>78</xdr:row>
      <xdr:rowOff>136784</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079500" y="13408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78</xdr:row>
      <xdr:rowOff>127911</xdr:rowOff>
    </xdr:from>
    <xdr:ext cx="534377"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863111" y="13501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3" name="扶助費グラフ枠">
          <a:extLst>
            <a:ext uri="{FF2B5EF4-FFF2-40B4-BE49-F238E27FC236}">
              <a16:creationId xmlns:a16="http://schemas.microsoft.com/office/drawing/2014/main" id="{00000000-0008-0000-0600-0000DF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124506</xdr:rowOff>
    </xdr:from>
    <xdr:to>
      <xdr:col>24</xdr:col>
      <xdr:colOff>62865</xdr:colOff>
      <xdr:row>98</xdr:row>
      <xdr:rowOff>13878</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flipV="1">
          <a:off x="4633595" y="15555006"/>
          <a:ext cx="1270" cy="12609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17705</xdr:rowOff>
    </xdr:from>
    <xdr:ext cx="534377" cy="259045"/>
    <xdr:sp macro="" textlink="">
      <xdr:nvSpPr>
        <xdr:cNvPr id="225" name="扶助費最小値テキスト">
          <a:extLst>
            <a:ext uri="{FF2B5EF4-FFF2-40B4-BE49-F238E27FC236}">
              <a16:creationId xmlns:a16="http://schemas.microsoft.com/office/drawing/2014/main" id="{00000000-0008-0000-0600-0000E1000000}"/>
            </a:ext>
          </a:extLst>
        </xdr:cNvPr>
        <xdr:cNvSpPr txBox="1"/>
      </xdr:nvSpPr>
      <xdr:spPr>
        <a:xfrm>
          <a:off x="4686300" y="16819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26,512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13878</xdr:rowOff>
    </xdr:from>
    <xdr:to>
      <xdr:col>24</xdr:col>
      <xdr:colOff>152400</xdr:colOff>
      <xdr:row>98</xdr:row>
      <xdr:rowOff>13878</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4546600" y="168159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71183</xdr:rowOff>
    </xdr:from>
    <xdr:ext cx="599010" cy="259045"/>
    <xdr:sp macro="" textlink="">
      <xdr:nvSpPr>
        <xdr:cNvPr id="227" name="扶助費最大値テキスト">
          <a:extLst>
            <a:ext uri="{FF2B5EF4-FFF2-40B4-BE49-F238E27FC236}">
              <a16:creationId xmlns:a16="http://schemas.microsoft.com/office/drawing/2014/main" id="{00000000-0008-0000-0600-0000E3000000}"/>
            </a:ext>
          </a:extLst>
        </xdr:cNvPr>
        <xdr:cNvSpPr txBox="1"/>
      </xdr:nvSpPr>
      <xdr:spPr>
        <a:xfrm>
          <a:off x="4686300" y="153302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124506</xdr:rowOff>
    </xdr:from>
    <xdr:to>
      <xdr:col>24</xdr:col>
      <xdr:colOff>152400</xdr:colOff>
      <xdr:row>90</xdr:row>
      <xdr:rowOff>124506</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4546600" y="155550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21361</xdr:rowOff>
    </xdr:from>
    <xdr:to>
      <xdr:col>24</xdr:col>
      <xdr:colOff>63500</xdr:colOff>
      <xdr:row>96</xdr:row>
      <xdr:rowOff>31885</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flipV="1">
          <a:off x="3797300" y="16480561"/>
          <a:ext cx="838200" cy="10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166305</xdr:rowOff>
    </xdr:from>
    <xdr:ext cx="534377" cy="259045"/>
    <xdr:sp macro="" textlink="">
      <xdr:nvSpPr>
        <xdr:cNvPr id="230" name="扶助費平均値テキスト">
          <a:extLst>
            <a:ext uri="{FF2B5EF4-FFF2-40B4-BE49-F238E27FC236}">
              <a16:creationId xmlns:a16="http://schemas.microsoft.com/office/drawing/2014/main" id="{00000000-0008-0000-0600-0000E6000000}"/>
            </a:ext>
          </a:extLst>
        </xdr:cNvPr>
        <xdr:cNvSpPr txBox="1"/>
      </xdr:nvSpPr>
      <xdr:spPr>
        <a:xfrm>
          <a:off x="4686300" y="161111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143428</xdr:rowOff>
    </xdr:from>
    <xdr:to>
      <xdr:col>24</xdr:col>
      <xdr:colOff>114300</xdr:colOff>
      <xdr:row>95</xdr:row>
      <xdr:rowOff>73578</xdr:rowOff>
    </xdr:to>
    <xdr:sp macro="" textlink="">
      <xdr:nvSpPr>
        <xdr:cNvPr id="231" name="フローチャート: 判断 230">
          <a:extLst>
            <a:ext uri="{FF2B5EF4-FFF2-40B4-BE49-F238E27FC236}">
              <a16:creationId xmlns:a16="http://schemas.microsoft.com/office/drawing/2014/main" id="{00000000-0008-0000-0600-0000E7000000}"/>
            </a:ext>
          </a:extLst>
        </xdr:cNvPr>
        <xdr:cNvSpPr/>
      </xdr:nvSpPr>
      <xdr:spPr>
        <a:xfrm>
          <a:off x="4584700" y="16259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9620</xdr:rowOff>
    </xdr:from>
    <xdr:to>
      <xdr:col>19</xdr:col>
      <xdr:colOff>177800</xdr:colOff>
      <xdr:row>96</xdr:row>
      <xdr:rowOff>31885</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2908300" y="16468820"/>
          <a:ext cx="889000" cy="22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99507</xdr:rowOff>
    </xdr:from>
    <xdr:to>
      <xdr:col>20</xdr:col>
      <xdr:colOff>38100</xdr:colOff>
      <xdr:row>96</xdr:row>
      <xdr:rowOff>29657</xdr:rowOff>
    </xdr:to>
    <xdr:sp macro="" textlink="">
      <xdr:nvSpPr>
        <xdr:cNvPr id="233" name="フローチャート: 判断 232">
          <a:extLst>
            <a:ext uri="{FF2B5EF4-FFF2-40B4-BE49-F238E27FC236}">
              <a16:creationId xmlns:a16="http://schemas.microsoft.com/office/drawing/2014/main" id="{00000000-0008-0000-0600-0000E9000000}"/>
            </a:ext>
          </a:extLst>
        </xdr:cNvPr>
        <xdr:cNvSpPr/>
      </xdr:nvSpPr>
      <xdr:spPr>
        <a:xfrm>
          <a:off x="3746500" y="16387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46184</xdr:rowOff>
    </xdr:from>
    <xdr:ext cx="534377" cy="259045"/>
    <xdr:sp macro="" textlink="">
      <xdr:nvSpPr>
        <xdr:cNvPr id="234" name="テキスト ボックス 233">
          <a:extLst>
            <a:ext uri="{FF2B5EF4-FFF2-40B4-BE49-F238E27FC236}">
              <a16:creationId xmlns:a16="http://schemas.microsoft.com/office/drawing/2014/main" id="{00000000-0008-0000-0600-0000EA000000}"/>
            </a:ext>
          </a:extLst>
        </xdr:cNvPr>
        <xdr:cNvSpPr txBox="1"/>
      </xdr:nvSpPr>
      <xdr:spPr>
        <a:xfrm>
          <a:off x="3530111" y="16162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9620</xdr:rowOff>
    </xdr:from>
    <xdr:to>
      <xdr:col>15</xdr:col>
      <xdr:colOff>50800</xdr:colOff>
      <xdr:row>96</xdr:row>
      <xdr:rowOff>27389</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2019300" y="16468820"/>
          <a:ext cx="889000" cy="17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129384</xdr:rowOff>
    </xdr:from>
    <xdr:to>
      <xdr:col>15</xdr:col>
      <xdr:colOff>101600</xdr:colOff>
      <xdr:row>96</xdr:row>
      <xdr:rowOff>59534</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2857500" y="16417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76061</xdr:rowOff>
    </xdr:from>
    <xdr:ext cx="534377" cy="259045"/>
    <xdr:sp macro="" textlink="">
      <xdr:nvSpPr>
        <xdr:cNvPr id="237" name="テキスト ボックス 236">
          <a:extLst>
            <a:ext uri="{FF2B5EF4-FFF2-40B4-BE49-F238E27FC236}">
              <a16:creationId xmlns:a16="http://schemas.microsoft.com/office/drawing/2014/main" id="{00000000-0008-0000-0600-0000ED000000}"/>
            </a:ext>
          </a:extLst>
        </xdr:cNvPr>
        <xdr:cNvSpPr txBox="1"/>
      </xdr:nvSpPr>
      <xdr:spPr>
        <a:xfrm>
          <a:off x="2641111" y="16192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6465</xdr:rowOff>
    </xdr:from>
    <xdr:to>
      <xdr:col>10</xdr:col>
      <xdr:colOff>114300</xdr:colOff>
      <xdr:row>96</xdr:row>
      <xdr:rowOff>27389</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a:off x="1130300" y="16465665"/>
          <a:ext cx="889000" cy="20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141622</xdr:rowOff>
    </xdr:from>
    <xdr:to>
      <xdr:col>10</xdr:col>
      <xdr:colOff>165100</xdr:colOff>
      <xdr:row>96</xdr:row>
      <xdr:rowOff>71772</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1968500" y="16429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88299</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1752111" y="16204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149678</xdr:rowOff>
    </xdr:from>
    <xdr:to>
      <xdr:col>6</xdr:col>
      <xdr:colOff>38100</xdr:colOff>
      <xdr:row>96</xdr:row>
      <xdr:rowOff>79828</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1079500" y="16437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70955</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863111" y="16530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142011</xdr:rowOff>
    </xdr:from>
    <xdr:to>
      <xdr:col>24</xdr:col>
      <xdr:colOff>114300</xdr:colOff>
      <xdr:row>96</xdr:row>
      <xdr:rowOff>72161</xdr:rowOff>
    </xdr:to>
    <xdr:sp macro="" textlink="">
      <xdr:nvSpPr>
        <xdr:cNvPr id="248" name="楕円 247">
          <a:extLst>
            <a:ext uri="{FF2B5EF4-FFF2-40B4-BE49-F238E27FC236}">
              <a16:creationId xmlns:a16="http://schemas.microsoft.com/office/drawing/2014/main" id="{00000000-0008-0000-0600-0000F8000000}"/>
            </a:ext>
          </a:extLst>
        </xdr:cNvPr>
        <xdr:cNvSpPr/>
      </xdr:nvSpPr>
      <xdr:spPr>
        <a:xfrm>
          <a:off x="4584700" y="16429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120438</xdr:rowOff>
    </xdr:from>
    <xdr:ext cx="534377" cy="259045"/>
    <xdr:sp macro="" textlink="">
      <xdr:nvSpPr>
        <xdr:cNvPr id="249" name="扶助費該当値テキスト">
          <a:extLst>
            <a:ext uri="{FF2B5EF4-FFF2-40B4-BE49-F238E27FC236}">
              <a16:creationId xmlns:a16="http://schemas.microsoft.com/office/drawing/2014/main" id="{00000000-0008-0000-0600-0000F9000000}"/>
            </a:ext>
          </a:extLst>
        </xdr:cNvPr>
        <xdr:cNvSpPr txBox="1"/>
      </xdr:nvSpPr>
      <xdr:spPr>
        <a:xfrm>
          <a:off x="4686300" y="16408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152535</xdr:rowOff>
    </xdr:from>
    <xdr:to>
      <xdr:col>20</xdr:col>
      <xdr:colOff>38100</xdr:colOff>
      <xdr:row>96</xdr:row>
      <xdr:rowOff>82685</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3746500" y="16440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73812</xdr:rowOff>
    </xdr:from>
    <xdr:ext cx="534377"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530111" y="16533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130270</xdr:rowOff>
    </xdr:from>
    <xdr:to>
      <xdr:col>15</xdr:col>
      <xdr:colOff>101600</xdr:colOff>
      <xdr:row>96</xdr:row>
      <xdr:rowOff>60420</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2857500" y="16418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51547</xdr:rowOff>
    </xdr:from>
    <xdr:ext cx="534377"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2641111" y="16510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148039</xdr:rowOff>
    </xdr:from>
    <xdr:to>
      <xdr:col>10</xdr:col>
      <xdr:colOff>165100</xdr:colOff>
      <xdr:row>96</xdr:row>
      <xdr:rowOff>78189</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1968500" y="16435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69316</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1752111" y="16528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127115</xdr:rowOff>
    </xdr:from>
    <xdr:to>
      <xdr:col>6</xdr:col>
      <xdr:colOff>38100</xdr:colOff>
      <xdr:row>96</xdr:row>
      <xdr:rowOff>57265</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1079500" y="16414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73792</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863111" y="16190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8" name="正方形/長方形 257">
          <a:extLst>
            <a:ext uri="{FF2B5EF4-FFF2-40B4-BE49-F238E27FC236}">
              <a16:creationId xmlns:a16="http://schemas.microsoft.com/office/drawing/2014/main" id="{00000000-0008-0000-0600-000002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a:extLst>
            <a:ext uri="{FF2B5EF4-FFF2-40B4-BE49-F238E27FC236}">
              <a16:creationId xmlns:a16="http://schemas.microsoft.com/office/drawing/2014/main" id="{00000000-0008-0000-0600-00000B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8" name="直線コネクタ 267">
          <a:extLst>
            <a:ext uri="{FF2B5EF4-FFF2-40B4-BE49-F238E27FC236}">
              <a16:creationId xmlns:a16="http://schemas.microsoft.com/office/drawing/2014/main" id="{00000000-0008-0000-0600-00000C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補助費等グラフ枠">
          <a:extLst>
            <a:ext uri="{FF2B5EF4-FFF2-40B4-BE49-F238E27FC236}">
              <a16:creationId xmlns:a16="http://schemas.microsoft.com/office/drawing/2014/main" id="{00000000-0008-0000-0600-000018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99404</xdr:rowOff>
    </xdr:from>
    <xdr:to>
      <xdr:col>54</xdr:col>
      <xdr:colOff>189865</xdr:colOff>
      <xdr:row>38</xdr:row>
      <xdr:rowOff>96948</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flipV="1">
          <a:off x="10475595" y="5414354"/>
          <a:ext cx="1270" cy="11976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100775</xdr:rowOff>
    </xdr:from>
    <xdr:ext cx="534377" cy="259045"/>
    <xdr:sp macro="" textlink="">
      <xdr:nvSpPr>
        <xdr:cNvPr id="282" name="補助費等最小値テキスト">
          <a:extLst>
            <a:ext uri="{FF2B5EF4-FFF2-40B4-BE49-F238E27FC236}">
              <a16:creationId xmlns:a16="http://schemas.microsoft.com/office/drawing/2014/main" id="{00000000-0008-0000-0600-00001A010000}"/>
            </a:ext>
          </a:extLst>
        </xdr:cNvPr>
        <xdr:cNvSpPr txBox="1"/>
      </xdr:nvSpPr>
      <xdr:spPr>
        <a:xfrm>
          <a:off x="10528300" y="6615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62,442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96948</xdr:rowOff>
    </xdr:from>
    <xdr:to>
      <xdr:col>55</xdr:col>
      <xdr:colOff>88900</xdr:colOff>
      <xdr:row>38</xdr:row>
      <xdr:rowOff>96948</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10388600" y="66120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46081</xdr:rowOff>
    </xdr:from>
    <xdr:ext cx="599010" cy="259045"/>
    <xdr:sp macro="" textlink="">
      <xdr:nvSpPr>
        <xdr:cNvPr id="284" name="補助費等最大値テキスト">
          <a:extLst>
            <a:ext uri="{FF2B5EF4-FFF2-40B4-BE49-F238E27FC236}">
              <a16:creationId xmlns:a16="http://schemas.microsoft.com/office/drawing/2014/main" id="{00000000-0008-0000-0600-00001C010000}"/>
            </a:ext>
          </a:extLst>
        </xdr:cNvPr>
        <xdr:cNvSpPr txBox="1"/>
      </xdr:nvSpPr>
      <xdr:spPr>
        <a:xfrm>
          <a:off x="10528300" y="51895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691,153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99404</xdr:rowOff>
    </xdr:from>
    <xdr:to>
      <xdr:col>55</xdr:col>
      <xdr:colOff>88900</xdr:colOff>
      <xdr:row>31</xdr:row>
      <xdr:rowOff>99404</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10388600" y="54143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110961</xdr:rowOff>
    </xdr:from>
    <xdr:to>
      <xdr:col>55</xdr:col>
      <xdr:colOff>0</xdr:colOff>
      <xdr:row>36</xdr:row>
      <xdr:rowOff>123492</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9639300" y="6111711"/>
          <a:ext cx="838200" cy="183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75418</xdr:rowOff>
    </xdr:from>
    <xdr:ext cx="599010" cy="259045"/>
    <xdr:sp macro="" textlink="">
      <xdr:nvSpPr>
        <xdr:cNvPr id="287" name="補助費等平均値テキスト">
          <a:extLst>
            <a:ext uri="{FF2B5EF4-FFF2-40B4-BE49-F238E27FC236}">
              <a16:creationId xmlns:a16="http://schemas.microsoft.com/office/drawing/2014/main" id="{00000000-0008-0000-0600-00001F010000}"/>
            </a:ext>
          </a:extLst>
        </xdr:cNvPr>
        <xdr:cNvSpPr txBox="1"/>
      </xdr:nvSpPr>
      <xdr:spPr>
        <a:xfrm>
          <a:off x="10528300" y="624761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215,753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96991</xdr:rowOff>
    </xdr:from>
    <xdr:to>
      <xdr:col>55</xdr:col>
      <xdr:colOff>50800</xdr:colOff>
      <xdr:row>37</xdr:row>
      <xdr:rowOff>27141</xdr:rowOff>
    </xdr:to>
    <xdr:sp macro="" textlink="">
      <xdr:nvSpPr>
        <xdr:cNvPr id="288" name="フローチャート: 判断 287">
          <a:extLst>
            <a:ext uri="{FF2B5EF4-FFF2-40B4-BE49-F238E27FC236}">
              <a16:creationId xmlns:a16="http://schemas.microsoft.com/office/drawing/2014/main" id="{00000000-0008-0000-0600-000020010000}"/>
            </a:ext>
          </a:extLst>
        </xdr:cNvPr>
        <xdr:cNvSpPr/>
      </xdr:nvSpPr>
      <xdr:spPr>
        <a:xfrm>
          <a:off x="10426700" y="6269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110961</xdr:rowOff>
    </xdr:from>
    <xdr:to>
      <xdr:col>50</xdr:col>
      <xdr:colOff>114300</xdr:colOff>
      <xdr:row>37</xdr:row>
      <xdr:rowOff>33374</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flipV="1">
          <a:off x="8750300" y="6111711"/>
          <a:ext cx="889000" cy="265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57500</xdr:rowOff>
    </xdr:from>
    <xdr:to>
      <xdr:col>50</xdr:col>
      <xdr:colOff>165100</xdr:colOff>
      <xdr:row>35</xdr:row>
      <xdr:rowOff>159100</xdr:rowOff>
    </xdr:to>
    <xdr:sp macro="" textlink="">
      <xdr:nvSpPr>
        <xdr:cNvPr id="290" name="フローチャート: 判断 289">
          <a:extLst>
            <a:ext uri="{FF2B5EF4-FFF2-40B4-BE49-F238E27FC236}">
              <a16:creationId xmlns:a16="http://schemas.microsoft.com/office/drawing/2014/main" id="{00000000-0008-0000-0600-000022010000}"/>
            </a:ext>
          </a:extLst>
        </xdr:cNvPr>
        <xdr:cNvSpPr/>
      </xdr:nvSpPr>
      <xdr:spPr>
        <a:xfrm>
          <a:off x="9588500" y="6058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4177</xdr:rowOff>
    </xdr:from>
    <xdr:ext cx="599010" cy="259045"/>
    <xdr:sp macro="" textlink="">
      <xdr:nvSpPr>
        <xdr:cNvPr id="291" name="テキスト ボックス 290">
          <a:extLst>
            <a:ext uri="{FF2B5EF4-FFF2-40B4-BE49-F238E27FC236}">
              <a16:creationId xmlns:a16="http://schemas.microsoft.com/office/drawing/2014/main" id="{00000000-0008-0000-0600-000023010000}"/>
            </a:ext>
          </a:extLst>
        </xdr:cNvPr>
        <xdr:cNvSpPr txBox="1"/>
      </xdr:nvSpPr>
      <xdr:spPr>
        <a:xfrm>
          <a:off x="9339795" y="58334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33374</xdr:rowOff>
    </xdr:from>
    <xdr:to>
      <xdr:col>45</xdr:col>
      <xdr:colOff>177800</xdr:colOff>
      <xdr:row>37</xdr:row>
      <xdr:rowOff>62656</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7861300" y="6377024"/>
          <a:ext cx="889000" cy="29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140773</xdr:rowOff>
    </xdr:from>
    <xdr:to>
      <xdr:col>46</xdr:col>
      <xdr:colOff>38100</xdr:colOff>
      <xdr:row>37</xdr:row>
      <xdr:rowOff>70923</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8699500" y="6312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87450</xdr:rowOff>
    </xdr:from>
    <xdr:ext cx="599010"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8450795" y="60882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54461</xdr:rowOff>
    </xdr:from>
    <xdr:to>
      <xdr:col>41</xdr:col>
      <xdr:colOff>50800</xdr:colOff>
      <xdr:row>37</xdr:row>
      <xdr:rowOff>62656</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6972300" y="6398111"/>
          <a:ext cx="889000" cy="8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136531</xdr:rowOff>
    </xdr:from>
    <xdr:to>
      <xdr:col>41</xdr:col>
      <xdr:colOff>101600</xdr:colOff>
      <xdr:row>37</xdr:row>
      <xdr:rowOff>66681</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7810500" y="6308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83208</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7561795" y="60839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163841</xdr:rowOff>
    </xdr:from>
    <xdr:to>
      <xdr:col>36</xdr:col>
      <xdr:colOff>165100</xdr:colOff>
      <xdr:row>37</xdr:row>
      <xdr:rowOff>93991</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6921500" y="6336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110518</xdr:rowOff>
    </xdr:from>
    <xdr:ext cx="59901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6672795" y="61112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72692</xdr:rowOff>
    </xdr:from>
    <xdr:to>
      <xdr:col>55</xdr:col>
      <xdr:colOff>50800</xdr:colOff>
      <xdr:row>37</xdr:row>
      <xdr:rowOff>2842</xdr:rowOff>
    </xdr:to>
    <xdr:sp macro="" textlink="">
      <xdr:nvSpPr>
        <xdr:cNvPr id="305" name="楕円 304">
          <a:extLst>
            <a:ext uri="{FF2B5EF4-FFF2-40B4-BE49-F238E27FC236}">
              <a16:creationId xmlns:a16="http://schemas.microsoft.com/office/drawing/2014/main" id="{00000000-0008-0000-0600-000031010000}"/>
            </a:ext>
          </a:extLst>
        </xdr:cNvPr>
        <xdr:cNvSpPr/>
      </xdr:nvSpPr>
      <xdr:spPr>
        <a:xfrm>
          <a:off x="10426700" y="6244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95569</xdr:rowOff>
    </xdr:from>
    <xdr:ext cx="599010" cy="259045"/>
    <xdr:sp macro="" textlink="">
      <xdr:nvSpPr>
        <xdr:cNvPr id="306" name="補助費等該当値テキスト">
          <a:extLst>
            <a:ext uri="{FF2B5EF4-FFF2-40B4-BE49-F238E27FC236}">
              <a16:creationId xmlns:a16="http://schemas.microsoft.com/office/drawing/2014/main" id="{00000000-0008-0000-0600-000032010000}"/>
            </a:ext>
          </a:extLst>
        </xdr:cNvPr>
        <xdr:cNvSpPr txBox="1"/>
      </xdr:nvSpPr>
      <xdr:spPr>
        <a:xfrm>
          <a:off x="10528300" y="60963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228,508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60161</xdr:rowOff>
    </xdr:from>
    <xdr:to>
      <xdr:col>50</xdr:col>
      <xdr:colOff>165100</xdr:colOff>
      <xdr:row>35</xdr:row>
      <xdr:rowOff>161761</xdr:rowOff>
    </xdr:to>
    <xdr:sp macro="" textlink="">
      <xdr:nvSpPr>
        <xdr:cNvPr id="307" name="楕円 306">
          <a:extLst>
            <a:ext uri="{FF2B5EF4-FFF2-40B4-BE49-F238E27FC236}">
              <a16:creationId xmlns:a16="http://schemas.microsoft.com/office/drawing/2014/main" id="{00000000-0008-0000-0600-000033010000}"/>
            </a:ext>
          </a:extLst>
        </xdr:cNvPr>
        <xdr:cNvSpPr/>
      </xdr:nvSpPr>
      <xdr:spPr>
        <a:xfrm>
          <a:off x="9588500" y="6060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152888</xdr:rowOff>
    </xdr:from>
    <xdr:ext cx="59901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9339795" y="61536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154024</xdr:rowOff>
    </xdr:from>
    <xdr:to>
      <xdr:col>46</xdr:col>
      <xdr:colOff>38100</xdr:colOff>
      <xdr:row>37</xdr:row>
      <xdr:rowOff>84174</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8699500" y="6326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75301</xdr:rowOff>
    </xdr:from>
    <xdr:ext cx="59901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8450795" y="64189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11856</xdr:rowOff>
    </xdr:from>
    <xdr:to>
      <xdr:col>41</xdr:col>
      <xdr:colOff>101600</xdr:colOff>
      <xdr:row>37</xdr:row>
      <xdr:rowOff>113456</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7810500" y="6355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37</xdr:row>
      <xdr:rowOff>104583</xdr:rowOff>
    </xdr:from>
    <xdr:ext cx="59901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7561795" y="64482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3661</xdr:rowOff>
    </xdr:from>
    <xdr:to>
      <xdr:col>36</xdr:col>
      <xdr:colOff>165100</xdr:colOff>
      <xdr:row>37</xdr:row>
      <xdr:rowOff>105261</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6921500" y="6347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37</xdr:row>
      <xdr:rowOff>96388</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6672795" y="64400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a:extLst>
            <a:ext uri="{FF2B5EF4-FFF2-40B4-BE49-F238E27FC236}">
              <a16:creationId xmlns:a16="http://schemas.microsoft.com/office/drawing/2014/main" id="{00000000-0008-0000-0600-00003B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a:extLst>
            <a:ext uri="{FF2B5EF4-FFF2-40B4-BE49-F238E27FC236}">
              <a16:creationId xmlns:a16="http://schemas.microsoft.com/office/drawing/2014/main" id="{00000000-0008-0000-0600-00003C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a:extLst>
            <a:ext uri="{FF2B5EF4-FFF2-40B4-BE49-F238E27FC236}">
              <a16:creationId xmlns:a16="http://schemas.microsoft.com/office/drawing/2014/main" id="{00000000-0008-0000-0600-000044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5" name="直線コネクタ 324">
          <a:extLst>
            <a:ext uri="{FF2B5EF4-FFF2-40B4-BE49-F238E27FC236}">
              <a16:creationId xmlns:a16="http://schemas.microsoft.com/office/drawing/2014/main" id="{00000000-0008-0000-0600-000045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144434</xdr:rowOff>
    </xdr:from>
    <xdr:ext cx="685572" cy="259045"/>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5918428" y="9745634"/>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160762</xdr:rowOff>
    </xdr:from>
    <xdr:ext cx="685572"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5918428" y="941906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5642</xdr:rowOff>
    </xdr:from>
    <xdr:ext cx="685572"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5918428" y="909249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21970</xdr:rowOff>
    </xdr:from>
    <xdr:ext cx="685572"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5918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38299</xdr:rowOff>
    </xdr:from>
    <xdr:ext cx="685572"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普通建設事業費グラフ枠">
          <a:extLst>
            <a:ext uri="{FF2B5EF4-FFF2-40B4-BE49-F238E27FC236}">
              <a16:creationId xmlns:a16="http://schemas.microsoft.com/office/drawing/2014/main" id="{00000000-0008-0000-06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168156</xdr:rowOff>
    </xdr:from>
    <xdr:to>
      <xdr:col>54</xdr:col>
      <xdr:colOff>189865</xdr:colOff>
      <xdr:row>59</xdr:row>
      <xdr:rowOff>85833</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flipV="1">
          <a:off x="10475595" y="8740656"/>
          <a:ext cx="1270" cy="14607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89660</xdr:rowOff>
    </xdr:from>
    <xdr:ext cx="534377" cy="259045"/>
    <xdr:sp macro="" textlink="">
      <xdr:nvSpPr>
        <xdr:cNvPr id="341" name="普通建設事業費最小値テキスト">
          <a:extLst>
            <a:ext uri="{FF2B5EF4-FFF2-40B4-BE49-F238E27FC236}">
              <a16:creationId xmlns:a16="http://schemas.microsoft.com/office/drawing/2014/main" id="{00000000-0008-0000-0600-000055010000}"/>
            </a:ext>
          </a:extLst>
        </xdr:cNvPr>
        <xdr:cNvSpPr txBox="1"/>
      </xdr:nvSpPr>
      <xdr:spPr>
        <a:xfrm>
          <a:off x="10528300" y="10205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39,948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85833</xdr:rowOff>
    </xdr:from>
    <xdr:to>
      <xdr:col>55</xdr:col>
      <xdr:colOff>88900</xdr:colOff>
      <xdr:row>59</xdr:row>
      <xdr:rowOff>85833</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10388600" y="102013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114833</xdr:rowOff>
    </xdr:from>
    <xdr:ext cx="690189" cy="259045"/>
    <xdr:sp macro="" textlink="">
      <xdr:nvSpPr>
        <xdr:cNvPr id="343" name="普通建設事業費最大値テキスト">
          <a:extLst>
            <a:ext uri="{FF2B5EF4-FFF2-40B4-BE49-F238E27FC236}">
              <a16:creationId xmlns:a16="http://schemas.microsoft.com/office/drawing/2014/main" id="{00000000-0008-0000-0600-000057010000}"/>
            </a:ext>
          </a:extLst>
        </xdr:cNvPr>
        <xdr:cNvSpPr txBox="1"/>
      </xdr:nvSpPr>
      <xdr:spPr>
        <a:xfrm>
          <a:off x="10528300" y="851588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4,512,865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168156</xdr:rowOff>
    </xdr:from>
    <xdr:to>
      <xdr:col>55</xdr:col>
      <xdr:colOff>88900</xdr:colOff>
      <xdr:row>50</xdr:row>
      <xdr:rowOff>168156</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8740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377</xdr:rowOff>
    </xdr:from>
    <xdr:to>
      <xdr:col>55</xdr:col>
      <xdr:colOff>0</xdr:colOff>
      <xdr:row>59</xdr:row>
      <xdr:rowOff>16112</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flipV="1">
          <a:off x="9639300" y="10115927"/>
          <a:ext cx="838200" cy="15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123962</xdr:rowOff>
    </xdr:from>
    <xdr:ext cx="599010" cy="259045"/>
    <xdr:sp macro="" textlink="">
      <xdr:nvSpPr>
        <xdr:cNvPr id="346" name="普通建設事業費平均値テキスト">
          <a:extLst>
            <a:ext uri="{FF2B5EF4-FFF2-40B4-BE49-F238E27FC236}">
              <a16:creationId xmlns:a16="http://schemas.microsoft.com/office/drawing/2014/main" id="{00000000-0008-0000-0600-00005A010000}"/>
            </a:ext>
          </a:extLst>
        </xdr:cNvPr>
        <xdr:cNvSpPr txBox="1"/>
      </xdr:nvSpPr>
      <xdr:spPr>
        <a:xfrm>
          <a:off x="10528300" y="989661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362,690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101085</xdr:rowOff>
    </xdr:from>
    <xdr:to>
      <xdr:col>55</xdr:col>
      <xdr:colOff>50800</xdr:colOff>
      <xdr:row>59</xdr:row>
      <xdr:rowOff>31235</xdr:rowOff>
    </xdr:to>
    <xdr:sp macro="" textlink="">
      <xdr:nvSpPr>
        <xdr:cNvPr id="347" name="フローチャート: 判断 346">
          <a:extLst>
            <a:ext uri="{FF2B5EF4-FFF2-40B4-BE49-F238E27FC236}">
              <a16:creationId xmlns:a16="http://schemas.microsoft.com/office/drawing/2014/main" id="{00000000-0008-0000-0600-00005B010000}"/>
            </a:ext>
          </a:extLst>
        </xdr:cNvPr>
        <xdr:cNvSpPr/>
      </xdr:nvSpPr>
      <xdr:spPr>
        <a:xfrm>
          <a:off x="10426700" y="10045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16112</xdr:rowOff>
    </xdr:from>
    <xdr:to>
      <xdr:col>50</xdr:col>
      <xdr:colOff>114300</xdr:colOff>
      <xdr:row>59</xdr:row>
      <xdr:rowOff>45031</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flipV="1">
          <a:off x="8750300" y="10131662"/>
          <a:ext cx="889000" cy="28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110992</xdr:rowOff>
    </xdr:from>
    <xdr:to>
      <xdr:col>50</xdr:col>
      <xdr:colOff>165100</xdr:colOff>
      <xdr:row>59</xdr:row>
      <xdr:rowOff>41142</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9588500" y="10055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57</xdr:row>
      <xdr:rowOff>57669</xdr:rowOff>
    </xdr:from>
    <xdr:ext cx="599010" cy="25904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9339795" y="98303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5614</xdr:rowOff>
    </xdr:from>
    <xdr:to>
      <xdr:col>45</xdr:col>
      <xdr:colOff>177800</xdr:colOff>
      <xdr:row>59</xdr:row>
      <xdr:rowOff>45031</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7861300" y="10121164"/>
          <a:ext cx="889000" cy="39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116026</xdr:rowOff>
    </xdr:from>
    <xdr:to>
      <xdr:col>46</xdr:col>
      <xdr:colOff>38100</xdr:colOff>
      <xdr:row>59</xdr:row>
      <xdr:rowOff>46176</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8699500" y="10060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57</xdr:row>
      <xdr:rowOff>62703</xdr:rowOff>
    </xdr:from>
    <xdr:ext cx="599010"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8450795" y="98353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59</xdr:row>
      <xdr:rowOff>5614</xdr:rowOff>
    </xdr:from>
    <xdr:to>
      <xdr:col>41</xdr:col>
      <xdr:colOff>50800</xdr:colOff>
      <xdr:row>59</xdr:row>
      <xdr:rowOff>24306</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flipV="1">
          <a:off x="6972300" y="10121164"/>
          <a:ext cx="889000" cy="18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124909</xdr:rowOff>
    </xdr:from>
    <xdr:to>
      <xdr:col>41</xdr:col>
      <xdr:colOff>101600</xdr:colOff>
      <xdr:row>59</xdr:row>
      <xdr:rowOff>55059</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7810500" y="10069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57</xdr:row>
      <xdr:rowOff>71586</xdr:rowOff>
    </xdr:from>
    <xdr:ext cx="59901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7561795" y="98442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115901</xdr:rowOff>
    </xdr:from>
    <xdr:to>
      <xdr:col>36</xdr:col>
      <xdr:colOff>165100</xdr:colOff>
      <xdr:row>59</xdr:row>
      <xdr:rowOff>46051</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6921500" y="10060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57</xdr:row>
      <xdr:rowOff>62578</xdr:rowOff>
    </xdr:from>
    <xdr:ext cx="59901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6672795" y="98352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121027</xdr:rowOff>
    </xdr:from>
    <xdr:to>
      <xdr:col>55</xdr:col>
      <xdr:colOff>50800</xdr:colOff>
      <xdr:row>59</xdr:row>
      <xdr:rowOff>51177</xdr:rowOff>
    </xdr:to>
    <xdr:sp macro="" textlink="">
      <xdr:nvSpPr>
        <xdr:cNvPr id="364" name="楕円 363">
          <a:extLst>
            <a:ext uri="{FF2B5EF4-FFF2-40B4-BE49-F238E27FC236}">
              <a16:creationId xmlns:a16="http://schemas.microsoft.com/office/drawing/2014/main" id="{00000000-0008-0000-0600-00006C010000}"/>
            </a:ext>
          </a:extLst>
        </xdr:cNvPr>
        <xdr:cNvSpPr/>
      </xdr:nvSpPr>
      <xdr:spPr>
        <a:xfrm>
          <a:off x="10426700" y="10065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79511</xdr:rowOff>
    </xdr:from>
    <xdr:ext cx="599010" cy="259045"/>
    <xdr:sp macro="" textlink="">
      <xdr:nvSpPr>
        <xdr:cNvPr id="365" name="普通建設事業費該当値テキスト">
          <a:extLst>
            <a:ext uri="{FF2B5EF4-FFF2-40B4-BE49-F238E27FC236}">
              <a16:creationId xmlns:a16="http://schemas.microsoft.com/office/drawing/2014/main" id="{00000000-0008-0000-0600-00006D010000}"/>
            </a:ext>
          </a:extLst>
        </xdr:cNvPr>
        <xdr:cNvSpPr txBox="1"/>
      </xdr:nvSpPr>
      <xdr:spPr>
        <a:xfrm>
          <a:off x="10528300" y="100236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301,621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136762</xdr:rowOff>
    </xdr:from>
    <xdr:to>
      <xdr:col>50</xdr:col>
      <xdr:colOff>165100</xdr:colOff>
      <xdr:row>59</xdr:row>
      <xdr:rowOff>66912</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9588500" y="10080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59</xdr:row>
      <xdr:rowOff>58039</xdr:rowOff>
    </xdr:from>
    <xdr:ext cx="59901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9339795" y="101735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165681</xdr:rowOff>
    </xdr:from>
    <xdr:to>
      <xdr:col>46</xdr:col>
      <xdr:colOff>38100</xdr:colOff>
      <xdr:row>59</xdr:row>
      <xdr:rowOff>95831</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8699500" y="10109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59</xdr:row>
      <xdr:rowOff>86958</xdr:rowOff>
    </xdr:from>
    <xdr:ext cx="59901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8450795" y="102025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126264</xdr:rowOff>
    </xdr:from>
    <xdr:to>
      <xdr:col>41</xdr:col>
      <xdr:colOff>101600</xdr:colOff>
      <xdr:row>59</xdr:row>
      <xdr:rowOff>56414</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7810500" y="10070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59</xdr:row>
      <xdr:rowOff>47541</xdr:rowOff>
    </xdr:from>
    <xdr:ext cx="59901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7561795" y="101630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144956</xdr:rowOff>
    </xdr:from>
    <xdr:to>
      <xdr:col>36</xdr:col>
      <xdr:colOff>165100</xdr:colOff>
      <xdr:row>59</xdr:row>
      <xdr:rowOff>75106</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6921500" y="10089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59</xdr:row>
      <xdr:rowOff>66233</xdr:rowOff>
    </xdr:from>
    <xdr:ext cx="59901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6672795" y="101817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75</xdr:row>
      <xdr:rowOff>54627</xdr:rowOff>
    </xdr:from>
    <xdr:ext cx="685572"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5918428" y="1291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72</xdr:row>
      <xdr:rowOff>111777</xdr:rowOff>
    </xdr:from>
    <xdr:ext cx="685572"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5918428" y="1245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168927</xdr:rowOff>
    </xdr:from>
    <xdr:ext cx="685572"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5918428" y="1199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4" name="普通建設事業費 （ うち新規整備　）グラフ枠">
          <a:extLst>
            <a:ext uri="{FF2B5EF4-FFF2-40B4-BE49-F238E27FC236}">
              <a16:creationId xmlns:a16="http://schemas.microsoft.com/office/drawing/2014/main" id="{00000000-0008-0000-0600-00008A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144443</xdr:rowOff>
    </xdr:from>
    <xdr:to>
      <xdr:col>54</xdr:col>
      <xdr:colOff>189865</xdr:colOff>
      <xdr:row>78</xdr:row>
      <xdr:rowOff>139700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flipV="1">
          <a:off x="10475595" y="12317393"/>
          <a:ext cx="1270" cy="11954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396" name="普通建設事業費 （ うち新規整備　）最小値テキスト">
          <a:extLst>
            <a:ext uri="{FF2B5EF4-FFF2-40B4-BE49-F238E27FC236}">
              <a16:creationId xmlns:a16="http://schemas.microsoft.com/office/drawing/2014/main" id="{00000000-0008-0000-0600-00008C010000}"/>
            </a:ext>
          </a:extLst>
        </xdr:cNvPr>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91120</xdr:rowOff>
    </xdr:from>
    <xdr:ext cx="690189" cy="259045"/>
    <xdr:sp macro="" textlink="">
      <xdr:nvSpPr>
        <xdr:cNvPr id="398" name="普通建設事業費 （ うち新規整備　）最大値テキスト">
          <a:extLst>
            <a:ext uri="{FF2B5EF4-FFF2-40B4-BE49-F238E27FC236}">
              <a16:creationId xmlns:a16="http://schemas.microsoft.com/office/drawing/2014/main" id="{00000000-0008-0000-0600-00008E010000}"/>
            </a:ext>
          </a:extLst>
        </xdr:cNvPr>
        <xdr:cNvSpPr txBox="1"/>
      </xdr:nvSpPr>
      <xdr:spPr>
        <a:xfrm>
          <a:off x="10528300" y="1209262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2,614,626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144443</xdr:rowOff>
    </xdr:from>
    <xdr:to>
      <xdr:col>55</xdr:col>
      <xdr:colOff>88900</xdr:colOff>
      <xdr:row>71</xdr:row>
      <xdr:rowOff>144443</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10388600" y="123173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48670</xdr:rowOff>
    </xdr:from>
    <xdr:to>
      <xdr:col>55</xdr:col>
      <xdr:colOff>0</xdr:colOff>
      <xdr:row>78</xdr:row>
      <xdr:rowOff>122175</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flipV="1">
          <a:off x="9639300" y="13421770"/>
          <a:ext cx="838200" cy="73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3895</xdr:rowOff>
    </xdr:from>
    <xdr:ext cx="599010" cy="259045"/>
    <xdr:sp macro="" textlink="">
      <xdr:nvSpPr>
        <xdr:cNvPr id="401" name="普通建設事業費 （ うち新規整備　）平均値テキスト">
          <a:extLst>
            <a:ext uri="{FF2B5EF4-FFF2-40B4-BE49-F238E27FC236}">
              <a16:creationId xmlns:a16="http://schemas.microsoft.com/office/drawing/2014/main" id="{00000000-0008-0000-0600-000091010000}"/>
            </a:ext>
          </a:extLst>
        </xdr:cNvPr>
        <xdr:cNvSpPr txBox="1"/>
      </xdr:nvSpPr>
      <xdr:spPr>
        <a:xfrm>
          <a:off x="10528300" y="1337699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25468</xdr:rowOff>
    </xdr:from>
    <xdr:to>
      <xdr:col>55</xdr:col>
      <xdr:colOff>50800</xdr:colOff>
      <xdr:row>78</xdr:row>
      <xdr:rowOff>127068</xdr:rowOff>
    </xdr:to>
    <xdr:sp macro="" textlink="">
      <xdr:nvSpPr>
        <xdr:cNvPr id="402" name="フローチャート: 判断 401">
          <a:extLst>
            <a:ext uri="{FF2B5EF4-FFF2-40B4-BE49-F238E27FC236}">
              <a16:creationId xmlns:a16="http://schemas.microsoft.com/office/drawing/2014/main" id="{00000000-0008-0000-0600-000092010000}"/>
            </a:ext>
          </a:extLst>
        </xdr:cNvPr>
        <xdr:cNvSpPr/>
      </xdr:nvSpPr>
      <xdr:spPr>
        <a:xfrm>
          <a:off x="10426700" y="13398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90057</xdr:rowOff>
    </xdr:from>
    <xdr:to>
      <xdr:col>50</xdr:col>
      <xdr:colOff>114300</xdr:colOff>
      <xdr:row>78</xdr:row>
      <xdr:rowOff>122175</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8750300" y="13463157"/>
          <a:ext cx="889000" cy="32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35424</xdr:rowOff>
    </xdr:from>
    <xdr:to>
      <xdr:col>50</xdr:col>
      <xdr:colOff>165100</xdr:colOff>
      <xdr:row>78</xdr:row>
      <xdr:rowOff>137024</xdr:rowOff>
    </xdr:to>
    <xdr:sp macro="" textlink="">
      <xdr:nvSpPr>
        <xdr:cNvPr id="404" name="フローチャート: 判断 403">
          <a:extLst>
            <a:ext uri="{FF2B5EF4-FFF2-40B4-BE49-F238E27FC236}">
              <a16:creationId xmlns:a16="http://schemas.microsoft.com/office/drawing/2014/main" id="{00000000-0008-0000-0600-000094010000}"/>
            </a:ext>
          </a:extLst>
        </xdr:cNvPr>
        <xdr:cNvSpPr/>
      </xdr:nvSpPr>
      <xdr:spPr>
        <a:xfrm>
          <a:off x="9588500" y="13408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76</xdr:row>
      <xdr:rowOff>153551</xdr:rowOff>
    </xdr:from>
    <xdr:ext cx="599010" cy="259045"/>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9339795" y="131837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35224</xdr:rowOff>
    </xdr:from>
    <xdr:to>
      <xdr:col>45</xdr:col>
      <xdr:colOff>177800</xdr:colOff>
      <xdr:row>78</xdr:row>
      <xdr:rowOff>90057</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7861300" y="13408324"/>
          <a:ext cx="889000" cy="54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32959</xdr:rowOff>
    </xdr:from>
    <xdr:to>
      <xdr:col>46</xdr:col>
      <xdr:colOff>38100</xdr:colOff>
      <xdr:row>78</xdr:row>
      <xdr:rowOff>134559</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8699500" y="13406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76</xdr:row>
      <xdr:rowOff>151086</xdr:rowOff>
    </xdr:from>
    <xdr:ext cx="599010" cy="259045"/>
    <xdr:sp macro="" textlink="">
      <xdr:nvSpPr>
        <xdr:cNvPr id="408" name="テキスト ボックス 407">
          <a:extLst>
            <a:ext uri="{FF2B5EF4-FFF2-40B4-BE49-F238E27FC236}">
              <a16:creationId xmlns:a16="http://schemas.microsoft.com/office/drawing/2014/main" id="{00000000-0008-0000-0600-000098010000}"/>
            </a:ext>
          </a:extLst>
        </xdr:cNvPr>
        <xdr:cNvSpPr txBox="1"/>
      </xdr:nvSpPr>
      <xdr:spPr>
        <a:xfrm>
          <a:off x="8450795" y="131812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35224</xdr:rowOff>
    </xdr:from>
    <xdr:to>
      <xdr:col>41</xdr:col>
      <xdr:colOff>50800</xdr:colOff>
      <xdr:row>78</xdr:row>
      <xdr:rowOff>90359</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flipV="1">
          <a:off x="6972300" y="13408324"/>
          <a:ext cx="889000" cy="55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37295</xdr:rowOff>
    </xdr:from>
    <xdr:to>
      <xdr:col>41</xdr:col>
      <xdr:colOff>101600</xdr:colOff>
      <xdr:row>78</xdr:row>
      <xdr:rowOff>138895</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7810500" y="13410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78</xdr:row>
      <xdr:rowOff>130022</xdr:rowOff>
    </xdr:from>
    <xdr:ext cx="599010"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7561795" y="135031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32593</xdr:rowOff>
    </xdr:from>
    <xdr:to>
      <xdr:col>36</xdr:col>
      <xdr:colOff>165100</xdr:colOff>
      <xdr:row>78</xdr:row>
      <xdr:rowOff>134193</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6921500" y="13405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76</xdr:row>
      <xdr:rowOff>150720</xdr:rowOff>
    </xdr:from>
    <xdr:ext cx="599010"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6672795" y="131809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169320</xdr:rowOff>
    </xdr:from>
    <xdr:to>
      <xdr:col>55</xdr:col>
      <xdr:colOff>50800</xdr:colOff>
      <xdr:row>78</xdr:row>
      <xdr:rowOff>99470</xdr:rowOff>
    </xdr:to>
    <xdr:sp macro="" textlink="">
      <xdr:nvSpPr>
        <xdr:cNvPr id="419" name="楕円 418">
          <a:extLst>
            <a:ext uri="{FF2B5EF4-FFF2-40B4-BE49-F238E27FC236}">
              <a16:creationId xmlns:a16="http://schemas.microsoft.com/office/drawing/2014/main" id="{00000000-0008-0000-0600-0000A3010000}"/>
            </a:ext>
          </a:extLst>
        </xdr:cNvPr>
        <xdr:cNvSpPr/>
      </xdr:nvSpPr>
      <xdr:spPr>
        <a:xfrm>
          <a:off x="10426700" y="13370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128697</xdr:rowOff>
    </xdr:from>
    <xdr:ext cx="599010" cy="259045"/>
    <xdr:sp macro="" textlink="">
      <xdr:nvSpPr>
        <xdr:cNvPr id="420" name="普通建設事業費 （ うち新規整備　）該当値テキスト">
          <a:extLst>
            <a:ext uri="{FF2B5EF4-FFF2-40B4-BE49-F238E27FC236}">
              <a16:creationId xmlns:a16="http://schemas.microsoft.com/office/drawing/2014/main" id="{00000000-0008-0000-0600-0000A4010000}"/>
            </a:ext>
          </a:extLst>
        </xdr:cNvPr>
        <xdr:cNvSpPr txBox="1"/>
      </xdr:nvSpPr>
      <xdr:spPr>
        <a:xfrm>
          <a:off x="10528300" y="131588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199,105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71375</xdr:rowOff>
    </xdr:from>
    <xdr:to>
      <xdr:col>50</xdr:col>
      <xdr:colOff>165100</xdr:colOff>
      <xdr:row>79</xdr:row>
      <xdr:rowOff>1525</xdr:rowOff>
    </xdr:to>
    <xdr:sp macro="" textlink="">
      <xdr:nvSpPr>
        <xdr:cNvPr id="421" name="楕円 420">
          <a:extLst>
            <a:ext uri="{FF2B5EF4-FFF2-40B4-BE49-F238E27FC236}">
              <a16:creationId xmlns:a16="http://schemas.microsoft.com/office/drawing/2014/main" id="{00000000-0008-0000-0600-0000A5010000}"/>
            </a:ext>
          </a:extLst>
        </xdr:cNvPr>
        <xdr:cNvSpPr/>
      </xdr:nvSpPr>
      <xdr:spPr>
        <a:xfrm>
          <a:off x="9588500" y="13444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164102</xdr:rowOff>
    </xdr:from>
    <xdr:ext cx="534377"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9372111" y="13537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39257</xdr:rowOff>
    </xdr:from>
    <xdr:to>
      <xdr:col>46</xdr:col>
      <xdr:colOff>38100</xdr:colOff>
      <xdr:row>78</xdr:row>
      <xdr:rowOff>140857</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8699500" y="13412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78</xdr:row>
      <xdr:rowOff>131984</xdr:rowOff>
    </xdr:from>
    <xdr:ext cx="59901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8450795" y="135050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155874</xdr:rowOff>
    </xdr:from>
    <xdr:to>
      <xdr:col>41</xdr:col>
      <xdr:colOff>101600</xdr:colOff>
      <xdr:row>78</xdr:row>
      <xdr:rowOff>86024</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7810500" y="13357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76</xdr:row>
      <xdr:rowOff>102551</xdr:rowOff>
    </xdr:from>
    <xdr:ext cx="59901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7561795" y="131327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39559</xdr:rowOff>
    </xdr:from>
    <xdr:to>
      <xdr:col>36</xdr:col>
      <xdr:colOff>165100</xdr:colOff>
      <xdr:row>78</xdr:row>
      <xdr:rowOff>141159</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6921500" y="13412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78</xdr:row>
      <xdr:rowOff>132286</xdr:rowOff>
    </xdr:from>
    <xdr:ext cx="59901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6672795" y="135053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a:extLst>
            <a:ext uri="{FF2B5EF4-FFF2-40B4-BE49-F238E27FC236}">
              <a16:creationId xmlns:a16="http://schemas.microsoft.com/office/drawing/2014/main" id="{00000000-0008-0000-0600-0000B6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9" name="直線コネクタ 438">
          <a:extLst>
            <a:ext uri="{FF2B5EF4-FFF2-40B4-BE49-F238E27FC236}">
              <a16:creationId xmlns:a16="http://schemas.microsoft.com/office/drawing/2014/main" id="{00000000-0008-0000-0600-0000B7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95</xdr:row>
      <xdr:rowOff>54627</xdr:rowOff>
    </xdr:from>
    <xdr:ext cx="685572"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5918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92</xdr:row>
      <xdr:rowOff>111777</xdr:rowOff>
    </xdr:from>
    <xdr:ext cx="685572"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5918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168927</xdr:rowOff>
    </xdr:from>
    <xdr:ext cx="685572"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5918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9" name="普通建設事業費 （ うち更新整備　）グラフ枠">
          <a:extLst>
            <a:ext uri="{FF2B5EF4-FFF2-40B4-BE49-F238E27FC236}">
              <a16:creationId xmlns:a16="http://schemas.microsoft.com/office/drawing/2014/main" id="{00000000-0008-0000-0600-0000C1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86506</xdr:rowOff>
    </xdr:from>
    <xdr:to>
      <xdr:col>54</xdr:col>
      <xdr:colOff>189865</xdr:colOff>
      <xdr:row>98</xdr:row>
      <xdr:rowOff>132533</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flipV="1">
          <a:off x="10475595" y="15688456"/>
          <a:ext cx="1270" cy="12461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136360</xdr:rowOff>
    </xdr:from>
    <xdr:ext cx="534377" cy="259045"/>
    <xdr:sp macro="" textlink="">
      <xdr:nvSpPr>
        <xdr:cNvPr id="451" name="普通建設事業費 （ うち更新整備　）最小値テキスト">
          <a:extLst>
            <a:ext uri="{FF2B5EF4-FFF2-40B4-BE49-F238E27FC236}">
              <a16:creationId xmlns:a16="http://schemas.microsoft.com/office/drawing/2014/main" id="{00000000-0008-0000-0600-0000C3010000}"/>
            </a:ext>
          </a:extLst>
        </xdr:cNvPr>
        <xdr:cNvSpPr txBox="1"/>
      </xdr:nvSpPr>
      <xdr:spPr>
        <a:xfrm>
          <a:off x="10528300" y="16938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132533</xdr:rowOff>
    </xdr:from>
    <xdr:to>
      <xdr:col>55</xdr:col>
      <xdr:colOff>88900</xdr:colOff>
      <xdr:row>98</xdr:row>
      <xdr:rowOff>132533</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10388600" y="169346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33183</xdr:rowOff>
    </xdr:from>
    <xdr:ext cx="690189" cy="259045"/>
    <xdr:sp macro="" textlink="">
      <xdr:nvSpPr>
        <xdr:cNvPr id="453" name="普通建設事業費 （ うち更新整備　）最大値テキスト">
          <a:extLst>
            <a:ext uri="{FF2B5EF4-FFF2-40B4-BE49-F238E27FC236}">
              <a16:creationId xmlns:a16="http://schemas.microsoft.com/office/drawing/2014/main" id="{00000000-0008-0000-0600-0000C5010000}"/>
            </a:ext>
          </a:extLst>
        </xdr:cNvPr>
        <xdr:cNvSpPr txBox="1"/>
      </xdr:nvSpPr>
      <xdr:spPr>
        <a:xfrm>
          <a:off x="10528300" y="1546368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2,741,345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86506</xdr:rowOff>
    </xdr:from>
    <xdr:to>
      <xdr:col>55</xdr:col>
      <xdr:colOff>88900</xdr:colOff>
      <xdr:row>91</xdr:row>
      <xdr:rowOff>86506</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10388600" y="15688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51412</xdr:rowOff>
    </xdr:from>
    <xdr:to>
      <xdr:col>55</xdr:col>
      <xdr:colOff>0</xdr:colOff>
      <xdr:row>98</xdr:row>
      <xdr:rowOff>114421</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9639300" y="16853512"/>
          <a:ext cx="838200" cy="63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25990</xdr:rowOff>
    </xdr:from>
    <xdr:ext cx="599010" cy="259045"/>
    <xdr:sp macro="" textlink="">
      <xdr:nvSpPr>
        <xdr:cNvPr id="456" name="普通建設事業費 （ うち更新整備　）平均値テキスト">
          <a:extLst>
            <a:ext uri="{FF2B5EF4-FFF2-40B4-BE49-F238E27FC236}">
              <a16:creationId xmlns:a16="http://schemas.microsoft.com/office/drawing/2014/main" id="{00000000-0008-0000-0600-0000C8010000}"/>
            </a:ext>
          </a:extLst>
        </xdr:cNvPr>
        <xdr:cNvSpPr txBox="1"/>
      </xdr:nvSpPr>
      <xdr:spPr>
        <a:xfrm>
          <a:off x="10528300" y="1665664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3113</xdr:rowOff>
    </xdr:from>
    <xdr:to>
      <xdr:col>55</xdr:col>
      <xdr:colOff>50800</xdr:colOff>
      <xdr:row>98</xdr:row>
      <xdr:rowOff>104713</xdr:rowOff>
    </xdr:to>
    <xdr:sp macro="" textlink="">
      <xdr:nvSpPr>
        <xdr:cNvPr id="457" name="フローチャート: 判断 456">
          <a:extLst>
            <a:ext uri="{FF2B5EF4-FFF2-40B4-BE49-F238E27FC236}">
              <a16:creationId xmlns:a16="http://schemas.microsoft.com/office/drawing/2014/main" id="{00000000-0008-0000-0600-0000C9010000}"/>
            </a:ext>
          </a:extLst>
        </xdr:cNvPr>
        <xdr:cNvSpPr/>
      </xdr:nvSpPr>
      <xdr:spPr>
        <a:xfrm>
          <a:off x="10426700" y="16805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51412</xdr:rowOff>
    </xdr:from>
    <xdr:to>
      <xdr:col>50</xdr:col>
      <xdr:colOff>114300</xdr:colOff>
      <xdr:row>98</xdr:row>
      <xdr:rowOff>116162</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flipV="1">
          <a:off x="8750300" y="16853512"/>
          <a:ext cx="889000" cy="64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237</xdr:rowOff>
    </xdr:from>
    <xdr:to>
      <xdr:col>50</xdr:col>
      <xdr:colOff>165100</xdr:colOff>
      <xdr:row>98</xdr:row>
      <xdr:rowOff>101837</xdr:rowOff>
    </xdr:to>
    <xdr:sp macro="" textlink="">
      <xdr:nvSpPr>
        <xdr:cNvPr id="459" name="フローチャート: 判断 458">
          <a:extLst>
            <a:ext uri="{FF2B5EF4-FFF2-40B4-BE49-F238E27FC236}">
              <a16:creationId xmlns:a16="http://schemas.microsoft.com/office/drawing/2014/main" id="{00000000-0008-0000-0600-0000CB010000}"/>
            </a:ext>
          </a:extLst>
        </xdr:cNvPr>
        <xdr:cNvSpPr/>
      </xdr:nvSpPr>
      <xdr:spPr>
        <a:xfrm>
          <a:off x="9588500" y="16802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118364</xdr:rowOff>
    </xdr:from>
    <xdr:ext cx="599010"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9339795" y="165775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116162</xdr:rowOff>
    </xdr:from>
    <xdr:to>
      <xdr:col>45</xdr:col>
      <xdr:colOff>177800</xdr:colOff>
      <xdr:row>98</xdr:row>
      <xdr:rowOff>118680</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flipV="1">
          <a:off x="7861300" y="16918262"/>
          <a:ext cx="889000" cy="2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11137</xdr:rowOff>
    </xdr:from>
    <xdr:to>
      <xdr:col>46</xdr:col>
      <xdr:colOff>38100</xdr:colOff>
      <xdr:row>98</xdr:row>
      <xdr:rowOff>112737</xdr:rowOff>
    </xdr:to>
    <xdr:sp macro="" textlink="">
      <xdr:nvSpPr>
        <xdr:cNvPr id="462" name="フローチャート: 判断 461">
          <a:extLst>
            <a:ext uri="{FF2B5EF4-FFF2-40B4-BE49-F238E27FC236}">
              <a16:creationId xmlns:a16="http://schemas.microsoft.com/office/drawing/2014/main" id="{00000000-0008-0000-0600-0000CE010000}"/>
            </a:ext>
          </a:extLst>
        </xdr:cNvPr>
        <xdr:cNvSpPr/>
      </xdr:nvSpPr>
      <xdr:spPr>
        <a:xfrm>
          <a:off x="8699500" y="16813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129264</xdr:rowOff>
    </xdr:from>
    <xdr:ext cx="599010" cy="259045"/>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8450795" y="165884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97885</xdr:rowOff>
    </xdr:from>
    <xdr:to>
      <xdr:col>41</xdr:col>
      <xdr:colOff>50800</xdr:colOff>
      <xdr:row>98</xdr:row>
      <xdr:rowOff>118680</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6972300" y="16899985"/>
          <a:ext cx="889000" cy="20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18607</xdr:rowOff>
    </xdr:from>
    <xdr:to>
      <xdr:col>41</xdr:col>
      <xdr:colOff>101600</xdr:colOff>
      <xdr:row>98</xdr:row>
      <xdr:rowOff>120207</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7810500" y="16820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136734</xdr:rowOff>
    </xdr:from>
    <xdr:ext cx="599010"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7561795" y="165959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12579</xdr:rowOff>
    </xdr:from>
    <xdr:to>
      <xdr:col>36</xdr:col>
      <xdr:colOff>165100</xdr:colOff>
      <xdr:row>98</xdr:row>
      <xdr:rowOff>114179</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6921500" y="16814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130706</xdr:rowOff>
    </xdr:from>
    <xdr:ext cx="599010"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6672795" y="165899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63621</xdr:rowOff>
    </xdr:from>
    <xdr:to>
      <xdr:col>55</xdr:col>
      <xdr:colOff>50800</xdr:colOff>
      <xdr:row>98</xdr:row>
      <xdr:rowOff>165221</xdr:rowOff>
    </xdr:to>
    <xdr:sp macro="" textlink="">
      <xdr:nvSpPr>
        <xdr:cNvPr id="474" name="楕円 473">
          <a:extLst>
            <a:ext uri="{FF2B5EF4-FFF2-40B4-BE49-F238E27FC236}">
              <a16:creationId xmlns:a16="http://schemas.microsoft.com/office/drawing/2014/main" id="{00000000-0008-0000-0600-0000DA010000}"/>
            </a:ext>
          </a:extLst>
        </xdr:cNvPr>
        <xdr:cNvSpPr/>
      </xdr:nvSpPr>
      <xdr:spPr>
        <a:xfrm>
          <a:off x="10426700" y="16865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152990</xdr:rowOff>
    </xdr:from>
    <xdr:ext cx="534377" cy="259045"/>
    <xdr:sp macro="" textlink="">
      <xdr:nvSpPr>
        <xdr:cNvPr id="475" name="普通建設事業費 （ うち更新整備　）該当値テキスト">
          <a:extLst>
            <a:ext uri="{FF2B5EF4-FFF2-40B4-BE49-F238E27FC236}">
              <a16:creationId xmlns:a16="http://schemas.microsoft.com/office/drawing/2014/main" id="{00000000-0008-0000-0600-0000DB010000}"/>
            </a:ext>
          </a:extLst>
        </xdr:cNvPr>
        <xdr:cNvSpPr txBox="1"/>
      </xdr:nvSpPr>
      <xdr:spPr>
        <a:xfrm>
          <a:off x="10528300" y="16783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612</xdr:rowOff>
    </xdr:from>
    <xdr:to>
      <xdr:col>50</xdr:col>
      <xdr:colOff>165100</xdr:colOff>
      <xdr:row>98</xdr:row>
      <xdr:rowOff>102212</xdr:rowOff>
    </xdr:to>
    <xdr:sp macro="" textlink="">
      <xdr:nvSpPr>
        <xdr:cNvPr id="476" name="楕円 475">
          <a:extLst>
            <a:ext uri="{FF2B5EF4-FFF2-40B4-BE49-F238E27FC236}">
              <a16:creationId xmlns:a16="http://schemas.microsoft.com/office/drawing/2014/main" id="{00000000-0008-0000-0600-0000DC010000}"/>
            </a:ext>
          </a:extLst>
        </xdr:cNvPr>
        <xdr:cNvSpPr/>
      </xdr:nvSpPr>
      <xdr:spPr>
        <a:xfrm>
          <a:off x="9588500" y="16802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93339</xdr:rowOff>
    </xdr:from>
    <xdr:ext cx="59901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9339795" y="168954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65362</xdr:rowOff>
    </xdr:from>
    <xdr:to>
      <xdr:col>46</xdr:col>
      <xdr:colOff>38100</xdr:colOff>
      <xdr:row>98</xdr:row>
      <xdr:rowOff>166962</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8699500" y="16867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158089</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8483111" y="16960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67880</xdr:rowOff>
    </xdr:from>
    <xdr:to>
      <xdr:col>41</xdr:col>
      <xdr:colOff>101600</xdr:colOff>
      <xdr:row>98</xdr:row>
      <xdr:rowOff>169480</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7810500" y="16869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160607</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7594111" y="16962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47085</xdr:rowOff>
    </xdr:from>
    <xdr:to>
      <xdr:col>36</xdr:col>
      <xdr:colOff>165100</xdr:colOff>
      <xdr:row>98</xdr:row>
      <xdr:rowOff>148685</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6921500" y="16849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139812</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6705111" y="16941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4" name="正方形/長方形 483">
          <a:extLst>
            <a:ext uri="{FF2B5EF4-FFF2-40B4-BE49-F238E27FC236}">
              <a16:creationId xmlns:a16="http://schemas.microsoft.com/office/drawing/2014/main" id="{00000000-0008-0000-0600-0000E4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3" name="直線コネクタ 492">
          <a:extLst>
            <a:ext uri="{FF2B5EF4-FFF2-40B4-BE49-F238E27FC236}">
              <a16:creationId xmlns:a16="http://schemas.microsoft.com/office/drawing/2014/main" id="{00000000-0008-0000-0600-0000ED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4" name="直線コネクタ 493">
          <a:extLst>
            <a:ext uri="{FF2B5EF4-FFF2-40B4-BE49-F238E27FC236}">
              <a16:creationId xmlns:a16="http://schemas.microsoft.com/office/drawing/2014/main" id="{00000000-0008-0000-0600-0000EE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6" name="直線コネクタ 495">
          <a:extLst>
            <a:ext uri="{FF2B5EF4-FFF2-40B4-BE49-F238E27FC236}">
              <a16:creationId xmlns:a16="http://schemas.microsoft.com/office/drawing/2014/main" id="{00000000-0008-0000-0600-0000F0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4" name="災害復旧事業費グラフ枠">
          <a:extLst>
            <a:ext uri="{FF2B5EF4-FFF2-40B4-BE49-F238E27FC236}">
              <a16:creationId xmlns:a16="http://schemas.microsoft.com/office/drawing/2014/main" id="{00000000-0008-0000-0600-0000F8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9288</xdr:rowOff>
    </xdr:from>
    <xdr:to>
      <xdr:col>85</xdr:col>
      <xdr:colOff>126364</xdr:colOff>
      <xdr:row>38</xdr:row>
      <xdr:rowOff>139700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flipV="1">
          <a:off x="16317595" y="5324238"/>
          <a:ext cx="1269" cy="13305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145772</xdr:rowOff>
    </xdr:from>
    <xdr:ext cx="249299" cy="259045"/>
    <xdr:sp macro="" textlink="">
      <xdr:nvSpPr>
        <xdr:cNvPr id="506" name="災害復旧事業費最小値テキスト">
          <a:extLst>
            <a:ext uri="{FF2B5EF4-FFF2-40B4-BE49-F238E27FC236}">
              <a16:creationId xmlns:a16="http://schemas.microsoft.com/office/drawing/2014/main" id="{00000000-0008-0000-0600-0000FA010000}"/>
            </a:ext>
          </a:extLst>
        </xdr:cNvPr>
        <xdr:cNvSpPr txBox="1"/>
      </xdr:nvSpPr>
      <xdr:spPr>
        <a:xfrm>
          <a:off x="16370300" y="666087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127415</xdr:rowOff>
    </xdr:from>
    <xdr:ext cx="599010" cy="259045"/>
    <xdr:sp macro="" textlink="">
      <xdr:nvSpPr>
        <xdr:cNvPr id="508" name="災害復旧事業費最大値テキスト">
          <a:extLst>
            <a:ext uri="{FF2B5EF4-FFF2-40B4-BE49-F238E27FC236}">
              <a16:creationId xmlns:a16="http://schemas.microsoft.com/office/drawing/2014/main" id="{00000000-0008-0000-0600-0000FC010000}"/>
            </a:ext>
          </a:extLst>
        </xdr:cNvPr>
        <xdr:cNvSpPr txBox="1"/>
      </xdr:nvSpPr>
      <xdr:spPr>
        <a:xfrm>
          <a:off x="16370300" y="50994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582,048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9288</xdr:rowOff>
    </xdr:from>
    <xdr:to>
      <xdr:col>86</xdr:col>
      <xdr:colOff>25400</xdr:colOff>
      <xdr:row>31</xdr:row>
      <xdr:rowOff>9288</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6230600" y="53242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139700</xdr:rowOff>
    </xdr:from>
    <xdr:to>
      <xdr:col>85</xdr:col>
      <xdr:colOff>127000</xdr:colOff>
      <xdr:row>38</xdr:row>
      <xdr:rowOff>139700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5481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63222</xdr:rowOff>
    </xdr:from>
    <xdr:ext cx="534377" cy="259045"/>
    <xdr:sp macro="" textlink="">
      <xdr:nvSpPr>
        <xdr:cNvPr id="511" name="災害復旧事業費平均値テキスト">
          <a:extLst>
            <a:ext uri="{FF2B5EF4-FFF2-40B4-BE49-F238E27FC236}">
              <a16:creationId xmlns:a16="http://schemas.microsoft.com/office/drawing/2014/main" id="{00000000-0008-0000-0600-0000FF010000}"/>
            </a:ext>
          </a:extLst>
        </xdr:cNvPr>
        <xdr:cNvSpPr txBox="1"/>
      </xdr:nvSpPr>
      <xdr:spPr>
        <a:xfrm>
          <a:off x="16370300" y="64068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40346</xdr:rowOff>
    </xdr:from>
    <xdr:to>
      <xdr:col>85</xdr:col>
      <xdr:colOff>177800</xdr:colOff>
      <xdr:row>38</xdr:row>
      <xdr:rowOff>141946</xdr:rowOff>
    </xdr:to>
    <xdr:sp macro="" textlink="">
      <xdr:nvSpPr>
        <xdr:cNvPr id="512" name="フローチャート: 判断 511">
          <a:extLst>
            <a:ext uri="{FF2B5EF4-FFF2-40B4-BE49-F238E27FC236}">
              <a16:creationId xmlns:a16="http://schemas.microsoft.com/office/drawing/2014/main" id="{00000000-0008-0000-0600-000000020000}"/>
            </a:ext>
          </a:extLst>
        </xdr:cNvPr>
        <xdr:cNvSpPr/>
      </xdr:nvSpPr>
      <xdr:spPr>
        <a:xfrm>
          <a:off x="16268700" y="6555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96765</xdr:rowOff>
    </xdr:from>
    <xdr:to>
      <xdr:col>81</xdr:col>
      <xdr:colOff>50800</xdr:colOff>
      <xdr:row>38</xdr:row>
      <xdr:rowOff>139700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4592300" y="6611865"/>
          <a:ext cx="889000" cy="42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29816</xdr:rowOff>
    </xdr:from>
    <xdr:to>
      <xdr:col>81</xdr:col>
      <xdr:colOff>101600</xdr:colOff>
      <xdr:row>38</xdr:row>
      <xdr:rowOff>131416</xdr:rowOff>
    </xdr:to>
    <xdr:sp macro="" textlink="">
      <xdr:nvSpPr>
        <xdr:cNvPr id="514" name="フローチャート: 判断 513">
          <a:extLst>
            <a:ext uri="{FF2B5EF4-FFF2-40B4-BE49-F238E27FC236}">
              <a16:creationId xmlns:a16="http://schemas.microsoft.com/office/drawing/2014/main" id="{00000000-0008-0000-0600-000002020000}"/>
            </a:ext>
          </a:extLst>
        </xdr:cNvPr>
        <xdr:cNvSpPr/>
      </xdr:nvSpPr>
      <xdr:spPr>
        <a:xfrm>
          <a:off x="15430500" y="6544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147943</xdr:rowOff>
    </xdr:from>
    <xdr:ext cx="534377"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5214111" y="6320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96765</xdr:rowOff>
    </xdr:from>
    <xdr:to>
      <xdr:col>76</xdr:col>
      <xdr:colOff>114300</xdr:colOff>
      <xdr:row>38</xdr:row>
      <xdr:rowOff>122727</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flipV="1">
          <a:off x="13703300" y="6611865"/>
          <a:ext cx="889000" cy="25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48328</xdr:rowOff>
    </xdr:from>
    <xdr:to>
      <xdr:col>76</xdr:col>
      <xdr:colOff>165100</xdr:colOff>
      <xdr:row>38</xdr:row>
      <xdr:rowOff>149928</xdr:rowOff>
    </xdr:to>
    <xdr:sp macro="" textlink="">
      <xdr:nvSpPr>
        <xdr:cNvPr id="517" name="フローチャート: 判断 516">
          <a:extLst>
            <a:ext uri="{FF2B5EF4-FFF2-40B4-BE49-F238E27FC236}">
              <a16:creationId xmlns:a16="http://schemas.microsoft.com/office/drawing/2014/main" id="{00000000-0008-0000-0600-000005020000}"/>
            </a:ext>
          </a:extLst>
        </xdr:cNvPr>
        <xdr:cNvSpPr/>
      </xdr:nvSpPr>
      <xdr:spPr>
        <a:xfrm>
          <a:off x="14541500" y="6563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141055</xdr:rowOff>
    </xdr:from>
    <xdr:ext cx="534377" cy="259045"/>
    <xdr:sp macro="" textlink="">
      <xdr:nvSpPr>
        <xdr:cNvPr id="518" name="テキスト ボックス 517">
          <a:extLst>
            <a:ext uri="{FF2B5EF4-FFF2-40B4-BE49-F238E27FC236}">
              <a16:creationId xmlns:a16="http://schemas.microsoft.com/office/drawing/2014/main" id="{00000000-0008-0000-0600-000006020000}"/>
            </a:ext>
          </a:extLst>
        </xdr:cNvPr>
        <xdr:cNvSpPr txBox="1"/>
      </xdr:nvSpPr>
      <xdr:spPr>
        <a:xfrm>
          <a:off x="14325111" y="6656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122727</xdr:rowOff>
    </xdr:from>
    <xdr:to>
      <xdr:col>71</xdr:col>
      <xdr:colOff>177800</xdr:colOff>
      <xdr:row>38</xdr:row>
      <xdr:rowOff>126681</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flipV="1">
          <a:off x="12814300" y="6637827"/>
          <a:ext cx="889000" cy="3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51519</xdr:rowOff>
    </xdr:from>
    <xdr:to>
      <xdr:col>72</xdr:col>
      <xdr:colOff>38100</xdr:colOff>
      <xdr:row>38</xdr:row>
      <xdr:rowOff>153119</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3652500" y="6566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169646</xdr:rowOff>
    </xdr:from>
    <xdr:ext cx="534377"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3436111" y="6341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53959</xdr:rowOff>
    </xdr:from>
    <xdr:to>
      <xdr:col>67</xdr:col>
      <xdr:colOff>101600</xdr:colOff>
      <xdr:row>38</xdr:row>
      <xdr:rowOff>155559</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2763500" y="6569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635</xdr:rowOff>
    </xdr:from>
    <xdr:ext cx="534377"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2547111" y="6344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88900</xdr:rowOff>
    </xdr:from>
    <xdr:to>
      <xdr:col>85</xdr:col>
      <xdr:colOff>177800</xdr:colOff>
      <xdr:row>39</xdr:row>
      <xdr:rowOff>19050</xdr:rowOff>
    </xdr:to>
    <xdr:sp macro="" textlink="">
      <xdr:nvSpPr>
        <xdr:cNvPr id="529" name="楕円 528">
          <a:extLst>
            <a:ext uri="{FF2B5EF4-FFF2-40B4-BE49-F238E27FC236}">
              <a16:creationId xmlns:a16="http://schemas.microsoft.com/office/drawing/2014/main" id="{00000000-0008-0000-0600-000011020000}"/>
            </a:ext>
          </a:extLst>
        </xdr:cNvPr>
        <xdr:cNvSpPr/>
      </xdr:nvSpPr>
      <xdr:spPr>
        <a:xfrm>
          <a:off x="16268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18772</xdr:rowOff>
    </xdr:from>
    <xdr:ext cx="249299" cy="259045"/>
    <xdr:sp macro="" textlink="">
      <xdr:nvSpPr>
        <xdr:cNvPr id="530" name="災害復旧事業費該当値テキスト">
          <a:extLst>
            <a:ext uri="{FF2B5EF4-FFF2-40B4-BE49-F238E27FC236}">
              <a16:creationId xmlns:a16="http://schemas.microsoft.com/office/drawing/2014/main" id="{00000000-0008-0000-0600-000012020000}"/>
            </a:ext>
          </a:extLst>
        </xdr:cNvPr>
        <xdr:cNvSpPr txBox="1"/>
      </xdr:nvSpPr>
      <xdr:spPr>
        <a:xfrm>
          <a:off x="16370300" y="653387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88900</xdr:rowOff>
    </xdr:from>
    <xdr:to>
      <xdr:col>81</xdr:col>
      <xdr:colOff>101600</xdr:colOff>
      <xdr:row>39</xdr:row>
      <xdr:rowOff>19050</xdr:rowOff>
    </xdr:to>
    <xdr:sp macro="" textlink="">
      <xdr:nvSpPr>
        <xdr:cNvPr id="531" name="楕円 530">
          <a:extLst>
            <a:ext uri="{FF2B5EF4-FFF2-40B4-BE49-F238E27FC236}">
              <a16:creationId xmlns:a16="http://schemas.microsoft.com/office/drawing/2014/main" id="{00000000-0008-0000-0600-000013020000}"/>
            </a:ext>
          </a:extLst>
        </xdr:cNvPr>
        <xdr:cNvSpPr/>
      </xdr:nvSpPr>
      <xdr:spPr>
        <a:xfrm>
          <a:off x="1543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10177</xdr:rowOff>
    </xdr:from>
    <xdr:ext cx="249299"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535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45965</xdr:rowOff>
    </xdr:from>
    <xdr:to>
      <xdr:col>76</xdr:col>
      <xdr:colOff>165100</xdr:colOff>
      <xdr:row>38</xdr:row>
      <xdr:rowOff>147565</xdr:rowOff>
    </xdr:to>
    <xdr:sp macro="" textlink="">
      <xdr:nvSpPr>
        <xdr:cNvPr id="533" name="楕円 532">
          <a:extLst>
            <a:ext uri="{FF2B5EF4-FFF2-40B4-BE49-F238E27FC236}">
              <a16:creationId xmlns:a16="http://schemas.microsoft.com/office/drawing/2014/main" id="{00000000-0008-0000-0600-000015020000}"/>
            </a:ext>
          </a:extLst>
        </xdr:cNvPr>
        <xdr:cNvSpPr/>
      </xdr:nvSpPr>
      <xdr:spPr>
        <a:xfrm>
          <a:off x="14541500" y="6561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164091</xdr:rowOff>
    </xdr:from>
    <xdr:ext cx="534377"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4325111" y="6336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71927</xdr:rowOff>
    </xdr:from>
    <xdr:to>
      <xdr:col>72</xdr:col>
      <xdr:colOff>38100</xdr:colOff>
      <xdr:row>39</xdr:row>
      <xdr:rowOff>2077</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3652500" y="6587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164654</xdr:rowOff>
    </xdr:from>
    <xdr:ext cx="469744"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3468428" y="66797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75881</xdr:rowOff>
    </xdr:from>
    <xdr:to>
      <xdr:col>67</xdr:col>
      <xdr:colOff>101600</xdr:colOff>
      <xdr:row>39</xdr:row>
      <xdr:rowOff>6031</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2763500" y="6590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168608</xdr:rowOff>
    </xdr:from>
    <xdr:ext cx="469744"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2579428" y="66837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9" name="正方形/長方形 538">
          <a:extLst>
            <a:ext uri="{FF2B5EF4-FFF2-40B4-BE49-F238E27FC236}">
              <a16:creationId xmlns:a16="http://schemas.microsoft.com/office/drawing/2014/main" id="{00000000-0008-0000-0600-00001B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0" name="正方形/長方形 539">
          <a:extLst>
            <a:ext uri="{FF2B5EF4-FFF2-40B4-BE49-F238E27FC236}">
              <a16:creationId xmlns:a16="http://schemas.microsoft.com/office/drawing/2014/main" id="{00000000-0008-0000-0600-00001C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1" name="正方形/長方形 540">
          <a:extLst>
            <a:ext uri="{FF2B5EF4-FFF2-40B4-BE49-F238E27FC236}">
              <a16:creationId xmlns:a16="http://schemas.microsoft.com/office/drawing/2014/main" id="{00000000-0008-0000-0600-00001D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8" name="直線コネクタ 547">
          <a:extLst>
            <a:ext uri="{FF2B5EF4-FFF2-40B4-BE49-F238E27FC236}">
              <a16:creationId xmlns:a16="http://schemas.microsoft.com/office/drawing/2014/main" id="{00000000-0008-0000-0600-000024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49" name="直線コネクタ 548">
          <a:extLst>
            <a:ext uri="{FF2B5EF4-FFF2-40B4-BE49-F238E27FC236}">
              <a16:creationId xmlns:a16="http://schemas.microsoft.com/office/drawing/2014/main" id="{00000000-0008-0000-0600-000025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1" name="直線コネクタ 550">
          <a:extLst>
            <a:ext uri="{FF2B5EF4-FFF2-40B4-BE49-F238E27FC236}">
              <a16:creationId xmlns:a16="http://schemas.microsoft.com/office/drawing/2014/main" id="{00000000-0008-0000-0600-000027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3" name="失業対策事業費グラフ枠">
          <a:extLst>
            <a:ext uri="{FF2B5EF4-FFF2-40B4-BE49-F238E27FC236}">
              <a16:creationId xmlns:a16="http://schemas.microsoft.com/office/drawing/2014/main" id="{00000000-0008-0000-0600-000029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5" name="失業対策事業費最小値テキスト">
          <a:extLst>
            <a:ext uri="{FF2B5EF4-FFF2-40B4-BE49-F238E27FC236}">
              <a16:creationId xmlns:a16="http://schemas.microsoft.com/office/drawing/2014/main" id="{00000000-0008-0000-0600-00002B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7" name="失業対策事業費最大値テキスト">
          <a:extLst>
            <a:ext uri="{FF2B5EF4-FFF2-40B4-BE49-F238E27FC236}">
              <a16:creationId xmlns:a16="http://schemas.microsoft.com/office/drawing/2014/main" id="{00000000-0008-0000-0600-00002D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0" name="失業対策事業費平均値テキスト">
          <a:extLst>
            <a:ext uri="{FF2B5EF4-FFF2-40B4-BE49-F238E27FC236}">
              <a16:creationId xmlns:a16="http://schemas.microsoft.com/office/drawing/2014/main" id="{00000000-0008-0000-0600-000030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1" name="フローチャート: 判断 560">
          <a:extLst>
            <a:ext uri="{FF2B5EF4-FFF2-40B4-BE49-F238E27FC236}">
              <a16:creationId xmlns:a16="http://schemas.microsoft.com/office/drawing/2014/main" id="{00000000-0008-0000-0600-000031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3" name="フローチャート: 判断 562">
          <a:extLst>
            <a:ext uri="{FF2B5EF4-FFF2-40B4-BE49-F238E27FC236}">
              <a16:creationId xmlns:a16="http://schemas.microsoft.com/office/drawing/2014/main" id="{00000000-0008-0000-0600-000033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6" name="フローチャート: 判断 565">
          <a:extLst>
            <a:ext uri="{FF2B5EF4-FFF2-40B4-BE49-F238E27FC236}">
              <a16:creationId xmlns:a16="http://schemas.microsoft.com/office/drawing/2014/main" id="{00000000-0008-0000-0600-000036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7" name="テキスト ボックス 566">
          <a:extLst>
            <a:ext uri="{FF2B5EF4-FFF2-40B4-BE49-F238E27FC236}">
              <a16:creationId xmlns:a16="http://schemas.microsoft.com/office/drawing/2014/main" id="{00000000-0008-0000-0600-000037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1" name="フローチャート: 判断 570">
          <a:extLst>
            <a:ext uri="{FF2B5EF4-FFF2-40B4-BE49-F238E27FC236}">
              <a16:creationId xmlns:a16="http://schemas.microsoft.com/office/drawing/2014/main" id="{00000000-0008-0000-0600-00003B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8" name="楕円 577">
          <a:extLst>
            <a:ext uri="{FF2B5EF4-FFF2-40B4-BE49-F238E27FC236}">
              <a16:creationId xmlns:a16="http://schemas.microsoft.com/office/drawing/2014/main" id="{00000000-0008-0000-0600-000042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79" name="失業対策事業費該当値テキスト">
          <a:extLst>
            <a:ext uri="{FF2B5EF4-FFF2-40B4-BE49-F238E27FC236}">
              <a16:creationId xmlns:a16="http://schemas.microsoft.com/office/drawing/2014/main" id="{00000000-0008-0000-0600-000043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0" name="楕円 579">
          <a:extLst>
            <a:ext uri="{FF2B5EF4-FFF2-40B4-BE49-F238E27FC236}">
              <a16:creationId xmlns:a16="http://schemas.microsoft.com/office/drawing/2014/main" id="{00000000-0008-0000-0600-000044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2" name="楕円 581">
          <a:extLst>
            <a:ext uri="{FF2B5EF4-FFF2-40B4-BE49-F238E27FC236}">
              <a16:creationId xmlns:a16="http://schemas.microsoft.com/office/drawing/2014/main" id="{00000000-0008-0000-0600-000046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8" name="正方形/長方形 587">
          <a:extLst>
            <a:ext uri="{FF2B5EF4-FFF2-40B4-BE49-F238E27FC236}">
              <a16:creationId xmlns:a16="http://schemas.microsoft.com/office/drawing/2014/main" id="{00000000-0008-0000-0600-00004C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89" name="正方形/長方形 588">
          <a:extLst>
            <a:ext uri="{FF2B5EF4-FFF2-40B4-BE49-F238E27FC236}">
              <a16:creationId xmlns:a16="http://schemas.microsoft.com/office/drawing/2014/main" id="{00000000-0008-0000-0600-00004D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0" name="正方形/長方形 589">
          <a:extLst>
            <a:ext uri="{FF2B5EF4-FFF2-40B4-BE49-F238E27FC236}">
              <a16:creationId xmlns:a16="http://schemas.microsoft.com/office/drawing/2014/main" id="{00000000-0008-0000-0600-00004E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1" name="正方形/長方形 590">
          <a:extLst>
            <a:ext uri="{FF2B5EF4-FFF2-40B4-BE49-F238E27FC236}">
              <a16:creationId xmlns:a16="http://schemas.microsoft.com/office/drawing/2014/main" id="{00000000-0008-0000-0600-00004F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7" name="直線コネクタ 596">
          <a:extLst>
            <a:ext uri="{FF2B5EF4-FFF2-40B4-BE49-F238E27FC236}">
              <a16:creationId xmlns:a16="http://schemas.microsoft.com/office/drawing/2014/main" id="{00000000-0008-0000-0600-000055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598" name="直線コネクタ 597">
          <a:extLst>
            <a:ext uri="{FF2B5EF4-FFF2-40B4-BE49-F238E27FC236}">
              <a16:creationId xmlns:a16="http://schemas.microsoft.com/office/drawing/2014/main" id="{00000000-0008-0000-0600-000056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0" name="直線コネクタ 599">
          <a:extLst>
            <a:ext uri="{FF2B5EF4-FFF2-40B4-BE49-F238E27FC236}">
              <a16:creationId xmlns:a16="http://schemas.microsoft.com/office/drawing/2014/main" id="{00000000-0008-0000-0600-000058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2" name="直線コネクタ 601">
          <a:extLst>
            <a:ext uri="{FF2B5EF4-FFF2-40B4-BE49-F238E27FC236}">
              <a16:creationId xmlns:a16="http://schemas.microsoft.com/office/drawing/2014/main" id="{00000000-0008-0000-0600-00005A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0" name="公債費グラフ枠">
          <a:extLst>
            <a:ext uri="{FF2B5EF4-FFF2-40B4-BE49-F238E27FC236}">
              <a16:creationId xmlns:a16="http://schemas.microsoft.com/office/drawing/2014/main" id="{00000000-0008-0000-0600-000062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107408</xdr:rowOff>
    </xdr:from>
    <xdr:to>
      <xdr:col>85</xdr:col>
      <xdr:colOff>126364</xdr:colOff>
      <xdr:row>79</xdr:row>
      <xdr:rowOff>44450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flipV="1">
          <a:off x="16317595" y="12108908"/>
          <a:ext cx="1269" cy="14800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12" name="公債費最小値テキスト">
          <a:extLst>
            <a:ext uri="{FF2B5EF4-FFF2-40B4-BE49-F238E27FC236}">
              <a16:creationId xmlns:a16="http://schemas.microsoft.com/office/drawing/2014/main" id="{00000000-0008-0000-0600-000064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54085</xdr:rowOff>
    </xdr:from>
    <xdr:ext cx="599010" cy="259045"/>
    <xdr:sp macro="" textlink="">
      <xdr:nvSpPr>
        <xdr:cNvPr id="614" name="公債費最大値テキスト">
          <a:extLst>
            <a:ext uri="{FF2B5EF4-FFF2-40B4-BE49-F238E27FC236}">
              <a16:creationId xmlns:a16="http://schemas.microsoft.com/office/drawing/2014/main" id="{00000000-0008-0000-0600-000066020000}"/>
            </a:ext>
          </a:extLst>
        </xdr:cNvPr>
        <xdr:cNvSpPr txBox="1"/>
      </xdr:nvSpPr>
      <xdr:spPr>
        <a:xfrm>
          <a:off x="16370300" y="118841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776,951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107408</xdr:rowOff>
    </xdr:from>
    <xdr:to>
      <xdr:col>86</xdr:col>
      <xdr:colOff>25400</xdr:colOff>
      <xdr:row>70</xdr:row>
      <xdr:rowOff>107408</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6230600" y="121089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54390</xdr:rowOff>
    </xdr:from>
    <xdr:to>
      <xdr:col>85</xdr:col>
      <xdr:colOff>127000</xdr:colOff>
      <xdr:row>77</xdr:row>
      <xdr:rowOff>99194</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flipV="1">
          <a:off x="15481300" y="13256040"/>
          <a:ext cx="838200" cy="44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29633</xdr:rowOff>
    </xdr:from>
    <xdr:ext cx="599010" cy="259045"/>
    <xdr:sp macro="" textlink="">
      <xdr:nvSpPr>
        <xdr:cNvPr id="617" name="公債費平均値テキスト">
          <a:extLst>
            <a:ext uri="{FF2B5EF4-FFF2-40B4-BE49-F238E27FC236}">
              <a16:creationId xmlns:a16="http://schemas.microsoft.com/office/drawing/2014/main" id="{00000000-0008-0000-0600-000069020000}"/>
            </a:ext>
          </a:extLst>
        </xdr:cNvPr>
        <xdr:cNvSpPr txBox="1"/>
      </xdr:nvSpPr>
      <xdr:spPr>
        <a:xfrm>
          <a:off x="16370300" y="1323128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51206</xdr:rowOff>
    </xdr:from>
    <xdr:to>
      <xdr:col>85</xdr:col>
      <xdr:colOff>177800</xdr:colOff>
      <xdr:row>77</xdr:row>
      <xdr:rowOff>152806</xdr:rowOff>
    </xdr:to>
    <xdr:sp macro="" textlink="">
      <xdr:nvSpPr>
        <xdr:cNvPr id="618" name="フローチャート: 判断 617">
          <a:extLst>
            <a:ext uri="{FF2B5EF4-FFF2-40B4-BE49-F238E27FC236}">
              <a16:creationId xmlns:a16="http://schemas.microsoft.com/office/drawing/2014/main" id="{00000000-0008-0000-0600-00006A020000}"/>
            </a:ext>
          </a:extLst>
        </xdr:cNvPr>
        <xdr:cNvSpPr/>
      </xdr:nvSpPr>
      <xdr:spPr>
        <a:xfrm>
          <a:off x="16268700" y="13252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99194</xdr:rowOff>
    </xdr:from>
    <xdr:to>
      <xdr:col>81</xdr:col>
      <xdr:colOff>50800</xdr:colOff>
      <xdr:row>77</xdr:row>
      <xdr:rowOff>143669</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flipV="1">
          <a:off x="14592300" y="13300844"/>
          <a:ext cx="889000" cy="44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46146</xdr:rowOff>
    </xdr:from>
    <xdr:to>
      <xdr:col>81</xdr:col>
      <xdr:colOff>101600</xdr:colOff>
      <xdr:row>77</xdr:row>
      <xdr:rowOff>147746</xdr:rowOff>
    </xdr:to>
    <xdr:sp macro="" textlink="">
      <xdr:nvSpPr>
        <xdr:cNvPr id="620" name="フローチャート: 判断 619">
          <a:extLst>
            <a:ext uri="{FF2B5EF4-FFF2-40B4-BE49-F238E27FC236}">
              <a16:creationId xmlns:a16="http://schemas.microsoft.com/office/drawing/2014/main" id="{00000000-0008-0000-0600-00006C020000}"/>
            </a:ext>
          </a:extLst>
        </xdr:cNvPr>
        <xdr:cNvSpPr/>
      </xdr:nvSpPr>
      <xdr:spPr>
        <a:xfrm>
          <a:off x="15430500" y="13247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75</xdr:row>
      <xdr:rowOff>164273</xdr:rowOff>
    </xdr:from>
    <xdr:ext cx="599010"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5181795" y="130230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143669</xdr:rowOff>
    </xdr:from>
    <xdr:to>
      <xdr:col>76</xdr:col>
      <xdr:colOff>114300</xdr:colOff>
      <xdr:row>77</xdr:row>
      <xdr:rowOff>153935</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flipV="1">
          <a:off x="13703300" y="13345319"/>
          <a:ext cx="889000" cy="10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20817</xdr:rowOff>
    </xdr:from>
    <xdr:to>
      <xdr:col>76</xdr:col>
      <xdr:colOff>165100</xdr:colOff>
      <xdr:row>77</xdr:row>
      <xdr:rowOff>122417</xdr:rowOff>
    </xdr:to>
    <xdr:sp macro="" textlink="">
      <xdr:nvSpPr>
        <xdr:cNvPr id="623" name="フローチャート: 判断 622">
          <a:extLst>
            <a:ext uri="{FF2B5EF4-FFF2-40B4-BE49-F238E27FC236}">
              <a16:creationId xmlns:a16="http://schemas.microsoft.com/office/drawing/2014/main" id="{00000000-0008-0000-0600-00006F020000}"/>
            </a:ext>
          </a:extLst>
        </xdr:cNvPr>
        <xdr:cNvSpPr/>
      </xdr:nvSpPr>
      <xdr:spPr>
        <a:xfrm>
          <a:off x="14541500" y="13222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75</xdr:row>
      <xdr:rowOff>138944</xdr:rowOff>
    </xdr:from>
    <xdr:ext cx="599010"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4292795" y="129976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153935</xdr:rowOff>
    </xdr:from>
    <xdr:to>
      <xdr:col>71</xdr:col>
      <xdr:colOff>177800</xdr:colOff>
      <xdr:row>78</xdr:row>
      <xdr:rowOff>2319</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flipV="1">
          <a:off x="12814300" y="13355585"/>
          <a:ext cx="889000" cy="19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42956</xdr:rowOff>
    </xdr:from>
    <xdr:to>
      <xdr:col>72</xdr:col>
      <xdr:colOff>38100</xdr:colOff>
      <xdr:row>77</xdr:row>
      <xdr:rowOff>144556</xdr:rowOff>
    </xdr:to>
    <xdr:sp macro="" textlink="">
      <xdr:nvSpPr>
        <xdr:cNvPr id="626" name="フローチャート: 判断 625">
          <a:extLst>
            <a:ext uri="{FF2B5EF4-FFF2-40B4-BE49-F238E27FC236}">
              <a16:creationId xmlns:a16="http://schemas.microsoft.com/office/drawing/2014/main" id="{00000000-0008-0000-0600-000072020000}"/>
            </a:ext>
          </a:extLst>
        </xdr:cNvPr>
        <xdr:cNvSpPr/>
      </xdr:nvSpPr>
      <xdr:spPr>
        <a:xfrm>
          <a:off x="13652500" y="13244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75</xdr:row>
      <xdr:rowOff>161083</xdr:rowOff>
    </xdr:from>
    <xdr:ext cx="599010"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3403795" y="130198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32449</xdr:rowOff>
    </xdr:from>
    <xdr:to>
      <xdr:col>67</xdr:col>
      <xdr:colOff>101600</xdr:colOff>
      <xdr:row>77</xdr:row>
      <xdr:rowOff>134049</xdr:rowOff>
    </xdr:to>
    <xdr:sp macro="" textlink="">
      <xdr:nvSpPr>
        <xdr:cNvPr id="628" name="フローチャート: 判断 627">
          <a:extLst>
            <a:ext uri="{FF2B5EF4-FFF2-40B4-BE49-F238E27FC236}">
              <a16:creationId xmlns:a16="http://schemas.microsoft.com/office/drawing/2014/main" id="{00000000-0008-0000-0600-000074020000}"/>
            </a:ext>
          </a:extLst>
        </xdr:cNvPr>
        <xdr:cNvSpPr/>
      </xdr:nvSpPr>
      <xdr:spPr>
        <a:xfrm>
          <a:off x="12763500" y="13234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75</xdr:row>
      <xdr:rowOff>150576</xdr:rowOff>
    </xdr:from>
    <xdr:ext cx="599010"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2514795" y="130093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3590</xdr:rowOff>
    </xdr:from>
    <xdr:to>
      <xdr:col>85</xdr:col>
      <xdr:colOff>177800</xdr:colOff>
      <xdr:row>77</xdr:row>
      <xdr:rowOff>105190</xdr:rowOff>
    </xdr:to>
    <xdr:sp macro="" textlink="">
      <xdr:nvSpPr>
        <xdr:cNvPr id="635" name="楕円 634">
          <a:extLst>
            <a:ext uri="{FF2B5EF4-FFF2-40B4-BE49-F238E27FC236}">
              <a16:creationId xmlns:a16="http://schemas.microsoft.com/office/drawing/2014/main" id="{00000000-0008-0000-0600-00007B020000}"/>
            </a:ext>
          </a:extLst>
        </xdr:cNvPr>
        <xdr:cNvSpPr/>
      </xdr:nvSpPr>
      <xdr:spPr>
        <a:xfrm>
          <a:off x="16268700" y="13205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26467</xdr:rowOff>
    </xdr:from>
    <xdr:ext cx="599010" cy="259045"/>
    <xdr:sp macro="" textlink="">
      <xdr:nvSpPr>
        <xdr:cNvPr id="636" name="公債費該当値テキスト">
          <a:extLst>
            <a:ext uri="{FF2B5EF4-FFF2-40B4-BE49-F238E27FC236}">
              <a16:creationId xmlns:a16="http://schemas.microsoft.com/office/drawing/2014/main" id="{00000000-0008-0000-0600-00007C020000}"/>
            </a:ext>
          </a:extLst>
        </xdr:cNvPr>
        <xdr:cNvSpPr txBox="1"/>
      </xdr:nvSpPr>
      <xdr:spPr>
        <a:xfrm>
          <a:off x="16370300" y="130566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174,782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48394</xdr:rowOff>
    </xdr:from>
    <xdr:to>
      <xdr:col>81</xdr:col>
      <xdr:colOff>101600</xdr:colOff>
      <xdr:row>77</xdr:row>
      <xdr:rowOff>149994</xdr:rowOff>
    </xdr:to>
    <xdr:sp macro="" textlink="">
      <xdr:nvSpPr>
        <xdr:cNvPr id="637" name="楕円 636">
          <a:extLst>
            <a:ext uri="{FF2B5EF4-FFF2-40B4-BE49-F238E27FC236}">
              <a16:creationId xmlns:a16="http://schemas.microsoft.com/office/drawing/2014/main" id="{00000000-0008-0000-0600-00007D020000}"/>
            </a:ext>
          </a:extLst>
        </xdr:cNvPr>
        <xdr:cNvSpPr/>
      </xdr:nvSpPr>
      <xdr:spPr>
        <a:xfrm>
          <a:off x="15430500" y="13250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77</xdr:row>
      <xdr:rowOff>141121</xdr:rowOff>
    </xdr:from>
    <xdr:ext cx="59901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5181795" y="133427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92869</xdr:rowOff>
    </xdr:from>
    <xdr:to>
      <xdr:col>76</xdr:col>
      <xdr:colOff>165100</xdr:colOff>
      <xdr:row>78</xdr:row>
      <xdr:rowOff>23019</xdr:rowOff>
    </xdr:to>
    <xdr:sp macro="" textlink="">
      <xdr:nvSpPr>
        <xdr:cNvPr id="639" name="楕円 638">
          <a:extLst>
            <a:ext uri="{FF2B5EF4-FFF2-40B4-BE49-F238E27FC236}">
              <a16:creationId xmlns:a16="http://schemas.microsoft.com/office/drawing/2014/main" id="{00000000-0008-0000-0600-00007F020000}"/>
            </a:ext>
          </a:extLst>
        </xdr:cNvPr>
        <xdr:cNvSpPr/>
      </xdr:nvSpPr>
      <xdr:spPr>
        <a:xfrm>
          <a:off x="14541500" y="13294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78</xdr:row>
      <xdr:rowOff>14146</xdr:rowOff>
    </xdr:from>
    <xdr:ext cx="59901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4292795" y="133872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103135</xdr:rowOff>
    </xdr:from>
    <xdr:to>
      <xdr:col>72</xdr:col>
      <xdr:colOff>38100</xdr:colOff>
      <xdr:row>78</xdr:row>
      <xdr:rowOff>33285</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3652500" y="13304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78</xdr:row>
      <xdr:rowOff>24412</xdr:rowOff>
    </xdr:from>
    <xdr:ext cx="59901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3403795" y="133975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122969</xdr:rowOff>
    </xdr:from>
    <xdr:to>
      <xdr:col>67</xdr:col>
      <xdr:colOff>101600</xdr:colOff>
      <xdr:row>78</xdr:row>
      <xdr:rowOff>53119</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2763500" y="13324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78</xdr:row>
      <xdr:rowOff>44246</xdr:rowOff>
    </xdr:from>
    <xdr:ext cx="59901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2514795" y="134173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5" name="正方形/長方形 644">
          <a:extLst>
            <a:ext uri="{FF2B5EF4-FFF2-40B4-BE49-F238E27FC236}">
              <a16:creationId xmlns:a16="http://schemas.microsoft.com/office/drawing/2014/main" id="{00000000-0008-0000-0600-000085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6" name="正方形/長方形 645">
          <a:extLst>
            <a:ext uri="{FF2B5EF4-FFF2-40B4-BE49-F238E27FC236}">
              <a16:creationId xmlns:a16="http://schemas.microsoft.com/office/drawing/2014/main" id="{00000000-0008-0000-0600-000086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4" name="直線コネクタ 653">
          <a:extLst>
            <a:ext uri="{FF2B5EF4-FFF2-40B4-BE49-F238E27FC236}">
              <a16:creationId xmlns:a16="http://schemas.microsoft.com/office/drawing/2014/main" id="{00000000-0008-0000-0600-00008E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55" name="直線コネクタ 654">
          <a:extLst>
            <a:ext uri="{FF2B5EF4-FFF2-40B4-BE49-F238E27FC236}">
              <a16:creationId xmlns:a16="http://schemas.microsoft.com/office/drawing/2014/main" id="{00000000-0008-0000-0600-00008F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57" name="直線コネクタ 656">
          <a:extLst>
            <a:ext uri="{FF2B5EF4-FFF2-40B4-BE49-F238E27FC236}">
              <a16:creationId xmlns:a16="http://schemas.microsoft.com/office/drawing/2014/main" id="{00000000-0008-0000-0600-000091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93</xdr:row>
      <xdr:rowOff>168927</xdr:rowOff>
    </xdr:from>
    <xdr:ext cx="685572"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1760428" y="1611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91</xdr:row>
      <xdr:rowOff>130827</xdr:rowOff>
    </xdr:from>
    <xdr:ext cx="685572"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1760428" y="1573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92727</xdr:rowOff>
    </xdr:from>
    <xdr:ext cx="685572"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760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7" name="積立金グラフ枠">
          <a:extLst>
            <a:ext uri="{FF2B5EF4-FFF2-40B4-BE49-F238E27FC236}">
              <a16:creationId xmlns:a16="http://schemas.microsoft.com/office/drawing/2014/main" id="{00000000-0008-0000-0600-00009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158096</xdr:rowOff>
    </xdr:from>
    <xdr:to>
      <xdr:col>85</xdr:col>
      <xdr:colOff>126364</xdr:colOff>
      <xdr:row>99</xdr:row>
      <xdr:rowOff>40966</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flipV="1">
          <a:off x="16317595" y="15588596"/>
          <a:ext cx="1269" cy="14259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44793</xdr:rowOff>
    </xdr:from>
    <xdr:ext cx="469744" cy="259045"/>
    <xdr:sp macro="" textlink="">
      <xdr:nvSpPr>
        <xdr:cNvPr id="669" name="積立金最小値テキスト">
          <a:extLst>
            <a:ext uri="{FF2B5EF4-FFF2-40B4-BE49-F238E27FC236}">
              <a16:creationId xmlns:a16="http://schemas.microsoft.com/office/drawing/2014/main" id="{00000000-0008-0000-0600-00009D020000}"/>
            </a:ext>
          </a:extLst>
        </xdr:cNvPr>
        <xdr:cNvSpPr txBox="1"/>
      </xdr:nvSpPr>
      <xdr:spPr>
        <a:xfrm>
          <a:off x="16370300" y="170183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40966</xdr:rowOff>
    </xdr:from>
    <xdr:to>
      <xdr:col>86</xdr:col>
      <xdr:colOff>25400</xdr:colOff>
      <xdr:row>99</xdr:row>
      <xdr:rowOff>40966</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6230600" y="170145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104773</xdr:rowOff>
    </xdr:from>
    <xdr:ext cx="690189" cy="259045"/>
    <xdr:sp macro="" textlink="">
      <xdr:nvSpPr>
        <xdr:cNvPr id="671" name="積立金最大値テキスト">
          <a:extLst>
            <a:ext uri="{FF2B5EF4-FFF2-40B4-BE49-F238E27FC236}">
              <a16:creationId xmlns:a16="http://schemas.microsoft.com/office/drawing/2014/main" id="{00000000-0008-0000-0600-00009F020000}"/>
            </a:ext>
          </a:extLst>
        </xdr:cNvPr>
        <xdr:cNvSpPr txBox="1"/>
      </xdr:nvSpPr>
      <xdr:spPr>
        <a:xfrm>
          <a:off x="16370300" y="1536382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1,875,858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158096</xdr:rowOff>
    </xdr:from>
    <xdr:to>
      <xdr:col>86</xdr:col>
      <xdr:colOff>25400</xdr:colOff>
      <xdr:row>90</xdr:row>
      <xdr:rowOff>158096</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6230600" y="15588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125161</xdr:rowOff>
    </xdr:from>
    <xdr:to>
      <xdr:col>85</xdr:col>
      <xdr:colOff>127000</xdr:colOff>
      <xdr:row>99</xdr:row>
      <xdr:rowOff>24828</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flipV="1">
          <a:off x="15481300" y="16927261"/>
          <a:ext cx="838200" cy="71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16296</xdr:rowOff>
    </xdr:from>
    <xdr:ext cx="599010" cy="259045"/>
    <xdr:sp macro="" textlink="">
      <xdr:nvSpPr>
        <xdr:cNvPr id="674" name="積立金平均値テキスト">
          <a:extLst>
            <a:ext uri="{FF2B5EF4-FFF2-40B4-BE49-F238E27FC236}">
              <a16:creationId xmlns:a16="http://schemas.microsoft.com/office/drawing/2014/main" id="{00000000-0008-0000-0600-0000A2020000}"/>
            </a:ext>
          </a:extLst>
        </xdr:cNvPr>
        <xdr:cNvSpPr txBox="1"/>
      </xdr:nvSpPr>
      <xdr:spPr>
        <a:xfrm>
          <a:off x="16370300" y="1664694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225,304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164869</xdr:rowOff>
    </xdr:from>
    <xdr:to>
      <xdr:col>85</xdr:col>
      <xdr:colOff>177800</xdr:colOff>
      <xdr:row>98</xdr:row>
      <xdr:rowOff>95019</xdr:rowOff>
    </xdr:to>
    <xdr:sp macro="" textlink="">
      <xdr:nvSpPr>
        <xdr:cNvPr id="675" name="フローチャート: 判断 674">
          <a:extLst>
            <a:ext uri="{FF2B5EF4-FFF2-40B4-BE49-F238E27FC236}">
              <a16:creationId xmlns:a16="http://schemas.microsoft.com/office/drawing/2014/main" id="{00000000-0008-0000-0600-0000A3020000}"/>
            </a:ext>
          </a:extLst>
        </xdr:cNvPr>
        <xdr:cNvSpPr/>
      </xdr:nvSpPr>
      <xdr:spPr>
        <a:xfrm>
          <a:off x="16268700" y="16795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99</xdr:row>
      <xdr:rowOff>24828</xdr:rowOff>
    </xdr:from>
    <xdr:to>
      <xdr:col>81</xdr:col>
      <xdr:colOff>50800</xdr:colOff>
      <xdr:row>99</xdr:row>
      <xdr:rowOff>33869</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flipV="1">
          <a:off x="14592300" y="16998378"/>
          <a:ext cx="889000" cy="9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107466</xdr:rowOff>
    </xdr:from>
    <xdr:to>
      <xdr:col>81</xdr:col>
      <xdr:colOff>101600</xdr:colOff>
      <xdr:row>99</xdr:row>
      <xdr:rowOff>37616</xdr:rowOff>
    </xdr:to>
    <xdr:sp macro="" textlink="">
      <xdr:nvSpPr>
        <xdr:cNvPr id="677" name="フローチャート: 判断 676">
          <a:extLst>
            <a:ext uri="{FF2B5EF4-FFF2-40B4-BE49-F238E27FC236}">
              <a16:creationId xmlns:a16="http://schemas.microsoft.com/office/drawing/2014/main" id="{00000000-0008-0000-0600-0000A5020000}"/>
            </a:ext>
          </a:extLst>
        </xdr:cNvPr>
        <xdr:cNvSpPr/>
      </xdr:nvSpPr>
      <xdr:spPr>
        <a:xfrm>
          <a:off x="15430500" y="16909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54143</xdr:rowOff>
    </xdr:from>
    <xdr:ext cx="534377"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5214111" y="16684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99</xdr:row>
      <xdr:rowOff>33869</xdr:rowOff>
    </xdr:from>
    <xdr:to>
      <xdr:col>76</xdr:col>
      <xdr:colOff>114300</xdr:colOff>
      <xdr:row>99</xdr:row>
      <xdr:rowOff>37418</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flipV="1">
          <a:off x="13703300" y="17007419"/>
          <a:ext cx="889000" cy="3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99589</xdr:rowOff>
    </xdr:from>
    <xdr:to>
      <xdr:col>76</xdr:col>
      <xdr:colOff>165100</xdr:colOff>
      <xdr:row>99</xdr:row>
      <xdr:rowOff>29739</xdr:rowOff>
    </xdr:to>
    <xdr:sp macro="" textlink="">
      <xdr:nvSpPr>
        <xdr:cNvPr id="680" name="フローチャート: 判断 679">
          <a:extLst>
            <a:ext uri="{FF2B5EF4-FFF2-40B4-BE49-F238E27FC236}">
              <a16:creationId xmlns:a16="http://schemas.microsoft.com/office/drawing/2014/main" id="{00000000-0008-0000-0600-0000A8020000}"/>
            </a:ext>
          </a:extLst>
        </xdr:cNvPr>
        <xdr:cNvSpPr/>
      </xdr:nvSpPr>
      <xdr:spPr>
        <a:xfrm>
          <a:off x="14541500" y="16901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46266</xdr:rowOff>
    </xdr:from>
    <xdr:ext cx="534377"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4325111" y="16676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37418</xdr:rowOff>
    </xdr:from>
    <xdr:to>
      <xdr:col>71</xdr:col>
      <xdr:colOff>177800</xdr:colOff>
      <xdr:row>99</xdr:row>
      <xdr:rowOff>39895</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flipV="1">
          <a:off x="12814300" y="17010968"/>
          <a:ext cx="889000" cy="2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100044</xdr:rowOff>
    </xdr:from>
    <xdr:to>
      <xdr:col>72</xdr:col>
      <xdr:colOff>38100</xdr:colOff>
      <xdr:row>99</xdr:row>
      <xdr:rowOff>30194</xdr:rowOff>
    </xdr:to>
    <xdr:sp macro="" textlink="">
      <xdr:nvSpPr>
        <xdr:cNvPr id="683" name="フローチャート: 判断 682">
          <a:extLst>
            <a:ext uri="{FF2B5EF4-FFF2-40B4-BE49-F238E27FC236}">
              <a16:creationId xmlns:a16="http://schemas.microsoft.com/office/drawing/2014/main" id="{00000000-0008-0000-0600-0000AB020000}"/>
            </a:ext>
          </a:extLst>
        </xdr:cNvPr>
        <xdr:cNvSpPr/>
      </xdr:nvSpPr>
      <xdr:spPr>
        <a:xfrm>
          <a:off x="13652500" y="16902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46721</xdr:rowOff>
    </xdr:from>
    <xdr:ext cx="534377"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3436111" y="16677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110576</xdr:rowOff>
    </xdr:from>
    <xdr:to>
      <xdr:col>67</xdr:col>
      <xdr:colOff>101600</xdr:colOff>
      <xdr:row>99</xdr:row>
      <xdr:rowOff>40726</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2763500" y="16912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57253</xdr:rowOff>
    </xdr:from>
    <xdr:ext cx="534377"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2547111" y="16687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74361</xdr:rowOff>
    </xdr:from>
    <xdr:to>
      <xdr:col>85</xdr:col>
      <xdr:colOff>177800</xdr:colOff>
      <xdr:row>99</xdr:row>
      <xdr:rowOff>4511</xdr:rowOff>
    </xdr:to>
    <xdr:sp macro="" textlink="">
      <xdr:nvSpPr>
        <xdr:cNvPr id="692" name="楕円 691">
          <a:extLst>
            <a:ext uri="{FF2B5EF4-FFF2-40B4-BE49-F238E27FC236}">
              <a16:creationId xmlns:a16="http://schemas.microsoft.com/office/drawing/2014/main" id="{00000000-0008-0000-0600-0000B4020000}"/>
            </a:ext>
          </a:extLst>
        </xdr:cNvPr>
        <xdr:cNvSpPr/>
      </xdr:nvSpPr>
      <xdr:spPr>
        <a:xfrm>
          <a:off x="16268700" y="16876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160738</xdr:rowOff>
    </xdr:from>
    <xdr:ext cx="599010" cy="259045"/>
    <xdr:sp macro="" textlink="">
      <xdr:nvSpPr>
        <xdr:cNvPr id="693" name="積立金該当値テキスト">
          <a:extLst>
            <a:ext uri="{FF2B5EF4-FFF2-40B4-BE49-F238E27FC236}">
              <a16:creationId xmlns:a16="http://schemas.microsoft.com/office/drawing/2014/main" id="{00000000-0008-0000-0600-0000B5020000}"/>
            </a:ext>
          </a:extLst>
        </xdr:cNvPr>
        <xdr:cNvSpPr txBox="1"/>
      </xdr:nvSpPr>
      <xdr:spPr>
        <a:xfrm>
          <a:off x="16370300" y="167913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145478</xdr:rowOff>
    </xdr:from>
    <xdr:to>
      <xdr:col>81</xdr:col>
      <xdr:colOff>101600</xdr:colOff>
      <xdr:row>99</xdr:row>
      <xdr:rowOff>75628</xdr:rowOff>
    </xdr:to>
    <xdr:sp macro="" textlink="">
      <xdr:nvSpPr>
        <xdr:cNvPr id="694" name="楕円 693">
          <a:extLst>
            <a:ext uri="{FF2B5EF4-FFF2-40B4-BE49-F238E27FC236}">
              <a16:creationId xmlns:a16="http://schemas.microsoft.com/office/drawing/2014/main" id="{00000000-0008-0000-0600-0000B6020000}"/>
            </a:ext>
          </a:extLst>
        </xdr:cNvPr>
        <xdr:cNvSpPr/>
      </xdr:nvSpPr>
      <xdr:spPr>
        <a:xfrm>
          <a:off x="15430500" y="16947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66755</xdr:rowOff>
    </xdr:from>
    <xdr:ext cx="534377"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5214111" y="17040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154519</xdr:rowOff>
    </xdr:from>
    <xdr:to>
      <xdr:col>76</xdr:col>
      <xdr:colOff>165100</xdr:colOff>
      <xdr:row>99</xdr:row>
      <xdr:rowOff>84669</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4541500" y="16956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75796</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4325111" y="17049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158068</xdr:rowOff>
    </xdr:from>
    <xdr:to>
      <xdr:col>72</xdr:col>
      <xdr:colOff>38100</xdr:colOff>
      <xdr:row>99</xdr:row>
      <xdr:rowOff>88218</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3652500" y="16960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99</xdr:row>
      <xdr:rowOff>79345</xdr:rowOff>
    </xdr:from>
    <xdr:ext cx="469744"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3468428" y="17052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160545</xdr:rowOff>
    </xdr:from>
    <xdr:to>
      <xdr:col>67</xdr:col>
      <xdr:colOff>101600</xdr:colOff>
      <xdr:row>99</xdr:row>
      <xdr:rowOff>90695</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2763500" y="16962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81822</xdr:rowOff>
    </xdr:from>
    <xdr:ext cx="469744"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2579428" y="170553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2" name="正方形/長方形 701">
          <a:extLst>
            <a:ext uri="{FF2B5EF4-FFF2-40B4-BE49-F238E27FC236}">
              <a16:creationId xmlns:a16="http://schemas.microsoft.com/office/drawing/2014/main" id="{00000000-0008-0000-0600-0000B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3" name="正方形/長方形 702">
          <a:extLst>
            <a:ext uri="{FF2B5EF4-FFF2-40B4-BE49-F238E27FC236}">
              <a16:creationId xmlns:a16="http://schemas.microsoft.com/office/drawing/2014/main" id="{00000000-0008-0000-0600-0000B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1" name="直線コネクタ 710">
          <a:extLst>
            <a:ext uri="{FF2B5EF4-FFF2-40B4-BE49-F238E27FC236}">
              <a16:creationId xmlns:a16="http://schemas.microsoft.com/office/drawing/2014/main" id="{00000000-0008-0000-0600-0000C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2" name="直線コネクタ 711">
          <a:extLst>
            <a:ext uri="{FF2B5EF4-FFF2-40B4-BE49-F238E27FC236}">
              <a16:creationId xmlns:a16="http://schemas.microsoft.com/office/drawing/2014/main" id="{00000000-0008-0000-0600-0000C8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4" name="直線コネクタ 713">
          <a:extLst>
            <a:ext uri="{FF2B5EF4-FFF2-40B4-BE49-F238E27FC236}">
              <a16:creationId xmlns:a16="http://schemas.microsoft.com/office/drawing/2014/main" id="{00000000-0008-0000-0600-0000CA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4" name="投資及び出資金グラフ枠">
          <a:extLst>
            <a:ext uri="{FF2B5EF4-FFF2-40B4-BE49-F238E27FC236}">
              <a16:creationId xmlns:a16="http://schemas.microsoft.com/office/drawing/2014/main" id="{00000000-0008-0000-0600-0000D4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58585</xdr:rowOff>
    </xdr:from>
    <xdr:to>
      <xdr:col>116</xdr:col>
      <xdr:colOff>62864</xdr:colOff>
      <xdr:row>39</xdr:row>
      <xdr:rowOff>44450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flipV="1">
          <a:off x="22159595" y="5373535"/>
          <a:ext cx="1269" cy="13574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26" name="投資及び出資金最小値テキスト">
          <a:extLst>
            <a:ext uri="{FF2B5EF4-FFF2-40B4-BE49-F238E27FC236}">
              <a16:creationId xmlns:a16="http://schemas.microsoft.com/office/drawing/2014/main" id="{00000000-0008-0000-0600-0000D6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5262</xdr:rowOff>
    </xdr:from>
    <xdr:ext cx="534377" cy="259045"/>
    <xdr:sp macro="" textlink="">
      <xdr:nvSpPr>
        <xdr:cNvPr id="728" name="投資及び出資金最大値テキスト">
          <a:extLst>
            <a:ext uri="{FF2B5EF4-FFF2-40B4-BE49-F238E27FC236}">
              <a16:creationId xmlns:a16="http://schemas.microsoft.com/office/drawing/2014/main" id="{00000000-0008-0000-0600-0000D8020000}"/>
            </a:ext>
          </a:extLst>
        </xdr:cNvPr>
        <xdr:cNvSpPr txBox="1"/>
      </xdr:nvSpPr>
      <xdr:spPr>
        <a:xfrm>
          <a:off x="22212300" y="5148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35,629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58585</xdr:rowOff>
    </xdr:from>
    <xdr:to>
      <xdr:col>116</xdr:col>
      <xdr:colOff>152400</xdr:colOff>
      <xdr:row>31</xdr:row>
      <xdr:rowOff>58585</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22072600" y="53735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135247</xdr:rowOff>
    </xdr:from>
    <xdr:ext cx="469744" cy="259045"/>
    <xdr:sp macro="" textlink="">
      <xdr:nvSpPr>
        <xdr:cNvPr id="731" name="投資及び出資金平均値テキスト">
          <a:extLst>
            <a:ext uri="{FF2B5EF4-FFF2-40B4-BE49-F238E27FC236}">
              <a16:creationId xmlns:a16="http://schemas.microsoft.com/office/drawing/2014/main" id="{00000000-0008-0000-0600-0000DB020000}"/>
            </a:ext>
          </a:extLst>
        </xdr:cNvPr>
        <xdr:cNvSpPr txBox="1"/>
      </xdr:nvSpPr>
      <xdr:spPr>
        <a:xfrm>
          <a:off x="22212300" y="64788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112370</xdr:rowOff>
    </xdr:from>
    <xdr:to>
      <xdr:col>116</xdr:col>
      <xdr:colOff>114300</xdr:colOff>
      <xdr:row>39</xdr:row>
      <xdr:rowOff>42520</xdr:rowOff>
    </xdr:to>
    <xdr:sp macro="" textlink="">
      <xdr:nvSpPr>
        <xdr:cNvPr id="732" name="フローチャート: 判断 731">
          <a:extLst>
            <a:ext uri="{FF2B5EF4-FFF2-40B4-BE49-F238E27FC236}">
              <a16:creationId xmlns:a16="http://schemas.microsoft.com/office/drawing/2014/main" id="{00000000-0008-0000-0600-0000DC020000}"/>
            </a:ext>
          </a:extLst>
        </xdr:cNvPr>
        <xdr:cNvSpPr/>
      </xdr:nvSpPr>
      <xdr:spPr>
        <a:xfrm>
          <a:off x="22110700" y="6627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98654</xdr:rowOff>
    </xdr:from>
    <xdr:to>
      <xdr:col>112</xdr:col>
      <xdr:colOff>38100</xdr:colOff>
      <xdr:row>39</xdr:row>
      <xdr:rowOff>28804</xdr:rowOff>
    </xdr:to>
    <xdr:sp macro="" textlink="">
      <xdr:nvSpPr>
        <xdr:cNvPr id="734" name="フローチャート: 判断 733">
          <a:extLst>
            <a:ext uri="{FF2B5EF4-FFF2-40B4-BE49-F238E27FC236}">
              <a16:creationId xmlns:a16="http://schemas.microsoft.com/office/drawing/2014/main" id="{00000000-0008-0000-0600-0000DE020000}"/>
            </a:ext>
          </a:extLst>
        </xdr:cNvPr>
        <xdr:cNvSpPr/>
      </xdr:nvSpPr>
      <xdr:spPr>
        <a:xfrm>
          <a:off x="21272500" y="6613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45331</xdr:rowOff>
    </xdr:from>
    <xdr:ext cx="469744"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21088428" y="6388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93967</xdr:rowOff>
    </xdr:from>
    <xdr:to>
      <xdr:col>107</xdr:col>
      <xdr:colOff>101600</xdr:colOff>
      <xdr:row>39</xdr:row>
      <xdr:rowOff>24117</xdr:rowOff>
    </xdr:to>
    <xdr:sp macro="" textlink="">
      <xdr:nvSpPr>
        <xdr:cNvPr id="737" name="フローチャート: 判断 736">
          <a:extLst>
            <a:ext uri="{FF2B5EF4-FFF2-40B4-BE49-F238E27FC236}">
              <a16:creationId xmlns:a16="http://schemas.microsoft.com/office/drawing/2014/main" id="{00000000-0008-0000-0600-0000E1020000}"/>
            </a:ext>
          </a:extLst>
        </xdr:cNvPr>
        <xdr:cNvSpPr/>
      </xdr:nvSpPr>
      <xdr:spPr>
        <a:xfrm>
          <a:off x="20383500" y="6609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40644</xdr:rowOff>
    </xdr:from>
    <xdr:ext cx="469744"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20199428" y="63842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77470</xdr:rowOff>
    </xdr:from>
    <xdr:to>
      <xdr:col>102</xdr:col>
      <xdr:colOff>165100</xdr:colOff>
      <xdr:row>39</xdr:row>
      <xdr:rowOff>7620</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19494500" y="6592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24147</xdr:rowOff>
    </xdr:from>
    <xdr:ext cx="469744"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19310428" y="6367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140564</xdr:rowOff>
    </xdr:from>
    <xdr:to>
      <xdr:col>98</xdr:col>
      <xdr:colOff>38100</xdr:colOff>
      <xdr:row>39</xdr:row>
      <xdr:rowOff>70714</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18605500" y="6655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87241</xdr:rowOff>
    </xdr:from>
    <xdr:ext cx="378565"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8467017" y="64308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49" name="楕円 748">
          <a:extLst>
            <a:ext uri="{FF2B5EF4-FFF2-40B4-BE49-F238E27FC236}">
              <a16:creationId xmlns:a16="http://schemas.microsoft.com/office/drawing/2014/main" id="{00000000-0008-0000-0600-0000ED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90797</xdr:rowOff>
    </xdr:from>
    <xdr:ext cx="249299" cy="259045"/>
    <xdr:sp macro="" textlink="">
      <xdr:nvSpPr>
        <xdr:cNvPr id="750" name="投資及び出資金該当値テキスト">
          <a:extLst>
            <a:ext uri="{FF2B5EF4-FFF2-40B4-BE49-F238E27FC236}">
              <a16:creationId xmlns:a16="http://schemas.microsoft.com/office/drawing/2014/main" id="{00000000-0008-0000-0600-0000EE020000}"/>
            </a:ext>
          </a:extLst>
        </xdr:cNvPr>
        <xdr:cNvSpPr txBox="1"/>
      </xdr:nvSpPr>
      <xdr:spPr>
        <a:xfrm>
          <a:off x="22212300" y="66058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1" name="楕円 750">
          <a:extLst>
            <a:ext uri="{FF2B5EF4-FFF2-40B4-BE49-F238E27FC236}">
              <a16:creationId xmlns:a16="http://schemas.microsoft.com/office/drawing/2014/main" id="{00000000-0008-0000-0600-0000EF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9" name="正方形/長方形 758">
          <a:extLst>
            <a:ext uri="{FF2B5EF4-FFF2-40B4-BE49-F238E27FC236}">
              <a16:creationId xmlns:a16="http://schemas.microsoft.com/office/drawing/2014/main" id="{00000000-0008-0000-0600-0000F7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8" name="直線コネクタ 767">
          <a:extLst>
            <a:ext uri="{FF2B5EF4-FFF2-40B4-BE49-F238E27FC236}">
              <a16:creationId xmlns:a16="http://schemas.microsoft.com/office/drawing/2014/main" id="{00000000-0008-0000-0600-000000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69" name="直線コネクタ 768">
          <a:extLst>
            <a:ext uri="{FF2B5EF4-FFF2-40B4-BE49-F238E27FC236}">
              <a16:creationId xmlns:a16="http://schemas.microsoft.com/office/drawing/2014/main" id="{00000000-0008-0000-0600-000001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51</xdr:row>
      <xdr:rowOff>21970</xdr:rowOff>
    </xdr:from>
    <xdr:ext cx="59541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692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38299</xdr:rowOff>
    </xdr:from>
    <xdr:ext cx="59541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692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3" name="貸付金グラフ枠">
          <a:extLst>
            <a:ext uri="{FF2B5EF4-FFF2-40B4-BE49-F238E27FC236}">
              <a16:creationId xmlns:a16="http://schemas.microsoft.com/office/drawing/2014/main" id="{00000000-0008-0000-0600-00000F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57665</xdr:rowOff>
    </xdr:from>
    <xdr:to>
      <xdr:col>116</xdr:col>
      <xdr:colOff>62864</xdr:colOff>
      <xdr:row>59</xdr:row>
      <xdr:rowOff>98878</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flipV="1">
          <a:off x="22159595" y="8801615"/>
          <a:ext cx="1269" cy="14128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112977</xdr:rowOff>
    </xdr:from>
    <xdr:ext cx="249299" cy="259045"/>
    <xdr:sp macro="" textlink="">
      <xdr:nvSpPr>
        <xdr:cNvPr id="785" name="貸付金最小値テキスト">
          <a:extLst>
            <a:ext uri="{FF2B5EF4-FFF2-40B4-BE49-F238E27FC236}">
              <a16:creationId xmlns:a16="http://schemas.microsoft.com/office/drawing/2014/main" id="{00000000-0008-0000-0600-000011030000}"/>
            </a:ext>
          </a:extLst>
        </xdr:cNvPr>
        <xdr:cNvSpPr txBox="1"/>
      </xdr:nvSpPr>
      <xdr:spPr>
        <a:xfrm>
          <a:off x="22212300" y="102285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4342</xdr:rowOff>
    </xdr:from>
    <xdr:ext cx="599010" cy="259045"/>
    <xdr:sp macro="" textlink="">
      <xdr:nvSpPr>
        <xdr:cNvPr id="787" name="貸付金最大値テキスト">
          <a:extLst>
            <a:ext uri="{FF2B5EF4-FFF2-40B4-BE49-F238E27FC236}">
              <a16:creationId xmlns:a16="http://schemas.microsoft.com/office/drawing/2014/main" id="{00000000-0008-0000-0600-000013030000}"/>
            </a:ext>
          </a:extLst>
        </xdr:cNvPr>
        <xdr:cNvSpPr txBox="1"/>
      </xdr:nvSpPr>
      <xdr:spPr>
        <a:xfrm>
          <a:off x="22212300" y="85768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129,786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57665</xdr:rowOff>
    </xdr:from>
    <xdr:to>
      <xdr:col>116</xdr:col>
      <xdr:colOff>152400</xdr:colOff>
      <xdr:row>51</xdr:row>
      <xdr:rowOff>57665</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22072600" y="8801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96886</xdr:rowOff>
    </xdr:from>
    <xdr:to>
      <xdr:col>116</xdr:col>
      <xdr:colOff>63500</xdr:colOff>
      <xdr:row>59</xdr:row>
      <xdr:rowOff>98878</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flipV="1">
          <a:off x="21323300" y="10212436"/>
          <a:ext cx="838200" cy="1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30428</xdr:rowOff>
    </xdr:from>
    <xdr:ext cx="469744" cy="259045"/>
    <xdr:sp macro="" textlink="">
      <xdr:nvSpPr>
        <xdr:cNvPr id="790" name="貸付金平均値テキスト">
          <a:extLst>
            <a:ext uri="{FF2B5EF4-FFF2-40B4-BE49-F238E27FC236}">
              <a16:creationId xmlns:a16="http://schemas.microsoft.com/office/drawing/2014/main" id="{00000000-0008-0000-0600-000016030000}"/>
            </a:ext>
          </a:extLst>
        </xdr:cNvPr>
        <xdr:cNvSpPr txBox="1"/>
      </xdr:nvSpPr>
      <xdr:spPr>
        <a:xfrm>
          <a:off x="22212300" y="997452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7551</xdr:rowOff>
    </xdr:from>
    <xdr:to>
      <xdr:col>116</xdr:col>
      <xdr:colOff>114300</xdr:colOff>
      <xdr:row>59</xdr:row>
      <xdr:rowOff>109151</xdr:rowOff>
    </xdr:to>
    <xdr:sp macro="" textlink="">
      <xdr:nvSpPr>
        <xdr:cNvPr id="791" name="フローチャート: 判断 790">
          <a:extLst>
            <a:ext uri="{FF2B5EF4-FFF2-40B4-BE49-F238E27FC236}">
              <a16:creationId xmlns:a16="http://schemas.microsoft.com/office/drawing/2014/main" id="{00000000-0008-0000-0600-000017030000}"/>
            </a:ext>
          </a:extLst>
        </xdr:cNvPr>
        <xdr:cNvSpPr/>
      </xdr:nvSpPr>
      <xdr:spPr>
        <a:xfrm>
          <a:off x="22110700" y="10123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98878</xdr:rowOff>
    </xdr:from>
    <xdr:to>
      <xdr:col>111</xdr:col>
      <xdr:colOff>177800</xdr:colOff>
      <xdr:row>59</xdr:row>
      <xdr:rowOff>98878</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2043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147444</xdr:rowOff>
    </xdr:from>
    <xdr:to>
      <xdr:col>112</xdr:col>
      <xdr:colOff>38100</xdr:colOff>
      <xdr:row>59</xdr:row>
      <xdr:rowOff>77594</xdr:rowOff>
    </xdr:to>
    <xdr:sp macro="" textlink="">
      <xdr:nvSpPr>
        <xdr:cNvPr id="793" name="フローチャート: 判断 792">
          <a:extLst>
            <a:ext uri="{FF2B5EF4-FFF2-40B4-BE49-F238E27FC236}">
              <a16:creationId xmlns:a16="http://schemas.microsoft.com/office/drawing/2014/main" id="{00000000-0008-0000-0600-000019030000}"/>
            </a:ext>
          </a:extLst>
        </xdr:cNvPr>
        <xdr:cNvSpPr/>
      </xdr:nvSpPr>
      <xdr:spPr>
        <a:xfrm>
          <a:off x="21272500" y="10091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94121</xdr:rowOff>
    </xdr:from>
    <xdr:ext cx="469744"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21088428" y="98667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98878</xdr:rowOff>
    </xdr:from>
    <xdr:to>
      <xdr:col>107</xdr:col>
      <xdr:colOff>50800</xdr:colOff>
      <xdr:row>59</xdr:row>
      <xdr:rowOff>98878</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19545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156870</xdr:rowOff>
    </xdr:from>
    <xdr:to>
      <xdr:col>107</xdr:col>
      <xdr:colOff>101600</xdr:colOff>
      <xdr:row>59</xdr:row>
      <xdr:rowOff>87020</xdr:rowOff>
    </xdr:to>
    <xdr:sp macro="" textlink="">
      <xdr:nvSpPr>
        <xdr:cNvPr id="796" name="フローチャート: 判断 795">
          <a:extLst>
            <a:ext uri="{FF2B5EF4-FFF2-40B4-BE49-F238E27FC236}">
              <a16:creationId xmlns:a16="http://schemas.microsoft.com/office/drawing/2014/main" id="{00000000-0008-0000-0600-00001C030000}"/>
            </a:ext>
          </a:extLst>
        </xdr:cNvPr>
        <xdr:cNvSpPr/>
      </xdr:nvSpPr>
      <xdr:spPr>
        <a:xfrm>
          <a:off x="20383500" y="1010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103547</xdr:rowOff>
    </xdr:from>
    <xdr:ext cx="469744"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20199428" y="9876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97616</xdr:rowOff>
    </xdr:from>
    <xdr:to>
      <xdr:col>102</xdr:col>
      <xdr:colOff>114300</xdr:colOff>
      <xdr:row>59</xdr:row>
      <xdr:rowOff>98878</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18656300" y="10213166"/>
          <a:ext cx="889000" cy="1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59</xdr:row>
      <xdr:rowOff>7257</xdr:rowOff>
    </xdr:from>
    <xdr:to>
      <xdr:col>102</xdr:col>
      <xdr:colOff>165100</xdr:colOff>
      <xdr:row>59</xdr:row>
      <xdr:rowOff>108857</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19494500" y="10122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125384</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9310428" y="98980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11426</xdr:rowOff>
    </xdr:from>
    <xdr:to>
      <xdr:col>98</xdr:col>
      <xdr:colOff>38100</xdr:colOff>
      <xdr:row>59</xdr:row>
      <xdr:rowOff>113026</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18605500" y="10126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129553</xdr:rowOff>
    </xdr:from>
    <xdr:ext cx="469744"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8421428" y="99022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46086</xdr:rowOff>
    </xdr:from>
    <xdr:to>
      <xdr:col>116</xdr:col>
      <xdr:colOff>114300</xdr:colOff>
      <xdr:row>59</xdr:row>
      <xdr:rowOff>147686</xdr:rowOff>
    </xdr:to>
    <xdr:sp macro="" textlink="">
      <xdr:nvSpPr>
        <xdr:cNvPr id="808" name="楕円 807">
          <a:extLst>
            <a:ext uri="{FF2B5EF4-FFF2-40B4-BE49-F238E27FC236}">
              <a16:creationId xmlns:a16="http://schemas.microsoft.com/office/drawing/2014/main" id="{00000000-0008-0000-0600-000028030000}"/>
            </a:ext>
          </a:extLst>
        </xdr:cNvPr>
        <xdr:cNvSpPr/>
      </xdr:nvSpPr>
      <xdr:spPr>
        <a:xfrm>
          <a:off x="22110700" y="10161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157428</xdr:rowOff>
    </xdr:from>
    <xdr:ext cx="378565" cy="259045"/>
    <xdr:sp macro="" textlink="">
      <xdr:nvSpPr>
        <xdr:cNvPr id="809" name="貸付金該当値テキスト">
          <a:extLst>
            <a:ext uri="{FF2B5EF4-FFF2-40B4-BE49-F238E27FC236}">
              <a16:creationId xmlns:a16="http://schemas.microsoft.com/office/drawing/2014/main" id="{00000000-0008-0000-0600-000029030000}"/>
            </a:ext>
          </a:extLst>
        </xdr:cNvPr>
        <xdr:cNvSpPr txBox="1"/>
      </xdr:nvSpPr>
      <xdr:spPr>
        <a:xfrm>
          <a:off x="22212300" y="101015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48078</xdr:rowOff>
    </xdr:from>
    <xdr:to>
      <xdr:col>112</xdr:col>
      <xdr:colOff>38100</xdr:colOff>
      <xdr:row>59</xdr:row>
      <xdr:rowOff>149678</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2127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140805</xdr:rowOff>
    </xdr:from>
    <xdr:ext cx="249299"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1198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48078</xdr:rowOff>
    </xdr:from>
    <xdr:to>
      <xdr:col>107</xdr:col>
      <xdr:colOff>101600</xdr:colOff>
      <xdr:row>59</xdr:row>
      <xdr:rowOff>149678</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2038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140805</xdr:rowOff>
    </xdr:from>
    <xdr:ext cx="249299"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0309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48078</xdr:rowOff>
    </xdr:from>
    <xdr:to>
      <xdr:col>102</xdr:col>
      <xdr:colOff>165100</xdr:colOff>
      <xdr:row>59</xdr:row>
      <xdr:rowOff>149678</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19494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140805</xdr:rowOff>
    </xdr:from>
    <xdr:ext cx="249299"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9420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46816</xdr:rowOff>
    </xdr:from>
    <xdr:to>
      <xdr:col>98</xdr:col>
      <xdr:colOff>38100</xdr:colOff>
      <xdr:row>59</xdr:row>
      <xdr:rowOff>148416</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18605500" y="10162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139543</xdr:rowOff>
    </xdr:from>
    <xdr:ext cx="378565"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8467017" y="102550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44450</xdr:rowOff>
    </xdr:from>
    <xdr:to>
      <xdr:col>120</xdr:col>
      <xdr:colOff>114300</xdr:colOff>
      <xdr:row>79</xdr:row>
      <xdr:rowOff>44450</xdr:rowOff>
    </xdr:to>
    <xdr:cxnSp macro="">
      <xdr:nvCxnSpPr>
        <xdr:cNvPr id="828" name="直線コネクタ 827">
          <a:extLst>
            <a:ext uri="{FF2B5EF4-FFF2-40B4-BE49-F238E27FC236}">
              <a16:creationId xmlns:a16="http://schemas.microsoft.com/office/drawing/2014/main" id="{00000000-0008-0000-0600-00003C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73677</xdr:rowOff>
    </xdr:from>
    <xdr:ext cx="248786"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8039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76</xdr:row>
      <xdr:rowOff>35577</xdr:rowOff>
    </xdr:from>
    <xdr:ext cx="595419"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7692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168927</xdr:rowOff>
    </xdr:from>
    <xdr:ext cx="59541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7692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67</xdr:row>
      <xdr:rowOff>54627</xdr:rowOff>
    </xdr:from>
    <xdr:ext cx="685572"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602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0" name="繰出金グラフ枠">
          <a:extLst>
            <a:ext uri="{FF2B5EF4-FFF2-40B4-BE49-F238E27FC236}">
              <a16:creationId xmlns:a16="http://schemas.microsoft.com/office/drawing/2014/main" id="{00000000-0008-0000-0600-000048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134638</xdr:rowOff>
    </xdr:from>
    <xdr:to>
      <xdr:col>116</xdr:col>
      <xdr:colOff>62864</xdr:colOff>
      <xdr:row>78</xdr:row>
      <xdr:rowOff>152515</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flipV="1">
          <a:off x="22159595" y="12136138"/>
          <a:ext cx="1269" cy="13894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156342</xdr:rowOff>
    </xdr:from>
    <xdr:ext cx="534377" cy="259045"/>
    <xdr:sp macro="" textlink="">
      <xdr:nvSpPr>
        <xdr:cNvPr id="842" name="繰出金最小値テキスト">
          <a:extLst>
            <a:ext uri="{FF2B5EF4-FFF2-40B4-BE49-F238E27FC236}">
              <a16:creationId xmlns:a16="http://schemas.microsoft.com/office/drawing/2014/main" id="{00000000-0008-0000-0600-00004A030000}"/>
            </a:ext>
          </a:extLst>
        </xdr:cNvPr>
        <xdr:cNvSpPr txBox="1"/>
      </xdr:nvSpPr>
      <xdr:spPr>
        <a:xfrm>
          <a:off x="22212300" y="13529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152515</xdr:rowOff>
    </xdr:from>
    <xdr:to>
      <xdr:col>116</xdr:col>
      <xdr:colOff>152400</xdr:colOff>
      <xdr:row>78</xdr:row>
      <xdr:rowOff>152515</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22072600" y="13525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81315</xdr:rowOff>
    </xdr:from>
    <xdr:ext cx="599010" cy="259045"/>
    <xdr:sp macro="" textlink="">
      <xdr:nvSpPr>
        <xdr:cNvPr id="844" name="繰出金最大値テキスト">
          <a:extLst>
            <a:ext uri="{FF2B5EF4-FFF2-40B4-BE49-F238E27FC236}">
              <a16:creationId xmlns:a16="http://schemas.microsoft.com/office/drawing/2014/main" id="{00000000-0008-0000-0600-00004C030000}"/>
            </a:ext>
          </a:extLst>
        </xdr:cNvPr>
        <xdr:cNvSpPr txBox="1"/>
      </xdr:nvSpPr>
      <xdr:spPr>
        <a:xfrm>
          <a:off x="22212300" y="119113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762,657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134638</xdr:rowOff>
    </xdr:from>
    <xdr:to>
      <xdr:col>116</xdr:col>
      <xdr:colOff>152400</xdr:colOff>
      <xdr:row>70</xdr:row>
      <xdr:rowOff>134638</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22072600" y="12136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78</xdr:row>
      <xdr:rowOff>50522</xdr:rowOff>
    </xdr:from>
    <xdr:to>
      <xdr:col>116</xdr:col>
      <xdr:colOff>63500</xdr:colOff>
      <xdr:row>78</xdr:row>
      <xdr:rowOff>53223</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21323300" y="13423622"/>
          <a:ext cx="838200" cy="27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108619</xdr:rowOff>
    </xdr:from>
    <xdr:ext cx="599010" cy="259045"/>
    <xdr:sp macro="" textlink="">
      <xdr:nvSpPr>
        <xdr:cNvPr id="847" name="繰出金平均値テキスト">
          <a:extLst>
            <a:ext uri="{FF2B5EF4-FFF2-40B4-BE49-F238E27FC236}">
              <a16:creationId xmlns:a16="http://schemas.microsoft.com/office/drawing/2014/main" id="{00000000-0008-0000-0600-00004F030000}"/>
            </a:ext>
          </a:extLst>
        </xdr:cNvPr>
        <xdr:cNvSpPr txBox="1"/>
      </xdr:nvSpPr>
      <xdr:spPr>
        <a:xfrm>
          <a:off x="22212300" y="1313881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85742</xdr:rowOff>
    </xdr:from>
    <xdr:to>
      <xdr:col>116</xdr:col>
      <xdr:colOff>114300</xdr:colOff>
      <xdr:row>78</xdr:row>
      <xdr:rowOff>15892</xdr:rowOff>
    </xdr:to>
    <xdr:sp macro="" textlink="">
      <xdr:nvSpPr>
        <xdr:cNvPr id="848" name="フローチャート: 判断 847">
          <a:extLst>
            <a:ext uri="{FF2B5EF4-FFF2-40B4-BE49-F238E27FC236}">
              <a16:creationId xmlns:a16="http://schemas.microsoft.com/office/drawing/2014/main" id="{00000000-0008-0000-0600-000050030000}"/>
            </a:ext>
          </a:extLst>
        </xdr:cNvPr>
        <xdr:cNvSpPr/>
      </xdr:nvSpPr>
      <xdr:spPr>
        <a:xfrm>
          <a:off x="22110700" y="13287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78</xdr:row>
      <xdr:rowOff>50522</xdr:rowOff>
    </xdr:from>
    <xdr:to>
      <xdr:col>111</xdr:col>
      <xdr:colOff>177800</xdr:colOff>
      <xdr:row>78</xdr:row>
      <xdr:rowOff>53150</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flipV="1">
          <a:off x="20434300" y="13423622"/>
          <a:ext cx="889000" cy="2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77</xdr:row>
      <xdr:rowOff>100564</xdr:rowOff>
    </xdr:from>
    <xdr:to>
      <xdr:col>112</xdr:col>
      <xdr:colOff>38100</xdr:colOff>
      <xdr:row>78</xdr:row>
      <xdr:rowOff>30714</xdr:rowOff>
    </xdr:to>
    <xdr:sp macro="" textlink="">
      <xdr:nvSpPr>
        <xdr:cNvPr id="850" name="フローチャート: 判断 849">
          <a:extLst>
            <a:ext uri="{FF2B5EF4-FFF2-40B4-BE49-F238E27FC236}">
              <a16:creationId xmlns:a16="http://schemas.microsoft.com/office/drawing/2014/main" id="{00000000-0008-0000-0600-000052030000}"/>
            </a:ext>
          </a:extLst>
        </xdr:cNvPr>
        <xdr:cNvSpPr/>
      </xdr:nvSpPr>
      <xdr:spPr>
        <a:xfrm>
          <a:off x="21272500" y="13302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76</xdr:row>
      <xdr:rowOff>47241</xdr:rowOff>
    </xdr:from>
    <xdr:ext cx="599010"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21023795" y="130774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78</xdr:row>
      <xdr:rowOff>45597</xdr:rowOff>
    </xdr:from>
    <xdr:to>
      <xdr:col>107</xdr:col>
      <xdr:colOff>50800</xdr:colOff>
      <xdr:row>78</xdr:row>
      <xdr:rowOff>53150</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19545300" y="13418697"/>
          <a:ext cx="889000" cy="7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77</xdr:row>
      <xdr:rowOff>101749</xdr:rowOff>
    </xdr:from>
    <xdr:to>
      <xdr:col>107</xdr:col>
      <xdr:colOff>101600</xdr:colOff>
      <xdr:row>78</xdr:row>
      <xdr:rowOff>31899</xdr:rowOff>
    </xdr:to>
    <xdr:sp macro="" textlink="">
      <xdr:nvSpPr>
        <xdr:cNvPr id="853" name="フローチャート: 判断 852">
          <a:extLst>
            <a:ext uri="{FF2B5EF4-FFF2-40B4-BE49-F238E27FC236}">
              <a16:creationId xmlns:a16="http://schemas.microsoft.com/office/drawing/2014/main" id="{00000000-0008-0000-0600-000055030000}"/>
            </a:ext>
          </a:extLst>
        </xdr:cNvPr>
        <xdr:cNvSpPr/>
      </xdr:nvSpPr>
      <xdr:spPr>
        <a:xfrm>
          <a:off x="20383500" y="13303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76</xdr:row>
      <xdr:rowOff>48426</xdr:rowOff>
    </xdr:from>
    <xdr:ext cx="599010"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20134795" y="130786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78</xdr:row>
      <xdr:rowOff>45597</xdr:rowOff>
    </xdr:from>
    <xdr:to>
      <xdr:col>102</xdr:col>
      <xdr:colOff>114300</xdr:colOff>
      <xdr:row>78</xdr:row>
      <xdr:rowOff>69376</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flipV="1">
          <a:off x="18656300" y="13418697"/>
          <a:ext cx="889000" cy="23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77</xdr:row>
      <xdr:rowOff>93374</xdr:rowOff>
    </xdr:from>
    <xdr:to>
      <xdr:col>102</xdr:col>
      <xdr:colOff>165100</xdr:colOff>
      <xdr:row>78</xdr:row>
      <xdr:rowOff>23524</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19494500" y="13295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76</xdr:row>
      <xdr:rowOff>40051</xdr:rowOff>
    </xdr:from>
    <xdr:ext cx="599010"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19245795" y="130702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109679</xdr:rowOff>
    </xdr:from>
    <xdr:to>
      <xdr:col>98</xdr:col>
      <xdr:colOff>38100</xdr:colOff>
      <xdr:row>78</xdr:row>
      <xdr:rowOff>39829</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18605500" y="13311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76</xdr:row>
      <xdr:rowOff>56356</xdr:rowOff>
    </xdr:from>
    <xdr:ext cx="59901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18356795" y="130865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78</xdr:row>
      <xdr:rowOff>2423</xdr:rowOff>
    </xdr:from>
    <xdr:to>
      <xdr:col>116</xdr:col>
      <xdr:colOff>114300</xdr:colOff>
      <xdr:row>78</xdr:row>
      <xdr:rowOff>104023</xdr:rowOff>
    </xdr:to>
    <xdr:sp macro="" textlink="">
      <xdr:nvSpPr>
        <xdr:cNvPr id="865" name="楕円 864">
          <a:extLst>
            <a:ext uri="{FF2B5EF4-FFF2-40B4-BE49-F238E27FC236}">
              <a16:creationId xmlns:a16="http://schemas.microsoft.com/office/drawing/2014/main" id="{00000000-0008-0000-0600-000061030000}"/>
            </a:ext>
          </a:extLst>
        </xdr:cNvPr>
        <xdr:cNvSpPr/>
      </xdr:nvSpPr>
      <xdr:spPr>
        <a:xfrm>
          <a:off x="22110700" y="13375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88800</xdr:rowOff>
    </xdr:from>
    <xdr:ext cx="534377" cy="259045"/>
    <xdr:sp macro="" textlink="">
      <xdr:nvSpPr>
        <xdr:cNvPr id="866" name="繰出金該当値テキスト">
          <a:extLst>
            <a:ext uri="{FF2B5EF4-FFF2-40B4-BE49-F238E27FC236}">
              <a16:creationId xmlns:a16="http://schemas.microsoft.com/office/drawing/2014/main" id="{00000000-0008-0000-0600-000062030000}"/>
            </a:ext>
          </a:extLst>
        </xdr:cNvPr>
        <xdr:cNvSpPr txBox="1"/>
      </xdr:nvSpPr>
      <xdr:spPr>
        <a:xfrm>
          <a:off x="22212300" y="13290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171172</xdr:rowOff>
    </xdr:from>
    <xdr:to>
      <xdr:col>112</xdr:col>
      <xdr:colOff>38100</xdr:colOff>
      <xdr:row>78</xdr:row>
      <xdr:rowOff>101322</xdr:rowOff>
    </xdr:to>
    <xdr:sp macro="" textlink="">
      <xdr:nvSpPr>
        <xdr:cNvPr id="867" name="楕円 866">
          <a:extLst>
            <a:ext uri="{FF2B5EF4-FFF2-40B4-BE49-F238E27FC236}">
              <a16:creationId xmlns:a16="http://schemas.microsoft.com/office/drawing/2014/main" id="{00000000-0008-0000-0600-000063030000}"/>
            </a:ext>
          </a:extLst>
        </xdr:cNvPr>
        <xdr:cNvSpPr/>
      </xdr:nvSpPr>
      <xdr:spPr>
        <a:xfrm>
          <a:off x="21272500" y="13372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78</xdr:row>
      <xdr:rowOff>92449</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1056111" y="13465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78</xdr:row>
      <xdr:rowOff>2350</xdr:rowOff>
    </xdr:from>
    <xdr:to>
      <xdr:col>107</xdr:col>
      <xdr:colOff>101600</xdr:colOff>
      <xdr:row>78</xdr:row>
      <xdr:rowOff>103950</xdr:rowOff>
    </xdr:to>
    <xdr:sp macro="" textlink="">
      <xdr:nvSpPr>
        <xdr:cNvPr id="869" name="楕円 868">
          <a:extLst>
            <a:ext uri="{FF2B5EF4-FFF2-40B4-BE49-F238E27FC236}">
              <a16:creationId xmlns:a16="http://schemas.microsoft.com/office/drawing/2014/main" id="{00000000-0008-0000-0600-000065030000}"/>
            </a:ext>
          </a:extLst>
        </xdr:cNvPr>
        <xdr:cNvSpPr/>
      </xdr:nvSpPr>
      <xdr:spPr>
        <a:xfrm>
          <a:off x="20383500" y="13375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78</xdr:row>
      <xdr:rowOff>95077</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0167111" y="13468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166247</xdr:rowOff>
    </xdr:from>
    <xdr:to>
      <xdr:col>102</xdr:col>
      <xdr:colOff>165100</xdr:colOff>
      <xdr:row>78</xdr:row>
      <xdr:rowOff>96397</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19494500" y="13367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78</xdr:row>
      <xdr:rowOff>87524</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9278111" y="13460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78</xdr:row>
      <xdr:rowOff>18576</xdr:rowOff>
    </xdr:from>
    <xdr:to>
      <xdr:col>98</xdr:col>
      <xdr:colOff>38100</xdr:colOff>
      <xdr:row>78</xdr:row>
      <xdr:rowOff>120176</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18605500" y="13391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78</xdr:row>
      <xdr:rowOff>111303</xdr:rowOff>
    </xdr:from>
    <xdr:ext cx="534377"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8389111" y="13484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4" name="直線コネクタ 883">
          <a:extLst>
            <a:ext uri="{FF2B5EF4-FFF2-40B4-BE49-F238E27FC236}">
              <a16:creationId xmlns:a16="http://schemas.microsoft.com/office/drawing/2014/main" id="{00000000-0008-0000-0600-000074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5" name="直線コネクタ 884">
          <a:extLst>
            <a:ext uri="{FF2B5EF4-FFF2-40B4-BE49-F238E27FC236}">
              <a16:creationId xmlns:a16="http://schemas.microsoft.com/office/drawing/2014/main" id="{00000000-0008-0000-0600-000075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9" name="前年度繰上充用金グラフ枠">
          <a:extLst>
            <a:ext uri="{FF2B5EF4-FFF2-40B4-BE49-F238E27FC236}">
              <a16:creationId xmlns:a16="http://schemas.microsoft.com/office/drawing/2014/main" id="{00000000-0008-0000-0600-000079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1" name="前年度繰上充用金最小値テキスト">
          <a:extLst>
            <a:ext uri="{FF2B5EF4-FFF2-40B4-BE49-F238E27FC236}">
              <a16:creationId xmlns:a16="http://schemas.microsoft.com/office/drawing/2014/main" id="{00000000-0008-0000-0600-00007B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3" name="前年度繰上充用金最大値テキスト">
          <a:extLst>
            <a:ext uri="{FF2B5EF4-FFF2-40B4-BE49-F238E27FC236}">
              <a16:creationId xmlns:a16="http://schemas.microsoft.com/office/drawing/2014/main" id="{00000000-0008-0000-0600-00007D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6" name="前年度繰上充用金平均値テキスト">
          <a:extLst>
            <a:ext uri="{FF2B5EF4-FFF2-40B4-BE49-F238E27FC236}">
              <a16:creationId xmlns:a16="http://schemas.microsoft.com/office/drawing/2014/main" id="{00000000-0008-0000-0600-000080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7" name="フローチャート: 判断 896">
          <a:extLst>
            <a:ext uri="{FF2B5EF4-FFF2-40B4-BE49-F238E27FC236}">
              <a16:creationId xmlns:a16="http://schemas.microsoft.com/office/drawing/2014/main" id="{00000000-0008-0000-0600-000081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9" name="フローチャート: 判断 898">
          <a:extLst>
            <a:ext uri="{FF2B5EF4-FFF2-40B4-BE49-F238E27FC236}">
              <a16:creationId xmlns:a16="http://schemas.microsoft.com/office/drawing/2014/main" id="{00000000-0008-0000-0600-000083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2" name="フローチャート: 判断 901">
          <a:extLst>
            <a:ext uri="{FF2B5EF4-FFF2-40B4-BE49-F238E27FC236}">
              <a16:creationId xmlns:a16="http://schemas.microsoft.com/office/drawing/2014/main" id="{00000000-0008-0000-0600-000086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4" name="楕円 913">
          <a:extLst>
            <a:ext uri="{FF2B5EF4-FFF2-40B4-BE49-F238E27FC236}">
              <a16:creationId xmlns:a16="http://schemas.microsoft.com/office/drawing/2014/main" id="{00000000-0008-0000-0600-000092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5" name="前年度繰上充用金該当値テキスト">
          <a:extLst>
            <a:ext uri="{FF2B5EF4-FFF2-40B4-BE49-F238E27FC236}">
              <a16:creationId xmlns:a16="http://schemas.microsoft.com/office/drawing/2014/main" id="{00000000-0008-0000-0600-000093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6" name="楕円 915">
          <a:extLst>
            <a:ext uri="{FF2B5EF4-FFF2-40B4-BE49-F238E27FC236}">
              <a16:creationId xmlns:a16="http://schemas.microsoft.com/office/drawing/2014/main" id="{00000000-0008-0000-0600-000094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8" name="楕円 917">
          <a:extLst>
            <a:ext uri="{FF2B5EF4-FFF2-40B4-BE49-F238E27FC236}">
              <a16:creationId xmlns:a16="http://schemas.microsoft.com/office/drawing/2014/main" id="{00000000-0008-0000-0600-000096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4" name="正方形/長方形 923">
          <a:extLst>
            <a:ext uri="{FF2B5EF4-FFF2-40B4-BE49-F238E27FC236}">
              <a16:creationId xmlns:a16="http://schemas.microsoft.com/office/drawing/2014/main" id="{00000000-0008-0000-0600-00009C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5" name="正方形/長方形 924">
          <a:extLst>
            <a:ext uri="{FF2B5EF4-FFF2-40B4-BE49-F238E27FC236}">
              <a16:creationId xmlns:a16="http://schemas.microsoft.com/office/drawing/2014/main" id="{00000000-0008-0000-0600-00009D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mn-ea"/>
              <a:ea typeface="+mn-ea"/>
            </a:rPr>
            <a:t>〇主な増減のあった性質</a:t>
          </a:r>
          <a:endParaRPr kumimoji="1" lang="en-US" altLang="ja-JP" sz="1300">
            <a:latin typeface="+mn-ea"/>
            <a:ea typeface="+mn-ea"/>
          </a:endParaRPr>
        </a:p>
        <a:p>
          <a:r>
            <a:rPr kumimoji="1" lang="ja-JP" altLang="en-US" sz="1300">
              <a:latin typeface="+mn-ea"/>
              <a:ea typeface="+mn-ea"/>
            </a:rPr>
            <a:t>補助費は令和</a:t>
          </a:r>
          <a:r>
            <a:rPr kumimoji="1" lang="en-US" altLang="ja-JP" sz="1300">
              <a:latin typeface="+mn-ea"/>
              <a:ea typeface="+mn-ea"/>
            </a:rPr>
            <a:t>2</a:t>
          </a:r>
          <a:r>
            <a:rPr kumimoji="1" lang="ja-JP" altLang="en-US" sz="1300">
              <a:latin typeface="+mn-ea"/>
              <a:ea typeface="+mn-ea"/>
            </a:rPr>
            <a:t>年度に実施した特別定額給付金事業終了に伴い対前年度比</a:t>
          </a:r>
          <a:r>
            <a:rPr kumimoji="1" lang="en-US" altLang="ja-JP" sz="1300">
              <a:latin typeface="+mn-ea"/>
              <a:ea typeface="+mn-ea"/>
            </a:rPr>
            <a:t>-29.7%</a:t>
          </a:r>
          <a:r>
            <a:rPr kumimoji="1" lang="ja-JP" altLang="en-US" sz="1300">
              <a:latin typeface="+mn-ea"/>
              <a:ea typeface="+mn-ea"/>
            </a:rPr>
            <a:t>減少している。</a:t>
          </a:r>
          <a:endParaRPr kumimoji="1" lang="en-US" altLang="ja-JP" sz="1300">
            <a:latin typeface="+mn-ea"/>
            <a:ea typeface="+mn-ea"/>
          </a:endParaRPr>
        </a:p>
        <a:p>
          <a:r>
            <a:rPr kumimoji="1" lang="ja-JP" altLang="en-US" sz="1300">
              <a:latin typeface="+mn-ea"/>
              <a:ea typeface="+mn-ea"/>
            </a:rPr>
            <a:t>物件費については、新型コロナウイルス感染症対応事業の実施により対前年度比</a:t>
          </a:r>
          <a:r>
            <a:rPr kumimoji="1" lang="en-US" altLang="ja-JP" sz="1300">
              <a:latin typeface="+mn-ea"/>
              <a:ea typeface="+mn-ea"/>
            </a:rPr>
            <a:t>24.7%</a:t>
          </a:r>
          <a:r>
            <a:rPr kumimoji="1" lang="ja-JP" altLang="en-US" sz="1300">
              <a:latin typeface="+mn-ea"/>
              <a:ea typeface="+mn-ea"/>
            </a:rPr>
            <a:t>増加した。</a:t>
          </a:r>
          <a:endParaRPr kumimoji="1" lang="en-US" altLang="ja-JP" sz="1300">
            <a:latin typeface="+mn-ea"/>
            <a:ea typeface="+mn-ea"/>
          </a:endParaRPr>
        </a:p>
        <a:p>
          <a:r>
            <a:rPr kumimoji="1" lang="ja-JP" altLang="en-US" sz="1300">
              <a:latin typeface="+mn-ea"/>
              <a:ea typeface="+mn-ea"/>
            </a:rPr>
            <a:t>普通建設事業（うち新規整備）は給食センター整備事業などの実施により対前年度比</a:t>
          </a:r>
          <a:r>
            <a:rPr kumimoji="1" lang="en-US" altLang="ja-JP" sz="1300">
              <a:latin typeface="+mn-ea"/>
              <a:ea typeface="+mn-ea"/>
            </a:rPr>
            <a:t>419.4%</a:t>
          </a:r>
          <a:r>
            <a:rPr kumimoji="1" lang="ja-JP" altLang="en-US" sz="1300">
              <a:latin typeface="+mn-ea"/>
              <a:ea typeface="+mn-ea"/>
            </a:rPr>
            <a:t>増、</a:t>
          </a:r>
          <a:r>
            <a:rPr kumimoji="1" lang="ja-JP" altLang="ja-JP" sz="1300">
              <a:solidFill>
                <a:schemeClr val="dk1"/>
              </a:solidFill>
              <a:effectLst/>
              <a:latin typeface="+mn-ea"/>
              <a:ea typeface="+mn-ea"/>
              <a:cs typeface="+mn-cs"/>
            </a:rPr>
            <a:t>普通建設事業（うち</a:t>
          </a:r>
          <a:r>
            <a:rPr kumimoji="1" lang="ja-JP" altLang="en-US" sz="1300">
              <a:solidFill>
                <a:schemeClr val="dk1"/>
              </a:solidFill>
              <a:effectLst/>
              <a:latin typeface="+mn-ea"/>
              <a:ea typeface="+mn-ea"/>
              <a:cs typeface="+mn-cs"/>
            </a:rPr>
            <a:t>更新</a:t>
          </a:r>
          <a:r>
            <a:rPr kumimoji="1" lang="ja-JP" altLang="ja-JP" sz="1300">
              <a:solidFill>
                <a:schemeClr val="dk1"/>
              </a:solidFill>
              <a:effectLst/>
              <a:latin typeface="+mn-ea"/>
              <a:ea typeface="+mn-ea"/>
              <a:cs typeface="+mn-cs"/>
            </a:rPr>
            <a:t>整備）は</a:t>
          </a:r>
          <a:r>
            <a:rPr kumimoji="1" lang="ja-JP" altLang="en-US" sz="1300">
              <a:solidFill>
                <a:schemeClr val="dk1"/>
              </a:solidFill>
              <a:effectLst/>
              <a:latin typeface="+mn-ea"/>
              <a:ea typeface="+mn-ea"/>
              <a:cs typeface="+mn-cs"/>
            </a:rPr>
            <a:t>防災行政無線デジタル化事業の完了などにより対前年度比</a:t>
          </a:r>
          <a:r>
            <a:rPr kumimoji="1" lang="en-US" altLang="ja-JP" sz="1300">
              <a:solidFill>
                <a:schemeClr val="dk1"/>
              </a:solidFill>
              <a:effectLst/>
              <a:latin typeface="+mn-ea"/>
              <a:ea typeface="+mn-ea"/>
              <a:cs typeface="+mn-cs"/>
            </a:rPr>
            <a:t>-71.3%</a:t>
          </a:r>
          <a:r>
            <a:rPr kumimoji="1" lang="ja-JP" altLang="en-US" sz="1300">
              <a:solidFill>
                <a:schemeClr val="dk1"/>
              </a:solidFill>
              <a:effectLst/>
              <a:latin typeface="+mn-ea"/>
              <a:ea typeface="+mn-ea"/>
              <a:cs typeface="+mn-cs"/>
            </a:rPr>
            <a:t>減となった。</a:t>
          </a:r>
          <a:endParaRPr kumimoji="1" lang="ja-JP" altLang="en-US" sz="1300">
            <a:latin typeface="+mn-ea"/>
            <a:ea typeface="+mn-ea"/>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和歌山県すさみ町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3,713
3,696
174.45
5,315,393
5,185,125
108,261
2,811,044
5,714,017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98878</xdr:rowOff>
    </xdr:from>
    <xdr:to>
      <xdr:col>28</xdr:col>
      <xdr:colOff>114300</xdr:colOff>
      <xdr:row>39</xdr:row>
      <xdr:rowOff>98878</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128105</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3" name="テキスト ボックス 52">
          <a:extLst>
            <a:ext uri="{FF2B5EF4-FFF2-40B4-BE49-F238E27FC236}">
              <a16:creationId xmlns:a16="http://schemas.microsoft.com/office/drawing/2014/main" id="{00000000-0008-0000-0700-000035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5" name="テキスト ボックス 54">
          <a:extLst>
            <a:ext uri="{FF2B5EF4-FFF2-40B4-BE49-F238E27FC236}">
              <a16:creationId xmlns:a16="http://schemas.microsoft.com/office/drawing/2014/main" id="{00000000-0008-0000-0700-000037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6" name="議会費グラフ枠">
          <a:extLst>
            <a:ext uri="{FF2B5EF4-FFF2-40B4-BE49-F238E27FC236}">
              <a16:creationId xmlns:a16="http://schemas.microsoft.com/office/drawing/2014/main" id="{00000000-0008-0000-0700-000038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1479</xdr:rowOff>
    </xdr:from>
    <xdr:to>
      <xdr:col>24</xdr:col>
      <xdr:colOff>62865</xdr:colOff>
      <xdr:row>38</xdr:row>
      <xdr:rowOff>132450</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flipV="1">
          <a:off x="4633595" y="5144979"/>
          <a:ext cx="1270" cy="15025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136277</xdr:rowOff>
    </xdr:from>
    <xdr:ext cx="469744" cy="259045"/>
    <xdr:sp macro="" textlink="">
      <xdr:nvSpPr>
        <xdr:cNvPr id="58" name="議会費最小値テキスト">
          <a:extLst>
            <a:ext uri="{FF2B5EF4-FFF2-40B4-BE49-F238E27FC236}">
              <a16:creationId xmlns:a16="http://schemas.microsoft.com/office/drawing/2014/main" id="{00000000-0008-0000-0700-00003A000000}"/>
            </a:ext>
          </a:extLst>
        </xdr:cNvPr>
        <xdr:cNvSpPr txBox="1"/>
      </xdr:nvSpPr>
      <xdr:spPr>
        <a:xfrm>
          <a:off x="4686300" y="6651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132450</xdr:rowOff>
    </xdr:from>
    <xdr:to>
      <xdr:col>24</xdr:col>
      <xdr:colOff>152400</xdr:colOff>
      <xdr:row>38</xdr:row>
      <xdr:rowOff>132450</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4546600" y="6647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119606</xdr:rowOff>
    </xdr:from>
    <xdr:ext cx="599010" cy="259045"/>
    <xdr:sp macro="" textlink="">
      <xdr:nvSpPr>
        <xdr:cNvPr id="60" name="議会費最大値テキスト">
          <a:extLst>
            <a:ext uri="{FF2B5EF4-FFF2-40B4-BE49-F238E27FC236}">
              <a16:creationId xmlns:a16="http://schemas.microsoft.com/office/drawing/2014/main" id="{00000000-0008-0000-0700-00003C000000}"/>
            </a:ext>
          </a:extLst>
        </xdr:cNvPr>
        <xdr:cNvSpPr txBox="1"/>
      </xdr:nvSpPr>
      <xdr:spPr>
        <a:xfrm>
          <a:off x="4686300" y="49202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100,465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1479</xdr:rowOff>
    </xdr:from>
    <xdr:to>
      <xdr:col>24</xdr:col>
      <xdr:colOff>152400</xdr:colOff>
      <xdr:row>30</xdr:row>
      <xdr:rowOff>1479</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4546600" y="51449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2508</xdr:rowOff>
    </xdr:from>
    <xdr:to>
      <xdr:col>24</xdr:col>
      <xdr:colOff>63500</xdr:colOff>
      <xdr:row>38</xdr:row>
      <xdr:rowOff>18314</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3797300" y="6517608"/>
          <a:ext cx="838200" cy="158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100233</xdr:rowOff>
    </xdr:from>
    <xdr:ext cx="534377" cy="259045"/>
    <xdr:sp macro="" textlink="">
      <xdr:nvSpPr>
        <xdr:cNvPr id="63" name="議会費平均値テキスト">
          <a:extLst>
            <a:ext uri="{FF2B5EF4-FFF2-40B4-BE49-F238E27FC236}">
              <a16:creationId xmlns:a16="http://schemas.microsoft.com/office/drawing/2014/main" id="{00000000-0008-0000-0700-00003F000000}"/>
            </a:ext>
          </a:extLst>
        </xdr:cNvPr>
        <xdr:cNvSpPr txBox="1"/>
      </xdr:nvSpPr>
      <xdr:spPr>
        <a:xfrm>
          <a:off x="4686300" y="62724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77356</xdr:rowOff>
    </xdr:from>
    <xdr:to>
      <xdr:col>24</xdr:col>
      <xdr:colOff>114300</xdr:colOff>
      <xdr:row>38</xdr:row>
      <xdr:rowOff>7506</xdr:rowOff>
    </xdr:to>
    <xdr:sp macro="" textlink="">
      <xdr:nvSpPr>
        <xdr:cNvPr id="64" name="フローチャート: 判断 63">
          <a:extLst>
            <a:ext uri="{FF2B5EF4-FFF2-40B4-BE49-F238E27FC236}">
              <a16:creationId xmlns:a16="http://schemas.microsoft.com/office/drawing/2014/main" id="{00000000-0008-0000-0700-000040000000}"/>
            </a:ext>
          </a:extLst>
        </xdr:cNvPr>
        <xdr:cNvSpPr/>
      </xdr:nvSpPr>
      <xdr:spPr>
        <a:xfrm>
          <a:off x="4584700" y="6421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2508</xdr:rowOff>
    </xdr:from>
    <xdr:to>
      <xdr:col>19</xdr:col>
      <xdr:colOff>177800</xdr:colOff>
      <xdr:row>38</xdr:row>
      <xdr:rowOff>7357</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flipV="1">
          <a:off x="2908300" y="6517608"/>
          <a:ext cx="889000" cy="4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77045</xdr:rowOff>
    </xdr:from>
    <xdr:to>
      <xdr:col>20</xdr:col>
      <xdr:colOff>38100</xdr:colOff>
      <xdr:row>38</xdr:row>
      <xdr:rowOff>7195</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3746500" y="6420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23722</xdr:rowOff>
    </xdr:from>
    <xdr:ext cx="534377"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3530111" y="6195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7357</xdr:rowOff>
    </xdr:from>
    <xdr:to>
      <xdr:col>15</xdr:col>
      <xdr:colOff>50800</xdr:colOff>
      <xdr:row>38</xdr:row>
      <xdr:rowOff>14362</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flipV="1">
          <a:off x="2019300" y="6522457"/>
          <a:ext cx="889000" cy="7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64293</xdr:rowOff>
    </xdr:from>
    <xdr:to>
      <xdr:col>15</xdr:col>
      <xdr:colOff>101600</xdr:colOff>
      <xdr:row>37</xdr:row>
      <xdr:rowOff>165893</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2857500" y="6407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10970</xdr:rowOff>
    </xdr:from>
    <xdr:ext cx="534377"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2641111" y="6183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14362</xdr:rowOff>
    </xdr:from>
    <xdr:to>
      <xdr:col>10</xdr:col>
      <xdr:colOff>114300</xdr:colOff>
      <xdr:row>38</xdr:row>
      <xdr:rowOff>18934</xdr:rowOff>
    </xdr:to>
    <xdr:cxnSp macro="">
      <xdr:nvCxnSpPr>
        <xdr:cNvPr id="71" name="直線コネクタ 70">
          <a:extLst>
            <a:ext uri="{FF2B5EF4-FFF2-40B4-BE49-F238E27FC236}">
              <a16:creationId xmlns:a16="http://schemas.microsoft.com/office/drawing/2014/main" id="{00000000-0008-0000-0700-000047000000}"/>
            </a:ext>
          </a:extLst>
        </xdr:cNvPr>
        <xdr:cNvCxnSpPr/>
      </xdr:nvCxnSpPr>
      <xdr:spPr>
        <a:xfrm flipV="1">
          <a:off x="1130300" y="652946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70367</xdr:rowOff>
    </xdr:from>
    <xdr:to>
      <xdr:col>10</xdr:col>
      <xdr:colOff>165100</xdr:colOff>
      <xdr:row>38</xdr:row>
      <xdr:rowOff>517</xdr:rowOff>
    </xdr:to>
    <xdr:sp macro="" textlink="">
      <xdr:nvSpPr>
        <xdr:cNvPr id="72" name="フローチャート: 判断 71">
          <a:extLst>
            <a:ext uri="{FF2B5EF4-FFF2-40B4-BE49-F238E27FC236}">
              <a16:creationId xmlns:a16="http://schemas.microsoft.com/office/drawing/2014/main" id="{00000000-0008-0000-0700-000048000000}"/>
            </a:ext>
          </a:extLst>
        </xdr:cNvPr>
        <xdr:cNvSpPr/>
      </xdr:nvSpPr>
      <xdr:spPr>
        <a:xfrm>
          <a:off x="1968500" y="6414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17044</xdr:rowOff>
    </xdr:from>
    <xdr:ext cx="534377"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1752111" y="6189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60472</xdr:rowOff>
    </xdr:from>
    <xdr:to>
      <xdr:col>6</xdr:col>
      <xdr:colOff>38100</xdr:colOff>
      <xdr:row>37</xdr:row>
      <xdr:rowOff>162072</xdr:rowOff>
    </xdr:to>
    <xdr:sp macro="" textlink="">
      <xdr:nvSpPr>
        <xdr:cNvPr id="74" name="フローチャート: 判断 73">
          <a:extLst>
            <a:ext uri="{FF2B5EF4-FFF2-40B4-BE49-F238E27FC236}">
              <a16:creationId xmlns:a16="http://schemas.microsoft.com/office/drawing/2014/main" id="{00000000-0008-0000-0700-00004A000000}"/>
            </a:ext>
          </a:extLst>
        </xdr:cNvPr>
        <xdr:cNvSpPr/>
      </xdr:nvSpPr>
      <xdr:spPr>
        <a:xfrm>
          <a:off x="1079500" y="6404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7149</xdr:rowOff>
    </xdr:from>
    <xdr:ext cx="534377"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863111" y="6179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138963</xdr:rowOff>
    </xdr:from>
    <xdr:to>
      <xdr:col>24</xdr:col>
      <xdr:colOff>114300</xdr:colOff>
      <xdr:row>38</xdr:row>
      <xdr:rowOff>69114</xdr:rowOff>
    </xdr:to>
    <xdr:sp macro="" textlink="">
      <xdr:nvSpPr>
        <xdr:cNvPr id="81" name="楕円 80">
          <a:extLst>
            <a:ext uri="{FF2B5EF4-FFF2-40B4-BE49-F238E27FC236}">
              <a16:creationId xmlns:a16="http://schemas.microsoft.com/office/drawing/2014/main" id="{00000000-0008-0000-0700-000051000000}"/>
            </a:ext>
          </a:extLst>
        </xdr:cNvPr>
        <xdr:cNvSpPr/>
      </xdr:nvSpPr>
      <xdr:spPr>
        <a:xfrm>
          <a:off x="4584700" y="6482613"/>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55782</xdr:rowOff>
    </xdr:from>
    <xdr:ext cx="534377" cy="259045"/>
    <xdr:sp macro="" textlink="">
      <xdr:nvSpPr>
        <xdr:cNvPr id="82" name="議会費該当値テキスト">
          <a:extLst>
            <a:ext uri="{FF2B5EF4-FFF2-40B4-BE49-F238E27FC236}">
              <a16:creationId xmlns:a16="http://schemas.microsoft.com/office/drawing/2014/main" id="{00000000-0008-0000-0700-000052000000}"/>
            </a:ext>
          </a:extLst>
        </xdr:cNvPr>
        <xdr:cNvSpPr txBox="1"/>
      </xdr:nvSpPr>
      <xdr:spPr>
        <a:xfrm>
          <a:off x="4686300" y="6399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123157</xdr:rowOff>
    </xdr:from>
    <xdr:to>
      <xdr:col>20</xdr:col>
      <xdr:colOff>38100</xdr:colOff>
      <xdr:row>38</xdr:row>
      <xdr:rowOff>53307</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3746500" y="6466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44435</xdr:rowOff>
    </xdr:from>
    <xdr:ext cx="534377" cy="259045"/>
    <xdr:sp macro="" textlink="">
      <xdr:nvSpPr>
        <xdr:cNvPr id="84" name="テキスト ボックス 83">
          <a:extLst>
            <a:ext uri="{FF2B5EF4-FFF2-40B4-BE49-F238E27FC236}">
              <a16:creationId xmlns:a16="http://schemas.microsoft.com/office/drawing/2014/main" id="{00000000-0008-0000-0700-000054000000}"/>
            </a:ext>
          </a:extLst>
        </xdr:cNvPr>
        <xdr:cNvSpPr txBox="1"/>
      </xdr:nvSpPr>
      <xdr:spPr>
        <a:xfrm>
          <a:off x="3530111" y="6559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128007</xdr:rowOff>
    </xdr:from>
    <xdr:to>
      <xdr:col>15</xdr:col>
      <xdr:colOff>101600</xdr:colOff>
      <xdr:row>38</xdr:row>
      <xdr:rowOff>58157</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2857500" y="6471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49284</xdr:rowOff>
    </xdr:from>
    <xdr:ext cx="534377"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2641111" y="6564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135012</xdr:rowOff>
    </xdr:from>
    <xdr:to>
      <xdr:col>10</xdr:col>
      <xdr:colOff>165100</xdr:colOff>
      <xdr:row>38</xdr:row>
      <xdr:rowOff>65162</xdr:rowOff>
    </xdr:to>
    <xdr:sp macro="" textlink="">
      <xdr:nvSpPr>
        <xdr:cNvPr id="87" name="楕円 86">
          <a:extLst>
            <a:ext uri="{FF2B5EF4-FFF2-40B4-BE49-F238E27FC236}">
              <a16:creationId xmlns:a16="http://schemas.microsoft.com/office/drawing/2014/main" id="{00000000-0008-0000-0700-000057000000}"/>
            </a:ext>
          </a:extLst>
        </xdr:cNvPr>
        <xdr:cNvSpPr/>
      </xdr:nvSpPr>
      <xdr:spPr>
        <a:xfrm>
          <a:off x="1968500" y="6478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56289</xdr:rowOff>
    </xdr:from>
    <xdr:ext cx="534377" cy="259045"/>
    <xdr:sp macro="" textlink="">
      <xdr:nvSpPr>
        <xdr:cNvPr id="88" name="テキスト ボックス 87">
          <a:extLst>
            <a:ext uri="{FF2B5EF4-FFF2-40B4-BE49-F238E27FC236}">
              <a16:creationId xmlns:a16="http://schemas.microsoft.com/office/drawing/2014/main" id="{00000000-0008-0000-0700-000058000000}"/>
            </a:ext>
          </a:extLst>
        </xdr:cNvPr>
        <xdr:cNvSpPr txBox="1"/>
      </xdr:nvSpPr>
      <xdr:spPr>
        <a:xfrm>
          <a:off x="1752111" y="6571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139584</xdr:rowOff>
    </xdr:from>
    <xdr:to>
      <xdr:col>6</xdr:col>
      <xdr:colOff>38100</xdr:colOff>
      <xdr:row>38</xdr:row>
      <xdr:rowOff>69734</xdr:rowOff>
    </xdr:to>
    <xdr:sp macro="" textlink="">
      <xdr:nvSpPr>
        <xdr:cNvPr id="89" name="楕円 88">
          <a:extLst>
            <a:ext uri="{FF2B5EF4-FFF2-40B4-BE49-F238E27FC236}">
              <a16:creationId xmlns:a16="http://schemas.microsoft.com/office/drawing/2014/main" id="{00000000-0008-0000-0700-000059000000}"/>
            </a:ext>
          </a:extLst>
        </xdr:cNvPr>
        <xdr:cNvSpPr/>
      </xdr:nvSpPr>
      <xdr:spPr>
        <a:xfrm>
          <a:off x="1079500" y="6483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60861</xdr:rowOff>
    </xdr:from>
    <xdr:ext cx="534377" cy="259045"/>
    <xdr:sp macro="" textlink="">
      <xdr:nvSpPr>
        <xdr:cNvPr id="90" name="テキスト ボックス 89">
          <a:extLst>
            <a:ext uri="{FF2B5EF4-FFF2-40B4-BE49-F238E27FC236}">
              <a16:creationId xmlns:a16="http://schemas.microsoft.com/office/drawing/2014/main" id="{00000000-0008-0000-0700-00005A000000}"/>
            </a:ext>
          </a:extLst>
        </xdr:cNvPr>
        <xdr:cNvSpPr txBox="1"/>
      </xdr:nvSpPr>
      <xdr:spPr>
        <a:xfrm>
          <a:off x="863111" y="6575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91,363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総務費グラフ枠">
          <a:extLst>
            <a:ext uri="{FF2B5EF4-FFF2-40B4-BE49-F238E27FC236}">
              <a16:creationId xmlns:a16="http://schemas.microsoft.com/office/drawing/2014/main" id="{00000000-0008-0000-0700-00006F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9816</xdr:rowOff>
    </xdr:from>
    <xdr:to>
      <xdr:col>24</xdr:col>
      <xdr:colOff>62865</xdr:colOff>
      <xdr:row>58</xdr:row>
      <xdr:rowOff>72954</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flipV="1">
          <a:off x="4633595" y="8582316"/>
          <a:ext cx="1270" cy="14347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76781</xdr:rowOff>
    </xdr:from>
    <xdr:ext cx="599010" cy="259045"/>
    <xdr:sp macro="" textlink="">
      <xdr:nvSpPr>
        <xdr:cNvPr id="113" name="総務費最小値テキスト">
          <a:extLst>
            <a:ext uri="{FF2B5EF4-FFF2-40B4-BE49-F238E27FC236}">
              <a16:creationId xmlns:a16="http://schemas.microsoft.com/office/drawing/2014/main" id="{00000000-0008-0000-0700-000071000000}"/>
            </a:ext>
          </a:extLst>
        </xdr:cNvPr>
        <xdr:cNvSpPr txBox="1"/>
      </xdr:nvSpPr>
      <xdr:spPr>
        <a:xfrm>
          <a:off x="4686300" y="100208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72954</xdr:rowOff>
    </xdr:from>
    <xdr:to>
      <xdr:col>24</xdr:col>
      <xdr:colOff>152400</xdr:colOff>
      <xdr:row>58</xdr:row>
      <xdr:rowOff>72954</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a:off x="4546600" y="100170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127943</xdr:rowOff>
    </xdr:from>
    <xdr:ext cx="690189" cy="259045"/>
    <xdr:sp macro="" textlink="">
      <xdr:nvSpPr>
        <xdr:cNvPr id="115" name="総務費最大値テキスト">
          <a:extLst>
            <a:ext uri="{FF2B5EF4-FFF2-40B4-BE49-F238E27FC236}">
              <a16:creationId xmlns:a16="http://schemas.microsoft.com/office/drawing/2014/main" id="{00000000-0008-0000-0700-000073000000}"/>
            </a:ext>
          </a:extLst>
        </xdr:cNvPr>
        <xdr:cNvSpPr txBox="1"/>
      </xdr:nvSpPr>
      <xdr:spPr>
        <a:xfrm>
          <a:off x="4686300" y="835754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3,284,085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9816</xdr:rowOff>
    </xdr:from>
    <xdr:to>
      <xdr:col>24</xdr:col>
      <xdr:colOff>152400</xdr:colOff>
      <xdr:row>50</xdr:row>
      <xdr:rowOff>9816</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4546600" y="8582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156779</xdr:rowOff>
    </xdr:from>
    <xdr:to>
      <xdr:col>24</xdr:col>
      <xdr:colOff>63500</xdr:colOff>
      <xdr:row>57</xdr:row>
      <xdr:rowOff>169750</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flipV="1">
          <a:off x="3797300" y="9929429"/>
          <a:ext cx="838200" cy="12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40384</xdr:rowOff>
    </xdr:from>
    <xdr:ext cx="599010" cy="259045"/>
    <xdr:sp macro="" textlink="">
      <xdr:nvSpPr>
        <xdr:cNvPr id="118" name="総務費平均値テキスト">
          <a:extLst>
            <a:ext uri="{FF2B5EF4-FFF2-40B4-BE49-F238E27FC236}">
              <a16:creationId xmlns:a16="http://schemas.microsoft.com/office/drawing/2014/main" id="{00000000-0008-0000-0700-000076000000}"/>
            </a:ext>
          </a:extLst>
        </xdr:cNvPr>
        <xdr:cNvSpPr txBox="1"/>
      </xdr:nvSpPr>
      <xdr:spPr>
        <a:xfrm>
          <a:off x="4686300" y="964158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531,152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17507</xdr:rowOff>
    </xdr:from>
    <xdr:to>
      <xdr:col>24</xdr:col>
      <xdr:colOff>114300</xdr:colOff>
      <xdr:row>57</xdr:row>
      <xdr:rowOff>119107</xdr:rowOff>
    </xdr:to>
    <xdr:sp macro="" textlink="">
      <xdr:nvSpPr>
        <xdr:cNvPr id="119" name="フローチャート: 判断 118">
          <a:extLst>
            <a:ext uri="{FF2B5EF4-FFF2-40B4-BE49-F238E27FC236}">
              <a16:creationId xmlns:a16="http://schemas.microsoft.com/office/drawing/2014/main" id="{00000000-0008-0000-0700-000077000000}"/>
            </a:ext>
          </a:extLst>
        </xdr:cNvPr>
        <xdr:cNvSpPr/>
      </xdr:nvSpPr>
      <xdr:spPr>
        <a:xfrm>
          <a:off x="4584700" y="9790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169750</xdr:rowOff>
    </xdr:from>
    <xdr:to>
      <xdr:col>19</xdr:col>
      <xdr:colOff>177800</xdr:colOff>
      <xdr:row>58</xdr:row>
      <xdr:rowOff>63456</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flipV="1">
          <a:off x="2908300" y="9942400"/>
          <a:ext cx="889000" cy="65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49406</xdr:rowOff>
    </xdr:from>
    <xdr:to>
      <xdr:col>20</xdr:col>
      <xdr:colOff>38100</xdr:colOff>
      <xdr:row>57</xdr:row>
      <xdr:rowOff>151006</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3746500" y="9822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167533</xdr:rowOff>
    </xdr:from>
    <xdr:ext cx="599010" cy="259045"/>
    <xdr:sp macro="" textlink="">
      <xdr:nvSpPr>
        <xdr:cNvPr id="122" name="テキスト ボックス 121">
          <a:extLst>
            <a:ext uri="{FF2B5EF4-FFF2-40B4-BE49-F238E27FC236}">
              <a16:creationId xmlns:a16="http://schemas.microsoft.com/office/drawing/2014/main" id="{00000000-0008-0000-0700-00007A000000}"/>
            </a:ext>
          </a:extLst>
        </xdr:cNvPr>
        <xdr:cNvSpPr txBox="1"/>
      </xdr:nvSpPr>
      <xdr:spPr>
        <a:xfrm>
          <a:off x="3497795" y="95972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63456</xdr:rowOff>
    </xdr:from>
    <xdr:to>
      <xdr:col>15</xdr:col>
      <xdr:colOff>50800</xdr:colOff>
      <xdr:row>58</xdr:row>
      <xdr:rowOff>64488</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flipV="1">
          <a:off x="2019300" y="10007556"/>
          <a:ext cx="889000" cy="1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108851</xdr:rowOff>
    </xdr:from>
    <xdr:to>
      <xdr:col>15</xdr:col>
      <xdr:colOff>101600</xdr:colOff>
      <xdr:row>58</xdr:row>
      <xdr:rowOff>39001</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2857500" y="9881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55528</xdr:rowOff>
    </xdr:from>
    <xdr:ext cx="599010"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2608795" y="96567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64488</xdr:rowOff>
    </xdr:from>
    <xdr:to>
      <xdr:col>10</xdr:col>
      <xdr:colOff>114300</xdr:colOff>
      <xdr:row>58</xdr:row>
      <xdr:rowOff>68201</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flipV="1">
          <a:off x="1130300" y="10008588"/>
          <a:ext cx="889000" cy="3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105152</xdr:rowOff>
    </xdr:from>
    <xdr:to>
      <xdr:col>10</xdr:col>
      <xdr:colOff>165100</xdr:colOff>
      <xdr:row>58</xdr:row>
      <xdr:rowOff>35302</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1968500" y="9877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51829</xdr:rowOff>
    </xdr:from>
    <xdr:ext cx="59901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1719795" y="96530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339,452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105404</xdr:rowOff>
    </xdr:from>
    <xdr:to>
      <xdr:col>6</xdr:col>
      <xdr:colOff>38100</xdr:colOff>
      <xdr:row>58</xdr:row>
      <xdr:rowOff>35554</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1079500" y="9878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52081</xdr:rowOff>
    </xdr:from>
    <xdr:ext cx="59901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830795" y="96532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105979</xdr:rowOff>
    </xdr:from>
    <xdr:to>
      <xdr:col>24</xdr:col>
      <xdr:colOff>114300</xdr:colOff>
      <xdr:row>58</xdr:row>
      <xdr:rowOff>36129</xdr:rowOff>
    </xdr:to>
    <xdr:sp macro="" textlink="">
      <xdr:nvSpPr>
        <xdr:cNvPr id="136" name="楕円 135">
          <a:extLst>
            <a:ext uri="{FF2B5EF4-FFF2-40B4-BE49-F238E27FC236}">
              <a16:creationId xmlns:a16="http://schemas.microsoft.com/office/drawing/2014/main" id="{00000000-0008-0000-0700-000088000000}"/>
            </a:ext>
          </a:extLst>
        </xdr:cNvPr>
        <xdr:cNvSpPr/>
      </xdr:nvSpPr>
      <xdr:spPr>
        <a:xfrm>
          <a:off x="4584700" y="9878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20906</xdr:rowOff>
    </xdr:from>
    <xdr:ext cx="599010" cy="259045"/>
    <xdr:sp macro="" textlink="">
      <xdr:nvSpPr>
        <xdr:cNvPr id="137" name="総務費該当値テキスト">
          <a:extLst>
            <a:ext uri="{FF2B5EF4-FFF2-40B4-BE49-F238E27FC236}">
              <a16:creationId xmlns:a16="http://schemas.microsoft.com/office/drawing/2014/main" id="{00000000-0008-0000-0700-000089000000}"/>
            </a:ext>
          </a:extLst>
        </xdr:cNvPr>
        <xdr:cNvSpPr txBox="1"/>
      </xdr:nvSpPr>
      <xdr:spPr>
        <a:xfrm>
          <a:off x="4686300" y="97935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337,645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118950</xdr:rowOff>
    </xdr:from>
    <xdr:to>
      <xdr:col>20</xdr:col>
      <xdr:colOff>38100</xdr:colOff>
      <xdr:row>58</xdr:row>
      <xdr:rowOff>49100</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3746500" y="989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40227</xdr:rowOff>
    </xdr:from>
    <xdr:ext cx="59901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3497795" y="99843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12656</xdr:rowOff>
    </xdr:from>
    <xdr:to>
      <xdr:col>15</xdr:col>
      <xdr:colOff>101600</xdr:colOff>
      <xdr:row>58</xdr:row>
      <xdr:rowOff>114256</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2857500" y="9956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105383</xdr:rowOff>
    </xdr:from>
    <xdr:ext cx="599010"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2608795" y="100494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13688</xdr:rowOff>
    </xdr:from>
    <xdr:to>
      <xdr:col>10</xdr:col>
      <xdr:colOff>165100</xdr:colOff>
      <xdr:row>58</xdr:row>
      <xdr:rowOff>115288</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1968500" y="9957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106415</xdr:rowOff>
    </xdr:from>
    <xdr:ext cx="599010"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1719795" y="100505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17401</xdr:rowOff>
    </xdr:from>
    <xdr:to>
      <xdr:col>6</xdr:col>
      <xdr:colOff>38100</xdr:colOff>
      <xdr:row>58</xdr:row>
      <xdr:rowOff>119001</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1079500" y="9961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110128</xdr:rowOff>
    </xdr:from>
    <xdr:ext cx="599010"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830795" y="100542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206,844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a:extLst>
            <a:ext uri="{FF2B5EF4-FFF2-40B4-BE49-F238E27FC236}">
              <a16:creationId xmlns:a16="http://schemas.microsoft.com/office/drawing/2014/main" id="{00000000-0008-0000-0700-00009A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id="{00000000-0008-0000-0700-00009B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民生費グラフ枠">
          <a:extLst>
            <a:ext uri="{FF2B5EF4-FFF2-40B4-BE49-F238E27FC236}">
              <a16:creationId xmlns:a16="http://schemas.microsoft.com/office/drawing/2014/main" id="{00000000-0008-0000-0700-0000AB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157625</xdr:rowOff>
    </xdr:from>
    <xdr:to>
      <xdr:col>24</xdr:col>
      <xdr:colOff>62865</xdr:colOff>
      <xdr:row>78</xdr:row>
      <xdr:rowOff>70538</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flipV="1">
          <a:off x="4633595" y="12159125"/>
          <a:ext cx="1270" cy="12845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74365</xdr:rowOff>
    </xdr:from>
    <xdr:ext cx="599010" cy="259045"/>
    <xdr:sp macro="" textlink="">
      <xdr:nvSpPr>
        <xdr:cNvPr id="173" name="民生費最小値テキスト">
          <a:extLst>
            <a:ext uri="{FF2B5EF4-FFF2-40B4-BE49-F238E27FC236}">
              <a16:creationId xmlns:a16="http://schemas.microsoft.com/office/drawing/2014/main" id="{00000000-0008-0000-0700-0000AD000000}"/>
            </a:ext>
          </a:extLst>
        </xdr:cNvPr>
        <xdr:cNvSpPr txBox="1"/>
      </xdr:nvSpPr>
      <xdr:spPr>
        <a:xfrm>
          <a:off x="4686300" y="134474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161,178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70538</xdr:rowOff>
    </xdr:from>
    <xdr:to>
      <xdr:col>24</xdr:col>
      <xdr:colOff>152400</xdr:colOff>
      <xdr:row>78</xdr:row>
      <xdr:rowOff>70538</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4546600" y="134436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104302</xdr:rowOff>
    </xdr:from>
    <xdr:ext cx="599010" cy="259045"/>
    <xdr:sp macro="" textlink="">
      <xdr:nvSpPr>
        <xdr:cNvPr id="175" name="民生費最大値テキスト">
          <a:extLst>
            <a:ext uri="{FF2B5EF4-FFF2-40B4-BE49-F238E27FC236}">
              <a16:creationId xmlns:a16="http://schemas.microsoft.com/office/drawing/2014/main" id="{00000000-0008-0000-0700-0000AF000000}"/>
            </a:ext>
          </a:extLst>
        </xdr:cNvPr>
        <xdr:cNvSpPr txBox="1"/>
      </xdr:nvSpPr>
      <xdr:spPr>
        <a:xfrm>
          <a:off x="4686300" y="119343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554,511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157625</xdr:rowOff>
    </xdr:from>
    <xdr:to>
      <xdr:col>24</xdr:col>
      <xdr:colOff>152400</xdr:colOff>
      <xdr:row>70</xdr:row>
      <xdr:rowOff>157625</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4546600" y="12159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135896</xdr:rowOff>
    </xdr:from>
    <xdr:to>
      <xdr:col>24</xdr:col>
      <xdr:colOff>63500</xdr:colOff>
      <xdr:row>77</xdr:row>
      <xdr:rowOff>47934</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flipV="1">
          <a:off x="3797300" y="13166096"/>
          <a:ext cx="838200" cy="83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71494</xdr:rowOff>
    </xdr:from>
    <xdr:ext cx="599010" cy="259045"/>
    <xdr:sp macro="" textlink="">
      <xdr:nvSpPr>
        <xdr:cNvPr id="178" name="民生費平均値テキスト">
          <a:extLst>
            <a:ext uri="{FF2B5EF4-FFF2-40B4-BE49-F238E27FC236}">
              <a16:creationId xmlns:a16="http://schemas.microsoft.com/office/drawing/2014/main" id="{00000000-0008-0000-0700-0000B2000000}"/>
            </a:ext>
          </a:extLst>
        </xdr:cNvPr>
        <xdr:cNvSpPr txBox="1"/>
      </xdr:nvSpPr>
      <xdr:spPr>
        <a:xfrm>
          <a:off x="4686300" y="1293024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257,335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48617</xdr:rowOff>
    </xdr:from>
    <xdr:to>
      <xdr:col>24</xdr:col>
      <xdr:colOff>114300</xdr:colOff>
      <xdr:row>76</xdr:row>
      <xdr:rowOff>150217</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4584700" y="13078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47934</xdr:rowOff>
    </xdr:from>
    <xdr:to>
      <xdr:col>19</xdr:col>
      <xdr:colOff>177800</xdr:colOff>
      <xdr:row>77</xdr:row>
      <xdr:rowOff>104972</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2908300" y="13249584"/>
          <a:ext cx="889000" cy="570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81011</xdr:rowOff>
    </xdr:from>
    <xdr:to>
      <xdr:col>20</xdr:col>
      <xdr:colOff>38100</xdr:colOff>
      <xdr:row>77</xdr:row>
      <xdr:rowOff>11161</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3746500" y="13111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27687</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3497795" y="128864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104972</xdr:rowOff>
    </xdr:from>
    <xdr:to>
      <xdr:col>15</xdr:col>
      <xdr:colOff>50800</xdr:colOff>
      <xdr:row>77</xdr:row>
      <xdr:rowOff>115097</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2019300" y="13306622"/>
          <a:ext cx="889000" cy="10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120583</xdr:rowOff>
    </xdr:from>
    <xdr:to>
      <xdr:col>15</xdr:col>
      <xdr:colOff>101600</xdr:colOff>
      <xdr:row>77</xdr:row>
      <xdr:rowOff>50733</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2857500" y="13150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67261</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2608795" y="129260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115097</xdr:rowOff>
    </xdr:from>
    <xdr:to>
      <xdr:col>10</xdr:col>
      <xdr:colOff>114300</xdr:colOff>
      <xdr:row>77</xdr:row>
      <xdr:rowOff>115452</xdr:rowOff>
    </xdr:to>
    <xdr:cxnSp macro="">
      <xdr:nvCxnSpPr>
        <xdr:cNvPr id="186" name="直線コネクタ 185">
          <a:extLst>
            <a:ext uri="{FF2B5EF4-FFF2-40B4-BE49-F238E27FC236}">
              <a16:creationId xmlns:a16="http://schemas.microsoft.com/office/drawing/2014/main" id="{00000000-0008-0000-0700-0000BA000000}"/>
            </a:ext>
          </a:extLst>
        </xdr:cNvPr>
        <xdr:cNvCxnSpPr/>
      </xdr:nvCxnSpPr>
      <xdr:spPr>
        <a:xfrm flipV="1">
          <a:off x="1130300" y="13316747"/>
          <a:ext cx="889000" cy="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114193</xdr:rowOff>
    </xdr:from>
    <xdr:to>
      <xdr:col>10</xdr:col>
      <xdr:colOff>165100</xdr:colOff>
      <xdr:row>77</xdr:row>
      <xdr:rowOff>44343</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1968500" y="13144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60870</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1719795" y="129196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132099</xdr:rowOff>
    </xdr:from>
    <xdr:to>
      <xdr:col>6</xdr:col>
      <xdr:colOff>38100</xdr:colOff>
      <xdr:row>77</xdr:row>
      <xdr:rowOff>62249</xdr:rowOff>
    </xdr:to>
    <xdr:sp macro="" textlink="">
      <xdr:nvSpPr>
        <xdr:cNvPr id="189" name="フローチャート: 判断 188">
          <a:extLst>
            <a:ext uri="{FF2B5EF4-FFF2-40B4-BE49-F238E27FC236}">
              <a16:creationId xmlns:a16="http://schemas.microsoft.com/office/drawing/2014/main" id="{00000000-0008-0000-0700-0000BD000000}"/>
            </a:ext>
          </a:extLst>
        </xdr:cNvPr>
        <xdr:cNvSpPr/>
      </xdr:nvSpPr>
      <xdr:spPr>
        <a:xfrm>
          <a:off x="1079500" y="13162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78776</xdr:rowOff>
    </xdr:from>
    <xdr:ext cx="59901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830795" y="129375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85096</xdr:rowOff>
    </xdr:from>
    <xdr:to>
      <xdr:col>24</xdr:col>
      <xdr:colOff>114300</xdr:colOff>
      <xdr:row>77</xdr:row>
      <xdr:rowOff>15246</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4584700" y="13115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63523</xdr:rowOff>
    </xdr:from>
    <xdr:ext cx="599010" cy="259045"/>
    <xdr:sp macro="" textlink="">
      <xdr:nvSpPr>
        <xdr:cNvPr id="197" name="民生費該当値テキスト">
          <a:extLst>
            <a:ext uri="{FF2B5EF4-FFF2-40B4-BE49-F238E27FC236}">
              <a16:creationId xmlns:a16="http://schemas.microsoft.com/office/drawing/2014/main" id="{00000000-0008-0000-0700-0000C5000000}"/>
            </a:ext>
          </a:extLst>
        </xdr:cNvPr>
        <xdr:cNvSpPr txBox="1"/>
      </xdr:nvSpPr>
      <xdr:spPr>
        <a:xfrm>
          <a:off x="4686300" y="130937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246,165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168584</xdr:rowOff>
    </xdr:from>
    <xdr:to>
      <xdr:col>20</xdr:col>
      <xdr:colOff>38100</xdr:colOff>
      <xdr:row>77</xdr:row>
      <xdr:rowOff>98734</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3746500" y="13198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89861</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3497795" y="132915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54172</xdr:rowOff>
    </xdr:from>
    <xdr:to>
      <xdr:col>15</xdr:col>
      <xdr:colOff>101600</xdr:colOff>
      <xdr:row>77</xdr:row>
      <xdr:rowOff>155772</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2857500" y="13255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146899</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2608795" y="133485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64297</xdr:rowOff>
    </xdr:from>
    <xdr:to>
      <xdr:col>10</xdr:col>
      <xdr:colOff>165100</xdr:colOff>
      <xdr:row>77</xdr:row>
      <xdr:rowOff>165897</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1968500" y="13265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157024</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1719795" y="133586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64652</xdr:rowOff>
    </xdr:from>
    <xdr:to>
      <xdr:col>6</xdr:col>
      <xdr:colOff>38100</xdr:colOff>
      <xdr:row>77</xdr:row>
      <xdr:rowOff>166252</xdr:rowOff>
    </xdr:to>
    <xdr:sp macro="" textlink="">
      <xdr:nvSpPr>
        <xdr:cNvPr id="204" name="楕円 203">
          <a:extLst>
            <a:ext uri="{FF2B5EF4-FFF2-40B4-BE49-F238E27FC236}">
              <a16:creationId xmlns:a16="http://schemas.microsoft.com/office/drawing/2014/main" id="{00000000-0008-0000-0700-0000CC000000}"/>
            </a:ext>
          </a:extLst>
        </xdr:cNvPr>
        <xdr:cNvSpPr/>
      </xdr:nvSpPr>
      <xdr:spPr>
        <a:xfrm>
          <a:off x="1079500" y="13266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157379</xdr:rowOff>
    </xdr:from>
    <xdr:ext cx="599010" cy="259045"/>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830795" y="133590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98879</xdr:rowOff>
    </xdr:from>
    <xdr:to>
      <xdr:col>28</xdr:col>
      <xdr:colOff>114300</xdr:colOff>
      <xdr:row>99</xdr:row>
      <xdr:rowOff>98879</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128106</xdr:rowOff>
    </xdr:from>
    <xdr:ext cx="248786"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89</xdr:row>
      <xdr:rowOff>38298</xdr:rowOff>
    </xdr:from>
    <xdr:ext cx="685572"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76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衛生費グラフ枠">
          <a:extLst>
            <a:ext uri="{FF2B5EF4-FFF2-40B4-BE49-F238E27FC236}">
              <a16:creationId xmlns:a16="http://schemas.microsoft.com/office/drawing/2014/main" id="{00000000-0008-0000-07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38590</xdr:rowOff>
    </xdr:from>
    <xdr:to>
      <xdr:col>24</xdr:col>
      <xdr:colOff>62865</xdr:colOff>
      <xdr:row>99</xdr:row>
      <xdr:rowOff>36046</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flipV="1">
          <a:off x="4633595" y="15469090"/>
          <a:ext cx="1270" cy="15405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39873</xdr:rowOff>
    </xdr:from>
    <xdr:ext cx="534377" cy="259045"/>
    <xdr:sp macro="" textlink="">
      <xdr:nvSpPr>
        <xdr:cNvPr id="232" name="衛生費最小値テキスト">
          <a:extLst>
            <a:ext uri="{FF2B5EF4-FFF2-40B4-BE49-F238E27FC236}">
              <a16:creationId xmlns:a16="http://schemas.microsoft.com/office/drawing/2014/main" id="{00000000-0008-0000-0700-0000E8000000}"/>
            </a:ext>
          </a:extLst>
        </xdr:cNvPr>
        <xdr:cNvSpPr txBox="1"/>
      </xdr:nvSpPr>
      <xdr:spPr>
        <a:xfrm>
          <a:off x="4686300" y="17013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38,480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36046</xdr:rowOff>
    </xdr:from>
    <xdr:to>
      <xdr:col>24</xdr:col>
      <xdr:colOff>152400</xdr:colOff>
      <xdr:row>99</xdr:row>
      <xdr:rowOff>36046</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7009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156717</xdr:rowOff>
    </xdr:from>
    <xdr:ext cx="599010" cy="259045"/>
    <xdr:sp macro="" textlink="">
      <xdr:nvSpPr>
        <xdr:cNvPr id="234" name="衛生費最大値テキスト">
          <a:extLst>
            <a:ext uri="{FF2B5EF4-FFF2-40B4-BE49-F238E27FC236}">
              <a16:creationId xmlns:a16="http://schemas.microsoft.com/office/drawing/2014/main" id="{00000000-0008-0000-0700-0000EA000000}"/>
            </a:ext>
          </a:extLst>
        </xdr:cNvPr>
        <xdr:cNvSpPr txBox="1"/>
      </xdr:nvSpPr>
      <xdr:spPr>
        <a:xfrm>
          <a:off x="4686300" y="152443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981,922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38590</xdr:rowOff>
    </xdr:from>
    <xdr:to>
      <xdr:col>24</xdr:col>
      <xdr:colOff>152400</xdr:colOff>
      <xdr:row>90</xdr:row>
      <xdr:rowOff>38590</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4546600" y="15469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464</xdr:rowOff>
    </xdr:from>
    <xdr:to>
      <xdr:col>24</xdr:col>
      <xdr:colOff>63500</xdr:colOff>
      <xdr:row>98</xdr:row>
      <xdr:rowOff>12726</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flipV="1">
          <a:off x="3797300" y="16802564"/>
          <a:ext cx="838200" cy="12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132216</xdr:rowOff>
    </xdr:from>
    <xdr:ext cx="599010" cy="259045"/>
    <xdr:sp macro="" textlink="">
      <xdr:nvSpPr>
        <xdr:cNvPr id="237" name="衛生費平均値テキスト">
          <a:extLst>
            <a:ext uri="{FF2B5EF4-FFF2-40B4-BE49-F238E27FC236}">
              <a16:creationId xmlns:a16="http://schemas.microsoft.com/office/drawing/2014/main" id="{00000000-0008-0000-0700-0000ED000000}"/>
            </a:ext>
          </a:extLst>
        </xdr:cNvPr>
        <xdr:cNvSpPr txBox="1"/>
      </xdr:nvSpPr>
      <xdr:spPr>
        <a:xfrm>
          <a:off x="4686300" y="1676286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153789</xdr:rowOff>
    </xdr:from>
    <xdr:to>
      <xdr:col>24</xdr:col>
      <xdr:colOff>114300</xdr:colOff>
      <xdr:row>98</xdr:row>
      <xdr:rowOff>83939</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4584700" y="16784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12726</xdr:rowOff>
    </xdr:from>
    <xdr:to>
      <xdr:col>19</xdr:col>
      <xdr:colOff>177800</xdr:colOff>
      <xdr:row>98</xdr:row>
      <xdr:rowOff>42233</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flipV="1">
          <a:off x="2908300" y="16814826"/>
          <a:ext cx="889000" cy="295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170349</xdr:rowOff>
    </xdr:from>
    <xdr:to>
      <xdr:col>20</xdr:col>
      <xdr:colOff>38100</xdr:colOff>
      <xdr:row>98</xdr:row>
      <xdr:rowOff>100499</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3746500" y="16800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98</xdr:row>
      <xdr:rowOff>91626</xdr:rowOff>
    </xdr:from>
    <xdr:ext cx="599010"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3497795" y="168937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42233</xdr:rowOff>
    </xdr:from>
    <xdr:to>
      <xdr:col>15</xdr:col>
      <xdr:colOff>50800</xdr:colOff>
      <xdr:row>98</xdr:row>
      <xdr:rowOff>54555</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flipV="1">
          <a:off x="2019300" y="16844333"/>
          <a:ext cx="889000" cy="12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168945</xdr:rowOff>
    </xdr:from>
    <xdr:to>
      <xdr:col>15</xdr:col>
      <xdr:colOff>101600</xdr:colOff>
      <xdr:row>98</xdr:row>
      <xdr:rowOff>99095</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2857500" y="16799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98</xdr:row>
      <xdr:rowOff>90222</xdr:rowOff>
    </xdr:from>
    <xdr:ext cx="599010"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2608795" y="168923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39750</xdr:rowOff>
    </xdr:from>
    <xdr:to>
      <xdr:col>10</xdr:col>
      <xdr:colOff>114300</xdr:colOff>
      <xdr:row>98</xdr:row>
      <xdr:rowOff>54555</xdr:rowOff>
    </xdr:to>
    <xdr:cxnSp macro="">
      <xdr:nvCxnSpPr>
        <xdr:cNvPr id="245" name="直線コネクタ 244">
          <a:extLst>
            <a:ext uri="{FF2B5EF4-FFF2-40B4-BE49-F238E27FC236}">
              <a16:creationId xmlns:a16="http://schemas.microsoft.com/office/drawing/2014/main" id="{00000000-0008-0000-0700-0000F5000000}"/>
            </a:ext>
          </a:extLst>
        </xdr:cNvPr>
        <xdr:cNvCxnSpPr/>
      </xdr:nvCxnSpPr>
      <xdr:spPr>
        <a:xfrm>
          <a:off x="1130300" y="16841850"/>
          <a:ext cx="889000" cy="148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147585</xdr:rowOff>
    </xdr:from>
    <xdr:to>
      <xdr:col>10</xdr:col>
      <xdr:colOff>165100</xdr:colOff>
      <xdr:row>98</xdr:row>
      <xdr:rowOff>77735</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968500" y="16778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94262</xdr:rowOff>
    </xdr:from>
    <xdr:ext cx="59901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1719795" y="165534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140088</xdr:rowOff>
    </xdr:from>
    <xdr:to>
      <xdr:col>6</xdr:col>
      <xdr:colOff>38100</xdr:colOff>
      <xdr:row>98</xdr:row>
      <xdr:rowOff>70238</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1079500" y="16770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96</xdr:row>
      <xdr:rowOff>86765</xdr:rowOff>
    </xdr:from>
    <xdr:ext cx="59901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830795" y="165459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121114</xdr:rowOff>
    </xdr:from>
    <xdr:to>
      <xdr:col>24</xdr:col>
      <xdr:colOff>114300</xdr:colOff>
      <xdr:row>98</xdr:row>
      <xdr:rowOff>51264</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4584700" y="16751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143991</xdr:rowOff>
    </xdr:from>
    <xdr:ext cx="599010" cy="259045"/>
    <xdr:sp macro="" textlink="">
      <xdr:nvSpPr>
        <xdr:cNvPr id="256" name="衛生費該当値テキスト">
          <a:extLst>
            <a:ext uri="{FF2B5EF4-FFF2-40B4-BE49-F238E27FC236}">
              <a16:creationId xmlns:a16="http://schemas.microsoft.com/office/drawing/2014/main" id="{00000000-0008-0000-0700-000000010000}"/>
            </a:ext>
          </a:extLst>
        </xdr:cNvPr>
        <xdr:cNvSpPr txBox="1"/>
      </xdr:nvSpPr>
      <xdr:spPr>
        <a:xfrm>
          <a:off x="4686300" y="166031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165,272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133376</xdr:rowOff>
    </xdr:from>
    <xdr:to>
      <xdr:col>20</xdr:col>
      <xdr:colOff>38100</xdr:colOff>
      <xdr:row>98</xdr:row>
      <xdr:rowOff>63526</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3746500" y="16764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80053</xdr:rowOff>
    </xdr:from>
    <xdr:ext cx="599010"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3497795" y="165392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162883</xdr:rowOff>
    </xdr:from>
    <xdr:to>
      <xdr:col>15</xdr:col>
      <xdr:colOff>101600</xdr:colOff>
      <xdr:row>98</xdr:row>
      <xdr:rowOff>93033</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2857500" y="16793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109560</xdr:rowOff>
    </xdr:from>
    <xdr:ext cx="599010"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2608795" y="165687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3755</xdr:rowOff>
    </xdr:from>
    <xdr:to>
      <xdr:col>10</xdr:col>
      <xdr:colOff>165100</xdr:colOff>
      <xdr:row>98</xdr:row>
      <xdr:rowOff>105355</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968500" y="16805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98</xdr:row>
      <xdr:rowOff>96482</xdr:rowOff>
    </xdr:from>
    <xdr:ext cx="599010"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1719795" y="16898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160400</xdr:rowOff>
    </xdr:from>
    <xdr:to>
      <xdr:col>6</xdr:col>
      <xdr:colOff>38100</xdr:colOff>
      <xdr:row>98</xdr:row>
      <xdr:rowOff>90550</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1079500" y="16791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98</xdr:row>
      <xdr:rowOff>81677</xdr:rowOff>
    </xdr:from>
    <xdr:ext cx="599010"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830795" y="168837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54627</xdr:rowOff>
    </xdr:from>
    <xdr:ext cx="53129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072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111777</xdr:rowOff>
    </xdr:from>
    <xdr:ext cx="53129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072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168927</xdr:rowOff>
    </xdr:from>
    <xdr:ext cx="53129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072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労働費グラフ枠">
          <a:extLst>
            <a:ext uri="{FF2B5EF4-FFF2-40B4-BE49-F238E27FC236}">
              <a16:creationId xmlns:a16="http://schemas.microsoft.com/office/drawing/2014/main" id="{00000000-0008-0000-07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43802</xdr:rowOff>
    </xdr:from>
    <xdr:to>
      <xdr:col>54</xdr:col>
      <xdr:colOff>189865</xdr:colOff>
      <xdr:row>38</xdr:row>
      <xdr:rowOff>139700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flipV="1">
          <a:off x="10475595" y="5187302"/>
          <a:ext cx="1270" cy="14674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7" name="労働費最小値テキスト">
          <a:extLst>
            <a:ext uri="{FF2B5EF4-FFF2-40B4-BE49-F238E27FC236}">
              <a16:creationId xmlns:a16="http://schemas.microsoft.com/office/drawing/2014/main" id="{00000000-0008-0000-0700-00001F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161929</xdr:rowOff>
    </xdr:from>
    <xdr:ext cx="534377" cy="259045"/>
    <xdr:sp macro="" textlink="">
      <xdr:nvSpPr>
        <xdr:cNvPr id="289" name="労働費最大値テキスト">
          <a:extLst>
            <a:ext uri="{FF2B5EF4-FFF2-40B4-BE49-F238E27FC236}">
              <a16:creationId xmlns:a16="http://schemas.microsoft.com/office/drawing/2014/main" id="{00000000-0008-0000-0700-000021010000}"/>
            </a:ext>
          </a:extLst>
        </xdr:cNvPr>
        <xdr:cNvSpPr txBox="1"/>
      </xdr:nvSpPr>
      <xdr:spPr>
        <a:xfrm>
          <a:off x="10528300" y="4962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64,195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43802</xdr:rowOff>
    </xdr:from>
    <xdr:to>
      <xdr:col>55</xdr:col>
      <xdr:colOff>88900</xdr:colOff>
      <xdr:row>30</xdr:row>
      <xdr:rowOff>43802</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51873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139700</xdr:rowOff>
    </xdr:from>
    <xdr:to>
      <xdr:col>55</xdr:col>
      <xdr:colOff>0</xdr:colOff>
      <xdr:row>38</xdr:row>
      <xdr:rowOff>139700</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9639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54330</xdr:rowOff>
    </xdr:from>
    <xdr:ext cx="469744" cy="259045"/>
    <xdr:sp macro="" textlink="">
      <xdr:nvSpPr>
        <xdr:cNvPr id="292" name="労働費平均値テキスト">
          <a:extLst>
            <a:ext uri="{FF2B5EF4-FFF2-40B4-BE49-F238E27FC236}">
              <a16:creationId xmlns:a16="http://schemas.microsoft.com/office/drawing/2014/main" id="{00000000-0008-0000-0700-000024010000}"/>
            </a:ext>
          </a:extLst>
        </xdr:cNvPr>
        <xdr:cNvSpPr txBox="1"/>
      </xdr:nvSpPr>
      <xdr:spPr>
        <a:xfrm>
          <a:off x="10528300" y="63979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31453</xdr:rowOff>
    </xdr:from>
    <xdr:to>
      <xdr:col>55</xdr:col>
      <xdr:colOff>50800</xdr:colOff>
      <xdr:row>38</xdr:row>
      <xdr:rowOff>133053</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10426700" y="6546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139700</xdr:rowOff>
    </xdr:from>
    <xdr:to>
      <xdr:col>50</xdr:col>
      <xdr:colOff>114300</xdr:colOff>
      <xdr:row>38</xdr:row>
      <xdr:rowOff>139700</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8750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16091</xdr:rowOff>
    </xdr:from>
    <xdr:to>
      <xdr:col>50</xdr:col>
      <xdr:colOff>165100</xdr:colOff>
      <xdr:row>38</xdr:row>
      <xdr:rowOff>117691</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9588500" y="6531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36</xdr:row>
      <xdr:rowOff>134218</xdr:rowOff>
    </xdr:from>
    <xdr:ext cx="469744"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9404428" y="63064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139700</xdr:rowOff>
    </xdr:from>
    <xdr:to>
      <xdr:col>45</xdr:col>
      <xdr:colOff>177800</xdr:colOff>
      <xdr:row>38</xdr:row>
      <xdr:rowOff>139700</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7861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9553</xdr:rowOff>
    </xdr:from>
    <xdr:to>
      <xdr:col>46</xdr:col>
      <xdr:colOff>38100</xdr:colOff>
      <xdr:row>38</xdr:row>
      <xdr:rowOff>111153</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8699500" y="6524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36</xdr:row>
      <xdr:rowOff>127680</xdr:rowOff>
    </xdr:from>
    <xdr:ext cx="469744"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8515428" y="62998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139700</xdr:rowOff>
    </xdr:from>
    <xdr:to>
      <xdr:col>41</xdr:col>
      <xdr:colOff>50800</xdr:colOff>
      <xdr:row>38</xdr:row>
      <xdr:rowOff>139700</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a:off x="697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25601</xdr:rowOff>
    </xdr:from>
    <xdr:to>
      <xdr:col>41</xdr:col>
      <xdr:colOff>101600</xdr:colOff>
      <xdr:row>38</xdr:row>
      <xdr:rowOff>127201</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7810500" y="6540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36</xdr:row>
      <xdr:rowOff>143728</xdr:rowOff>
    </xdr:from>
    <xdr:ext cx="469744"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7626428" y="63159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48301</xdr:rowOff>
    </xdr:from>
    <xdr:to>
      <xdr:col>36</xdr:col>
      <xdr:colOff>165100</xdr:colOff>
      <xdr:row>38</xdr:row>
      <xdr:rowOff>149901</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6921500" y="6563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166428</xdr:rowOff>
    </xdr:from>
    <xdr:ext cx="469744"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37428" y="63386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88900</xdr:rowOff>
    </xdr:from>
    <xdr:to>
      <xdr:col>55</xdr:col>
      <xdr:colOff>50800</xdr:colOff>
      <xdr:row>39</xdr:row>
      <xdr:rowOff>19050</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10426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9880</xdr:rowOff>
    </xdr:from>
    <xdr:ext cx="249299" cy="259045"/>
    <xdr:sp macro="" textlink="">
      <xdr:nvSpPr>
        <xdr:cNvPr id="311" name="労働費該当値テキスト">
          <a:extLst>
            <a:ext uri="{FF2B5EF4-FFF2-40B4-BE49-F238E27FC236}">
              <a16:creationId xmlns:a16="http://schemas.microsoft.com/office/drawing/2014/main" id="{00000000-0008-0000-0700-000037010000}"/>
            </a:ext>
          </a:extLst>
        </xdr:cNvPr>
        <xdr:cNvSpPr txBox="1"/>
      </xdr:nvSpPr>
      <xdr:spPr>
        <a:xfrm>
          <a:off x="10528300" y="652498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88900</xdr:rowOff>
    </xdr:from>
    <xdr:to>
      <xdr:col>50</xdr:col>
      <xdr:colOff>165100</xdr:colOff>
      <xdr:row>39</xdr:row>
      <xdr:rowOff>19050</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9588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10177</xdr:rowOff>
    </xdr:from>
    <xdr:ext cx="249299"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9514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88900</xdr:rowOff>
    </xdr:from>
    <xdr:to>
      <xdr:col>46</xdr:col>
      <xdr:colOff>38100</xdr:colOff>
      <xdr:row>39</xdr:row>
      <xdr:rowOff>19050</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8699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10177</xdr:rowOff>
    </xdr:from>
    <xdr:ext cx="249299"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8625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88900</xdr:rowOff>
    </xdr:from>
    <xdr:to>
      <xdr:col>41</xdr:col>
      <xdr:colOff>101600</xdr:colOff>
      <xdr:row>39</xdr:row>
      <xdr:rowOff>19050</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781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10177</xdr:rowOff>
    </xdr:from>
    <xdr:ext cx="249299"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773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88900</xdr:rowOff>
    </xdr:from>
    <xdr:to>
      <xdr:col>36</xdr:col>
      <xdr:colOff>165100</xdr:colOff>
      <xdr:row>39</xdr:row>
      <xdr:rowOff>19050</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692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10177</xdr:rowOff>
    </xdr:from>
    <xdr:ext cx="249299"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684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農林水産業費グラフ枠">
          <a:extLst>
            <a:ext uri="{FF2B5EF4-FFF2-40B4-BE49-F238E27FC236}">
              <a16:creationId xmlns:a16="http://schemas.microsoft.com/office/drawing/2014/main" id="{00000000-0008-0000-0700-000056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72564</xdr:rowOff>
    </xdr:from>
    <xdr:to>
      <xdr:col>54</xdr:col>
      <xdr:colOff>189865</xdr:colOff>
      <xdr:row>59</xdr:row>
      <xdr:rowOff>41198</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flipV="1">
          <a:off x="10475595" y="8816514"/>
          <a:ext cx="1270" cy="13402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45025</xdr:rowOff>
    </xdr:from>
    <xdr:ext cx="469744" cy="259045"/>
    <xdr:sp macro="" textlink="">
      <xdr:nvSpPr>
        <xdr:cNvPr id="344" name="農林水産業費最小値テキスト">
          <a:extLst>
            <a:ext uri="{FF2B5EF4-FFF2-40B4-BE49-F238E27FC236}">
              <a16:creationId xmlns:a16="http://schemas.microsoft.com/office/drawing/2014/main" id="{00000000-0008-0000-0700-000058010000}"/>
            </a:ext>
          </a:extLst>
        </xdr:cNvPr>
        <xdr:cNvSpPr txBox="1"/>
      </xdr:nvSpPr>
      <xdr:spPr>
        <a:xfrm>
          <a:off x="10528300" y="101605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41198</xdr:rowOff>
    </xdr:from>
    <xdr:to>
      <xdr:col>55</xdr:col>
      <xdr:colOff>88900</xdr:colOff>
      <xdr:row>59</xdr:row>
      <xdr:rowOff>41198</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101567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19241</xdr:rowOff>
    </xdr:from>
    <xdr:ext cx="599010" cy="259045"/>
    <xdr:sp macro="" textlink="">
      <xdr:nvSpPr>
        <xdr:cNvPr id="346" name="農林水産業費最大値テキスト">
          <a:extLst>
            <a:ext uri="{FF2B5EF4-FFF2-40B4-BE49-F238E27FC236}">
              <a16:creationId xmlns:a16="http://schemas.microsoft.com/office/drawing/2014/main" id="{00000000-0008-0000-0700-00005A010000}"/>
            </a:ext>
          </a:extLst>
        </xdr:cNvPr>
        <xdr:cNvSpPr txBox="1"/>
      </xdr:nvSpPr>
      <xdr:spPr>
        <a:xfrm>
          <a:off x="10528300" y="85917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705,242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72564</xdr:rowOff>
    </xdr:from>
    <xdr:to>
      <xdr:col>55</xdr:col>
      <xdr:colOff>88900</xdr:colOff>
      <xdr:row>51</xdr:row>
      <xdr:rowOff>72564</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10388600" y="8816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115935</xdr:rowOff>
    </xdr:from>
    <xdr:to>
      <xdr:col>55</xdr:col>
      <xdr:colOff>0</xdr:colOff>
      <xdr:row>58</xdr:row>
      <xdr:rowOff>144613</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9639300" y="10060035"/>
          <a:ext cx="838200" cy="28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149774</xdr:rowOff>
    </xdr:from>
    <xdr:ext cx="599010" cy="259045"/>
    <xdr:sp macro="" textlink="">
      <xdr:nvSpPr>
        <xdr:cNvPr id="349" name="農林水産業費平均値テキスト">
          <a:extLst>
            <a:ext uri="{FF2B5EF4-FFF2-40B4-BE49-F238E27FC236}">
              <a16:creationId xmlns:a16="http://schemas.microsoft.com/office/drawing/2014/main" id="{00000000-0008-0000-0700-00005D010000}"/>
            </a:ext>
          </a:extLst>
        </xdr:cNvPr>
        <xdr:cNvSpPr txBox="1"/>
      </xdr:nvSpPr>
      <xdr:spPr>
        <a:xfrm>
          <a:off x="10528300" y="975097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126897</xdr:rowOff>
    </xdr:from>
    <xdr:to>
      <xdr:col>55</xdr:col>
      <xdr:colOff>50800</xdr:colOff>
      <xdr:row>58</xdr:row>
      <xdr:rowOff>57047</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10426700" y="9899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115935</xdr:rowOff>
    </xdr:from>
    <xdr:to>
      <xdr:col>50</xdr:col>
      <xdr:colOff>114300</xdr:colOff>
      <xdr:row>58</xdr:row>
      <xdr:rowOff>133181</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flipV="1">
          <a:off x="8750300" y="10060035"/>
          <a:ext cx="889000" cy="17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90618</xdr:rowOff>
    </xdr:from>
    <xdr:to>
      <xdr:col>50</xdr:col>
      <xdr:colOff>165100</xdr:colOff>
      <xdr:row>58</xdr:row>
      <xdr:rowOff>20768</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9588500" y="9863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37295</xdr:rowOff>
    </xdr:from>
    <xdr:ext cx="599010"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9339795" y="96384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133181</xdr:rowOff>
    </xdr:from>
    <xdr:to>
      <xdr:col>45</xdr:col>
      <xdr:colOff>177800</xdr:colOff>
      <xdr:row>58</xdr:row>
      <xdr:rowOff>151408</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flipV="1">
          <a:off x="7861300" y="10077281"/>
          <a:ext cx="889000" cy="18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116069</xdr:rowOff>
    </xdr:from>
    <xdr:to>
      <xdr:col>46</xdr:col>
      <xdr:colOff>38100</xdr:colOff>
      <xdr:row>58</xdr:row>
      <xdr:rowOff>46219</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8699500" y="9888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62746</xdr:rowOff>
    </xdr:from>
    <xdr:ext cx="599010"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8450795" y="96639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151408</xdr:rowOff>
    </xdr:from>
    <xdr:to>
      <xdr:col>41</xdr:col>
      <xdr:colOff>50800</xdr:colOff>
      <xdr:row>58</xdr:row>
      <xdr:rowOff>152222</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flipV="1">
          <a:off x="6972300" y="10095508"/>
          <a:ext cx="889000" cy="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126987</xdr:rowOff>
    </xdr:from>
    <xdr:to>
      <xdr:col>41</xdr:col>
      <xdr:colOff>101600</xdr:colOff>
      <xdr:row>58</xdr:row>
      <xdr:rowOff>57137</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7810500" y="9899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73664</xdr:rowOff>
    </xdr:from>
    <xdr:ext cx="59901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7561795" y="96748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128646</xdr:rowOff>
    </xdr:from>
    <xdr:to>
      <xdr:col>36</xdr:col>
      <xdr:colOff>165100</xdr:colOff>
      <xdr:row>58</xdr:row>
      <xdr:rowOff>58796</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6921500" y="9901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75323</xdr:rowOff>
    </xdr:from>
    <xdr:ext cx="59901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672795" y="96765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93813</xdr:rowOff>
    </xdr:from>
    <xdr:to>
      <xdr:col>55</xdr:col>
      <xdr:colOff>50800</xdr:colOff>
      <xdr:row>59</xdr:row>
      <xdr:rowOff>23963</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10426700" y="10037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8740</xdr:rowOff>
    </xdr:from>
    <xdr:ext cx="534377" cy="259045"/>
    <xdr:sp macro="" textlink="">
      <xdr:nvSpPr>
        <xdr:cNvPr id="368" name="農林水産業費該当値テキスト">
          <a:extLst>
            <a:ext uri="{FF2B5EF4-FFF2-40B4-BE49-F238E27FC236}">
              <a16:creationId xmlns:a16="http://schemas.microsoft.com/office/drawing/2014/main" id="{00000000-0008-0000-0700-000070010000}"/>
            </a:ext>
          </a:extLst>
        </xdr:cNvPr>
        <xdr:cNvSpPr txBox="1"/>
      </xdr:nvSpPr>
      <xdr:spPr>
        <a:xfrm>
          <a:off x="10528300" y="9952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65135</xdr:rowOff>
    </xdr:from>
    <xdr:to>
      <xdr:col>50</xdr:col>
      <xdr:colOff>165100</xdr:colOff>
      <xdr:row>58</xdr:row>
      <xdr:rowOff>166735</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9588500" y="10009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157862</xdr:rowOff>
    </xdr:from>
    <xdr:ext cx="534377"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9372111" y="10101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82381</xdr:rowOff>
    </xdr:from>
    <xdr:to>
      <xdr:col>46</xdr:col>
      <xdr:colOff>38100</xdr:colOff>
      <xdr:row>59</xdr:row>
      <xdr:rowOff>12531</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8699500" y="10026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59</xdr:row>
      <xdr:rowOff>3658</xdr:rowOff>
    </xdr:from>
    <xdr:ext cx="534377"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8483111" y="10119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100608</xdr:rowOff>
    </xdr:from>
    <xdr:to>
      <xdr:col>41</xdr:col>
      <xdr:colOff>101600</xdr:colOff>
      <xdr:row>59</xdr:row>
      <xdr:rowOff>30758</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7810500" y="10044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59</xdr:row>
      <xdr:rowOff>21885</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7594111" y="10137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101422</xdr:rowOff>
    </xdr:from>
    <xdr:to>
      <xdr:col>36</xdr:col>
      <xdr:colOff>165100</xdr:colOff>
      <xdr:row>59</xdr:row>
      <xdr:rowOff>31572</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6921500" y="10045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59</xdr:row>
      <xdr:rowOff>22699</xdr:rowOff>
    </xdr:from>
    <xdr:ext cx="534377"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6705111" y="10138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92727</xdr:rowOff>
    </xdr:from>
    <xdr:ext cx="685572"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商工費グラフ枠">
          <a:extLst>
            <a:ext uri="{FF2B5EF4-FFF2-40B4-BE49-F238E27FC236}">
              <a16:creationId xmlns:a16="http://schemas.microsoft.com/office/drawing/2014/main" id="{00000000-0008-0000-07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122414</xdr:rowOff>
    </xdr:from>
    <xdr:to>
      <xdr:col>54</xdr:col>
      <xdr:colOff>189865</xdr:colOff>
      <xdr:row>79</xdr:row>
      <xdr:rowOff>43216</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flipV="1">
          <a:off x="10475595" y="12295364"/>
          <a:ext cx="1270" cy="12924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47043</xdr:rowOff>
    </xdr:from>
    <xdr:ext cx="378565" cy="259045"/>
    <xdr:sp macro="" textlink="">
      <xdr:nvSpPr>
        <xdr:cNvPr id="401" name="商工費最小値テキスト">
          <a:extLst>
            <a:ext uri="{FF2B5EF4-FFF2-40B4-BE49-F238E27FC236}">
              <a16:creationId xmlns:a16="http://schemas.microsoft.com/office/drawing/2014/main" id="{00000000-0008-0000-0700-000091010000}"/>
            </a:ext>
          </a:extLst>
        </xdr:cNvPr>
        <xdr:cNvSpPr txBox="1"/>
      </xdr:nvSpPr>
      <xdr:spPr>
        <a:xfrm>
          <a:off x="10528300" y="135915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43216</xdr:rowOff>
    </xdr:from>
    <xdr:to>
      <xdr:col>55</xdr:col>
      <xdr:colOff>88900</xdr:colOff>
      <xdr:row>79</xdr:row>
      <xdr:rowOff>43216</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3587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69091</xdr:rowOff>
    </xdr:from>
    <xdr:ext cx="690189" cy="259045"/>
    <xdr:sp macro="" textlink="">
      <xdr:nvSpPr>
        <xdr:cNvPr id="403" name="商工費最大値テキスト">
          <a:extLst>
            <a:ext uri="{FF2B5EF4-FFF2-40B4-BE49-F238E27FC236}">
              <a16:creationId xmlns:a16="http://schemas.microsoft.com/office/drawing/2014/main" id="{00000000-0008-0000-0700-000093010000}"/>
            </a:ext>
          </a:extLst>
        </xdr:cNvPr>
        <xdr:cNvSpPr txBox="1"/>
      </xdr:nvSpPr>
      <xdr:spPr>
        <a:xfrm>
          <a:off x="10528300" y="1207059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1,018,611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122414</xdr:rowOff>
    </xdr:from>
    <xdr:to>
      <xdr:col>55</xdr:col>
      <xdr:colOff>88900</xdr:colOff>
      <xdr:row>71</xdr:row>
      <xdr:rowOff>122414</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22953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122317</xdr:rowOff>
    </xdr:from>
    <xdr:to>
      <xdr:col>55</xdr:col>
      <xdr:colOff>0</xdr:colOff>
      <xdr:row>79</xdr:row>
      <xdr:rowOff>4817</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9639300" y="13495417"/>
          <a:ext cx="838200" cy="53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73748</xdr:rowOff>
    </xdr:from>
    <xdr:ext cx="534377" cy="259045"/>
    <xdr:sp macro="" textlink="">
      <xdr:nvSpPr>
        <xdr:cNvPr id="406" name="商工費平均値テキスト">
          <a:extLst>
            <a:ext uri="{FF2B5EF4-FFF2-40B4-BE49-F238E27FC236}">
              <a16:creationId xmlns:a16="http://schemas.microsoft.com/office/drawing/2014/main" id="{00000000-0008-0000-0700-000096010000}"/>
            </a:ext>
          </a:extLst>
        </xdr:cNvPr>
        <xdr:cNvSpPr txBox="1"/>
      </xdr:nvSpPr>
      <xdr:spPr>
        <a:xfrm>
          <a:off x="10528300" y="132753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50871</xdr:rowOff>
    </xdr:from>
    <xdr:to>
      <xdr:col>55</xdr:col>
      <xdr:colOff>50800</xdr:colOff>
      <xdr:row>78</xdr:row>
      <xdr:rowOff>152471</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10426700" y="13423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122317</xdr:rowOff>
    </xdr:from>
    <xdr:to>
      <xdr:col>50</xdr:col>
      <xdr:colOff>114300</xdr:colOff>
      <xdr:row>79</xdr:row>
      <xdr:rowOff>22619</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8750300" y="13495417"/>
          <a:ext cx="889000" cy="71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32865</xdr:rowOff>
    </xdr:from>
    <xdr:to>
      <xdr:col>50</xdr:col>
      <xdr:colOff>165100</xdr:colOff>
      <xdr:row>78</xdr:row>
      <xdr:rowOff>134465</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9588500" y="13405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76</xdr:row>
      <xdr:rowOff>150992</xdr:rowOff>
    </xdr:from>
    <xdr:ext cx="599010"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9339795" y="131811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22619</xdr:rowOff>
    </xdr:from>
    <xdr:to>
      <xdr:col>45</xdr:col>
      <xdr:colOff>177800</xdr:colOff>
      <xdr:row>79</xdr:row>
      <xdr:rowOff>29012</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flipV="1">
          <a:off x="7861300" y="13567169"/>
          <a:ext cx="889000" cy="6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62512</xdr:rowOff>
    </xdr:from>
    <xdr:to>
      <xdr:col>46</xdr:col>
      <xdr:colOff>38100</xdr:colOff>
      <xdr:row>78</xdr:row>
      <xdr:rowOff>164112</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8699500" y="13435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9189</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8483111" y="13210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13917</xdr:rowOff>
    </xdr:from>
    <xdr:to>
      <xdr:col>41</xdr:col>
      <xdr:colOff>50800</xdr:colOff>
      <xdr:row>79</xdr:row>
      <xdr:rowOff>29012</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a:off x="6972300" y="13558467"/>
          <a:ext cx="889000" cy="15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67363</xdr:rowOff>
    </xdr:from>
    <xdr:to>
      <xdr:col>41</xdr:col>
      <xdr:colOff>101600</xdr:colOff>
      <xdr:row>78</xdr:row>
      <xdr:rowOff>168963</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7810500" y="13440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14040</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7594111" y="13215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72095</xdr:rowOff>
    </xdr:from>
    <xdr:to>
      <xdr:col>36</xdr:col>
      <xdr:colOff>165100</xdr:colOff>
      <xdr:row>79</xdr:row>
      <xdr:rowOff>2245</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6921500" y="13445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18772</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05111" y="13220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125467</xdr:rowOff>
    </xdr:from>
    <xdr:to>
      <xdr:col>55</xdr:col>
      <xdr:colOff>50800</xdr:colOff>
      <xdr:row>79</xdr:row>
      <xdr:rowOff>55617</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10426700" y="13498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40394</xdr:rowOff>
    </xdr:from>
    <xdr:ext cx="534377" cy="259045"/>
    <xdr:sp macro="" textlink="">
      <xdr:nvSpPr>
        <xdr:cNvPr id="425" name="商工費該当値テキスト">
          <a:extLst>
            <a:ext uri="{FF2B5EF4-FFF2-40B4-BE49-F238E27FC236}">
              <a16:creationId xmlns:a16="http://schemas.microsoft.com/office/drawing/2014/main" id="{00000000-0008-0000-0700-0000A9010000}"/>
            </a:ext>
          </a:extLst>
        </xdr:cNvPr>
        <xdr:cNvSpPr txBox="1"/>
      </xdr:nvSpPr>
      <xdr:spPr>
        <a:xfrm>
          <a:off x="10528300" y="13413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71517</xdr:rowOff>
    </xdr:from>
    <xdr:to>
      <xdr:col>50</xdr:col>
      <xdr:colOff>165100</xdr:colOff>
      <xdr:row>79</xdr:row>
      <xdr:rowOff>1667</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9588500" y="13444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164244</xdr:rowOff>
    </xdr:from>
    <xdr:ext cx="534377"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9372111" y="13537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143269</xdr:rowOff>
    </xdr:from>
    <xdr:to>
      <xdr:col>46</xdr:col>
      <xdr:colOff>38100</xdr:colOff>
      <xdr:row>79</xdr:row>
      <xdr:rowOff>73419</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8699500" y="13516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64546</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8483111" y="13609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149662</xdr:rowOff>
    </xdr:from>
    <xdr:to>
      <xdr:col>41</xdr:col>
      <xdr:colOff>101600</xdr:colOff>
      <xdr:row>79</xdr:row>
      <xdr:rowOff>79812</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7810500" y="13522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70939</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7594111" y="13615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134567</xdr:rowOff>
    </xdr:from>
    <xdr:to>
      <xdr:col>36</xdr:col>
      <xdr:colOff>165100</xdr:colOff>
      <xdr:row>79</xdr:row>
      <xdr:rowOff>64717</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6921500" y="13507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55844</xdr:rowOff>
    </xdr:from>
    <xdr:ext cx="534377"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6705111" y="13600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25400</xdr:rowOff>
    </xdr:from>
    <xdr:to>
      <xdr:col>59</xdr:col>
      <xdr:colOff>50800</xdr:colOff>
      <xdr:row>98</xdr:row>
      <xdr:rowOff>25400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54627</xdr:rowOff>
    </xdr:from>
    <xdr:ext cx="248786"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355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93</xdr:row>
      <xdr:rowOff>168927</xdr:rowOff>
    </xdr:from>
    <xdr:ext cx="685572"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5918428" y="1611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90</xdr:row>
      <xdr:rowOff>111777</xdr:rowOff>
    </xdr:from>
    <xdr:ext cx="685572"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5918428" y="15542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2" name="土木費グラフ枠">
          <a:extLst>
            <a:ext uri="{FF2B5EF4-FFF2-40B4-BE49-F238E27FC236}">
              <a16:creationId xmlns:a16="http://schemas.microsoft.com/office/drawing/2014/main" id="{00000000-0008-0000-0700-0000C4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165334</xdr:rowOff>
    </xdr:from>
    <xdr:to>
      <xdr:col>54</xdr:col>
      <xdr:colOff>189865</xdr:colOff>
      <xdr:row>98</xdr:row>
      <xdr:rowOff>17749</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flipV="1">
          <a:off x="10475595" y="15595834"/>
          <a:ext cx="1270" cy="12240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21576</xdr:rowOff>
    </xdr:from>
    <xdr:ext cx="534377" cy="259045"/>
    <xdr:sp macro="" textlink="">
      <xdr:nvSpPr>
        <xdr:cNvPr id="454" name="土木費最小値テキスト">
          <a:extLst>
            <a:ext uri="{FF2B5EF4-FFF2-40B4-BE49-F238E27FC236}">
              <a16:creationId xmlns:a16="http://schemas.microsoft.com/office/drawing/2014/main" id="{00000000-0008-0000-0700-0000C6010000}"/>
            </a:ext>
          </a:extLst>
        </xdr:cNvPr>
        <xdr:cNvSpPr txBox="1"/>
      </xdr:nvSpPr>
      <xdr:spPr>
        <a:xfrm>
          <a:off x="10528300" y="16823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17749</xdr:rowOff>
    </xdr:from>
    <xdr:to>
      <xdr:col>55</xdr:col>
      <xdr:colOff>88900</xdr:colOff>
      <xdr:row>98</xdr:row>
      <xdr:rowOff>17749</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10388600" y="168198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112011</xdr:rowOff>
    </xdr:from>
    <xdr:ext cx="690189" cy="259045"/>
    <xdr:sp macro="" textlink="">
      <xdr:nvSpPr>
        <xdr:cNvPr id="456" name="土木費最大値テキスト">
          <a:extLst>
            <a:ext uri="{FF2B5EF4-FFF2-40B4-BE49-F238E27FC236}">
              <a16:creationId xmlns:a16="http://schemas.microsoft.com/office/drawing/2014/main" id="{00000000-0008-0000-0700-0000C8010000}"/>
            </a:ext>
          </a:extLst>
        </xdr:cNvPr>
        <xdr:cNvSpPr txBox="1"/>
      </xdr:nvSpPr>
      <xdr:spPr>
        <a:xfrm>
          <a:off x="10528300" y="1537106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2,155,147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165334</xdr:rowOff>
    </xdr:from>
    <xdr:to>
      <xdr:col>55</xdr:col>
      <xdr:colOff>88900</xdr:colOff>
      <xdr:row>90</xdr:row>
      <xdr:rowOff>165334</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10388600" y="15595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122196</xdr:rowOff>
    </xdr:from>
    <xdr:to>
      <xdr:col>55</xdr:col>
      <xdr:colOff>0</xdr:colOff>
      <xdr:row>97</xdr:row>
      <xdr:rowOff>144745</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flipV="1">
          <a:off x="9639300" y="16752846"/>
          <a:ext cx="838200" cy="22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60701</xdr:rowOff>
    </xdr:from>
    <xdr:ext cx="599010" cy="259045"/>
    <xdr:sp macro="" textlink="">
      <xdr:nvSpPr>
        <xdr:cNvPr id="459" name="土木費平均値テキスト">
          <a:extLst>
            <a:ext uri="{FF2B5EF4-FFF2-40B4-BE49-F238E27FC236}">
              <a16:creationId xmlns:a16="http://schemas.microsoft.com/office/drawing/2014/main" id="{00000000-0008-0000-0700-0000CB010000}"/>
            </a:ext>
          </a:extLst>
        </xdr:cNvPr>
        <xdr:cNvSpPr txBox="1"/>
      </xdr:nvSpPr>
      <xdr:spPr>
        <a:xfrm>
          <a:off x="10528300" y="1651990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189,372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37824</xdr:rowOff>
    </xdr:from>
    <xdr:to>
      <xdr:col>55</xdr:col>
      <xdr:colOff>50800</xdr:colOff>
      <xdr:row>97</xdr:row>
      <xdr:rowOff>139424</xdr:rowOff>
    </xdr:to>
    <xdr:sp macro="" textlink="">
      <xdr:nvSpPr>
        <xdr:cNvPr id="460" name="フローチャート: 判断 459">
          <a:extLst>
            <a:ext uri="{FF2B5EF4-FFF2-40B4-BE49-F238E27FC236}">
              <a16:creationId xmlns:a16="http://schemas.microsoft.com/office/drawing/2014/main" id="{00000000-0008-0000-0700-0000CC010000}"/>
            </a:ext>
          </a:extLst>
        </xdr:cNvPr>
        <xdr:cNvSpPr/>
      </xdr:nvSpPr>
      <xdr:spPr>
        <a:xfrm>
          <a:off x="10426700" y="16668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144745</xdr:rowOff>
    </xdr:from>
    <xdr:to>
      <xdr:col>50</xdr:col>
      <xdr:colOff>114300</xdr:colOff>
      <xdr:row>97</xdr:row>
      <xdr:rowOff>149276</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flipV="1">
          <a:off x="8750300" y="16775395"/>
          <a:ext cx="889000" cy="4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52970</xdr:rowOff>
    </xdr:from>
    <xdr:to>
      <xdr:col>50</xdr:col>
      <xdr:colOff>165100</xdr:colOff>
      <xdr:row>97</xdr:row>
      <xdr:rowOff>154570</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9588500" y="16683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95</xdr:row>
      <xdr:rowOff>171097</xdr:rowOff>
    </xdr:from>
    <xdr:ext cx="599010" cy="259045"/>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9339795" y="164588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149276</xdr:rowOff>
    </xdr:from>
    <xdr:to>
      <xdr:col>45</xdr:col>
      <xdr:colOff>177800</xdr:colOff>
      <xdr:row>97</xdr:row>
      <xdr:rowOff>155364</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7861300" y="16779926"/>
          <a:ext cx="889000" cy="6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50639</xdr:rowOff>
    </xdr:from>
    <xdr:to>
      <xdr:col>46</xdr:col>
      <xdr:colOff>38100</xdr:colOff>
      <xdr:row>97</xdr:row>
      <xdr:rowOff>152239</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8699500" y="16681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95</xdr:row>
      <xdr:rowOff>168766</xdr:rowOff>
    </xdr:from>
    <xdr:ext cx="599010"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8450795" y="164565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132798</xdr:rowOff>
    </xdr:from>
    <xdr:to>
      <xdr:col>41</xdr:col>
      <xdr:colOff>50800</xdr:colOff>
      <xdr:row>97</xdr:row>
      <xdr:rowOff>155364</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a:off x="6972300" y="16763448"/>
          <a:ext cx="889000" cy="22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53936</xdr:rowOff>
    </xdr:from>
    <xdr:to>
      <xdr:col>41</xdr:col>
      <xdr:colOff>101600</xdr:colOff>
      <xdr:row>97</xdr:row>
      <xdr:rowOff>155536</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7810500" y="16684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613</xdr:rowOff>
    </xdr:from>
    <xdr:ext cx="59901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7561795" y="164598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53535</xdr:rowOff>
    </xdr:from>
    <xdr:to>
      <xdr:col>36</xdr:col>
      <xdr:colOff>165100</xdr:colOff>
      <xdr:row>97</xdr:row>
      <xdr:rowOff>155135</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6921500" y="16684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212</xdr:rowOff>
    </xdr:from>
    <xdr:ext cx="59901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6672795" y="164594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71396</xdr:rowOff>
    </xdr:from>
    <xdr:to>
      <xdr:col>55</xdr:col>
      <xdr:colOff>50800</xdr:colOff>
      <xdr:row>98</xdr:row>
      <xdr:rowOff>1546</xdr:rowOff>
    </xdr:to>
    <xdr:sp macro="" textlink="">
      <xdr:nvSpPr>
        <xdr:cNvPr id="477" name="楕円 476">
          <a:extLst>
            <a:ext uri="{FF2B5EF4-FFF2-40B4-BE49-F238E27FC236}">
              <a16:creationId xmlns:a16="http://schemas.microsoft.com/office/drawing/2014/main" id="{00000000-0008-0000-0700-0000DD010000}"/>
            </a:ext>
          </a:extLst>
        </xdr:cNvPr>
        <xdr:cNvSpPr/>
      </xdr:nvSpPr>
      <xdr:spPr>
        <a:xfrm>
          <a:off x="10426700" y="16702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16251</xdr:rowOff>
    </xdr:from>
    <xdr:ext cx="599010" cy="259045"/>
    <xdr:sp macro="" textlink="">
      <xdr:nvSpPr>
        <xdr:cNvPr id="478" name="土木費該当値テキスト">
          <a:extLst>
            <a:ext uri="{FF2B5EF4-FFF2-40B4-BE49-F238E27FC236}">
              <a16:creationId xmlns:a16="http://schemas.microsoft.com/office/drawing/2014/main" id="{00000000-0008-0000-0700-0000DE010000}"/>
            </a:ext>
          </a:extLst>
        </xdr:cNvPr>
        <xdr:cNvSpPr txBox="1"/>
      </xdr:nvSpPr>
      <xdr:spPr>
        <a:xfrm>
          <a:off x="10528300" y="166469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93945</xdr:rowOff>
    </xdr:from>
    <xdr:to>
      <xdr:col>50</xdr:col>
      <xdr:colOff>165100</xdr:colOff>
      <xdr:row>98</xdr:row>
      <xdr:rowOff>24095</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9588500" y="16724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15222</xdr:rowOff>
    </xdr:from>
    <xdr:ext cx="534377"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9372111" y="16817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98476</xdr:rowOff>
    </xdr:from>
    <xdr:to>
      <xdr:col>46</xdr:col>
      <xdr:colOff>38100</xdr:colOff>
      <xdr:row>98</xdr:row>
      <xdr:rowOff>28626</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8699500" y="16729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19753</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8483111" y="16821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104564</xdr:rowOff>
    </xdr:from>
    <xdr:to>
      <xdr:col>41</xdr:col>
      <xdr:colOff>101600</xdr:colOff>
      <xdr:row>98</xdr:row>
      <xdr:rowOff>34714</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7810500" y="16735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25841</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7594111" y="16827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81998</xdr:rowOff>
    </xdr:from>
    <xdr:to>
      <xdr:col>36</xdr:col>
      <xdr:colOff>165100</xdr:colOff>
      <xdr:row>98</xdr:row>
      <xdr:rowOff>12148</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6921500" y="16712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3275</xdr:rowOff>
    </xdr:from>
    <xdr:ext cx="599010"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6672795" y="168053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7" name="直線コネクタ 496">
          <a:extLst>
            <a:ext uri="{FF2B5EF4-FFF2-40B4-BE49-F238E27FC236}">
              <a16:creationId xmlns:a16="http://schemas.microsoft.com/office/drawing/2014/main" id="{00000000-0008-0000-0700-0000F1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9" name="消防費グラフ枠">
          <a:extLst>
            <a:ext uri="{FF2B5EF4-FFF2-40B4-BE49-F238E27FC236}">
              <a16:creationId xmlns:a16="http://schemas.microsoft.com/office/drawing/2014/main" id="{00000000-0008-0000-0700-0000FD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94209</xdr:rowOff>
    </xdr:from>
    <xdr:to>
      <xdr:col>85</xdr:col>
      <xdr:colOff>126364</xdr:colOff>
      <xdr:row>39</xdr:row>
      <xdr:rowOff>8972</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flipV="1">
          <a:off x="16317595" y="5409159"/>
          <a:ext cx="1269" cy="12863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12799</xdr:rowOff>
    </xdr:from>
    <xdr:ext cx="469744" cy="259045"/>
    <xdr:sp macro="" textlink="">
      <xdr:nvSpPr>
        <xdr:cNvPr id="511" name="消防費最小値テキスト">
          <a:extLst>
            <a:ext uri="{FF2B5EF4-FFF2-40B4-BE49-F238E27FC236}">
              <a16:creationId xmlns:a16="http://schemas.microsoft.com/office/drawing/2014/main" id="{00000000-0008-0000-0700-0000FF010000}"/>
            </a:ext>
          </a:extLst>
        </xdr:cNvPr>
        <xdr:cNvSpPr txBox="1"/>
      </xdr:nvSpPr>
      <xdr:spPr>
        <a:xfrm>
          <a:off x="16370300" y="66993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8972</xdr:rowOff>
    </xdr:from>
    <xdr:to>
      <xdr:col>86</xdr:col>
      <xdr:colOff>25400</xdr:colOff>
      <xdr:row>39</xdr:row>
      <xdr:rowOff>8972</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6230600" y="66955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40886</xdr:rowOff>
    </xdr:from>
    <xdr:ext cx="599010" cy="259045"/>
    <xdr:sp macro="" textlink="">
      <xdr:nvSpPr>
        <xdr:cNvPr id="513" name="消防費最大値テキスト">
          <a:extLst>
            <a:ext uri="{FF2B5EF4-FFF2-40B4-BE49-F238E27FC236}">
              <a16:creationId xmlns:a16="http://schemas.microsoft.com/office/drawing/2014/main" id="{00000000-0008-0000-0700-000001020000}"/>
            </a:ext>
          </a:extLst>
        </xdr:cNvPr>
        <xdr:cNvSpPr txBox="1"/>
      </xdr:nvSpPr>
      <xdr:spPr>
        <a:xfrm>
          <a:off x="16370300" y="51843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346,940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94209</xdr:rowOff>
    </xdr:from>
    <xdr:to>
      <xdr:col>86</xdr:col>
      <xdr:colOff>25400</xdr:colOff>
      <xdr:row>31</xdr:row>
      <xdr:rowOff>94209</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6230600" y="54091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142687</xdr:rowOff>
    </xdr:from>
    <xdr:to>
      <xdr:col>85</xdr:col>
      <xdr:colOff>127000</xdr:colOff>
      <xdr:row>37</xdr:row>
      <xdr:rowOff>91850</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5481300" y="6314887"/>
          <a:ext cx="838200" cy="120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66363</xdr:rowOff>
    </xdr:from>
    <xdr:ext cx="534377" cy="259045"/>
    <xdr:sp macro="" textlink="">
      <xdr:nvSpPr>
        <xdr:cNvPr id="516" name="消防費平均値テキスト">
          <a:extLst>
            <a:ext uri="{FF2B5EF4-FFF2-40B4-BE49-F238E27FC236}">
              <a16:creationId xmlns:a16="http://schemas.microsoft.com/office/drawing/2014/main" id="{00000000-0008-0000-0700-000004020000}"/>
            </a:ext>
          </a:extLst>
        </xdr:cNvPr>
        <xdr:cNvSpPr txBox="1"/>
      </xdr:nvSpPr>
      <xdr:spPr>
        <a:xfrm>
          <a:off x="16370300" y="64100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87936</xdr:rowOff>
    </xdr:from>
    <xdr:to>
      <xdr:col>85</xdr:col>
      <xdr:colOff>177800</xdr:colOff>
      <xdr:row>38</xdr:row>
      <xdr:rowOff>18086</xdr:rowOff>
    </xdr:to>
    <xdr:sp macro="" textlink="">
      <xdr:nvSpPr>
        <xdr:cNvPr id="517" name="フローチャート: 判断 516">
          <a:extLst>
            <a:ext uri="{FF2B5EF4-FFF2-40B4-BE49-F238E27FC236}">
              <a16:creationId xmlns:a16="http://schemas.microsoft.com/office/drawing/2014/main" id="{00000000-0008-0000-0700-000005020000}"/>
            </a:ext>
          </a:extLst>
        </xdr:cNvPr>
        <xdr:cNvSpPr/>
      </xdr:nvSpPr>
      <xdr:spPr>
        <a:xfrm>
          <a:off x="16268700" y="6431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112424</xdr:rowOff>
    </xdr:from>
    <xdr:to>
      <xdr:col>81</xdr:col>
      <xdr:colOff>50800</xdr:colOff>
      <xdr:row>36</xdr:row>
      <xdr:rowOff>142687</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4592300" y="6284624"/>
          <a:ext cx="889000" cy="30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48655</xdr:rowOff>
    </xdr:from>
    <xdr:to>
      <xdr:col>81</xdr:col>
      <xdr:colOff>101600</xdr:colOff>
      <xdr:row>37</xdr:row>
      <xdr:rowOff>150255</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5430500" y="6392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141382</xdr:rowOff>
    </xdr:from>
    <xdr:ext cx="534377"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5214111" y="6485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33</xdr:row>
      <xdr:rowOff>121279</xdr:rowOff>
    </xdr:from>
    <xdr:to>
      <xdr:col>76</xdr:col>
      <xdr:colOff>114300</xdr:colOff>
      <xdr:row>36</xdr:row>
      <xdr:rowOff>112424</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3703300" y="5779129"/>
          <a:ext cx="889000" cy="505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45981</xdr:rowOff>
    </xdr:from>
    <xdr:to>
      <xdr:col>76</xdr:col>
      <xdr:colOff>165100</xdr:colOff>
      <xdr:row>37</xdr:row>
      <xdr:rowOff>147581</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4541500" y="6389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138707</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4325111" y="6482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33</xdr:row>
      <xdr:rowOff>121279</xdr:rowOff>
    </xdr:from>
    <xdr:to>
      <xdr:col>71</xdr:col>
      <xdr:colOff>177800</xdr:colOff>
      <xdr:row>36</xdr:row>
      <xdr:rowOff>153153</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flipV="1">
          <a:off x="12814300" y="5779129"/>
          <a:ext cx="889000" cy="546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85825</xdr:rowOff>
    </xdr:from>
    <xdr:to>
      <xdr:col>72</xdr:col>
      <xdr:colOff>38100</xdr:colOff>
      <xdr:row>38</xdr:row>
      <xdr:rowOff>15976</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3652500" y="642947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7102</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3436111" y="6522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99572</xdr:rowOff>
    </xdr:from>
    <xdr:to>
      <xdr:col>67</xdr:col>
      <xdr:colOff>101600</xdr:colOff>
      <xdr:row>38</xdr:row>
      <xdr:rowOff>29722</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2763500" y="6443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20848</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2547111" y="6535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41050</xdr:rowOff>
    </xdr:from>
    <xdr:to>
      <xdr:col>85</xdr:col>
      <xdr:colOff>177800</xdr:colOff>
      <xdr:row>37</xdr:row>
      <xdr:rowOff>142650</xdr:rowOff>
    </xdr:to>
    <xdr:sp macro="" textlink="">
      <xdr:nvSpPr>
        <xdr:cNvPr id="534" name="楕円 533">
          <a:extLst>
            <a:ext uri="{FF2B5EF4-FFF2-40B4-BE49-F238E27FC236}">
              <a16:creationId xmlns:a16="http://schemas.microsoft.com/office/drawing/2014/main" id="{00000000-0008-0000-0700-000016020000}"/>
            </a:ext>
          </a:extLst>
        </xdr:cNvPr>
        <xdr:cNvSpPr/>
      </xdr:nvSpPr>
      <xdr:spPr>
        <a:xfrm>
          <a:off x="16268700" y="638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63927</xdr:rowOff>
    </xdr:from>
    <xdr:ext cx="534377" cy="259045"/>
    <xdr:sp macro="" textlink="">
      <xdr:nvSpPr>
        <xdr:cNvPr id="535" name="消防費該当値テキスト">
          <a:extLst>
            <a:ext uri="{FF2B5EF4-FFF2-40B4-BE49-F238E27FC236}">
              <a16:creationId xmlns:a16="http://schemas.microsoft.com/office/drawing/2014/main" id="{00000000-0008-0000-0700-000017020000}"/>
            </a:ext>
          </a:extLst>
        </xdr:cNvPr>
        <xdr:cNvSpPr txBox="1"/>
      </xdr:nvSpPr>
      <xdr:spPr>
        <a:xfrm>
          <a:off x="16370300" y="6236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91887</xdr:rowOff>
    </xdr:from>
    <xdr:to>
      <xdr:col>81</xdr:col>
      <xdr:colOff>101600</xdr:colOff>
      <xdr:row>37</xdr:row>
      <xdr:rowOff>22037</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5430500" y="6264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35</xdr:row>
      <xdr:rowOff>38564</xdr:rowOff>
    </xdr:from>
    <xdr:ext cx="59901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5181795" y="60393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61624</xdr:rowOff>
    </xdr:from>
    <xdr:to>
      <xdr:col>76</xdr:col>
      <xdr:colOff>165100</xdr:colOff>
      <xdr:row>36</xdr:row>
      <xdr:rowOff>163224</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4541500" y="6233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35</xdr:row>
      <xdr:rowOff>8301</xdr:rowOff>
    </xdr:from>
    <xdr:ext cx="59901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4292795" y="60090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33</xdr:row>
      <xdr:rowOff>70479</xdr:rowOff>
    </xdr:from>
    <xdr:to>
      <xdr:col>72</xdr:col>
      <xdr:colOff>38100</xdr:colOff>
      <xdr:row>34</xdr:row>
      <xdr:rowOff>629</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3652500" y="5728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32</xdr:row>
      <xdr:rowOff>17156</xdr:rowOff>
    </xdr:from>
    <xdr:ext cx="59901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3403795" y="55035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102353</xdr:rowOff>
    </xdr:from>
    <xdr:to>
      <xdr:col>67</xdr:col>
      <xdr:colOff>101600</xdr:colOff>
      <xdr:row>37</xdr:row>
      <xdr:rowOff>32503</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2763500" y="6274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35</xdr:row>
      <xdr:rowOff>49030</xdr:rowOff>
    </xdr:from>
    <xdr:ext cx="599010"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2514795" y="60497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54" name="直線コネクタ 553">
          <a:extLst>
            <a:ext uri="{FF2B5EF4-FFF2-40B4-BE49-F238E27FC236}">
              <a16:creationId xmlns:a16="http://schemas.microsoft.com/office/drawing/2014/main" id="{00000000-0008-0000-0700-00002A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4" name="教育費グラフ枠">
          <a:extLst>
            <a:ext uri="{FF2B5EF4-FFF2-40B4-BE49-F238E27FC236}">
              <a16:creationId xmlns:a16="http://schemas.microsoft.com/office/drawing/2014/main" id="{00000000-0008-0000-0700-000034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55783</xdr:rowOff>
    </xdr:from>
    <xdr:to>
      <xdr:col>85</xdr:col>
      <xdr:colOff>126364</xdr:colOff>
      <xdr:row>58</xdr:row>
      <xdr:rowOff>29480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flipV="1">
          <a:off x="16317595" y="8628283"/>
          <a:ext cx="1269" cy="13452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33307</xdr:rowOff>
    </xdr:from>
    <xdr:ext cx="534377" cy="259045"/>
    <xdr:sp macro="" textlink="">
      <xdr:nvSpPr>
        <xdr:cNvPr id="566" name="教育費最小値テキスト">
          <a:extLst>
            <a:ext uri="{FF2B5EF4-FFF2-40B4-BE49-F238E27FC236}">
              <a16:creationId xmlns:a16="http://schemas.microsoft.com/office/drawing/2014/main" id="{00000000-0008-0000-0700-000036020000}"/>
            </a:ext>
          </a:extLst>
        </xdr:cNvPr>
        <xdr:cNvSpPr txBox="1"/>
      </xdr:nvSpPr>
      <xdr:spPr>
        <a:xfrm>
          <a:off x="16370300" y="9977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48,215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29480</xdr:rowOff>
    </xdr:from>
    <xdr:to>
      <xdr:col>86</xdr:col>
      <xdr:colOff>25400</xdr:colOff>
      <xdr:row>58</xdr:row>
      <xdr:rowOff>29480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6230600" y="9973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2460</xdr:rowOff>
    </xdr:from>
    <xdr:ext cx="599010" cy="259045"/>
    <xdr:sp macro="" textlink="">
      <xdr:nvSpPr>
        <xdr:cNvPr id="568" name="教育費最大値テキスト">
          <a:extLst>
            <a:ext uri="{FF2B5EF4-FFF2-40B4-BE49-F238E27FC236}">
              <a16:creationId xmlns:a16="http://schemas.microsoft.com/office/drawing/2014/main" id="{00000000-0008-0000-0700-000038020000}"/>
            </a:ext>
          </a:extLst>
        </xdr:cNvPr>
        <xdr:cNvSpPr txBox="1"/>
      </xdr:nvSpPr>
      <xdr:spPr>
        <a:xfrm>
          <a:off x="16370300" y="84035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636,709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55783</xdr:rowOff>
    </xdr:from>
    <xdr:to>
      <xdr:col>86</xdr:col>
      <xdr:colOff>25400</xdr:colOff>
      <xdr:row>50</xdr:row>
      <xdr:rowOff>55783</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6230600" y="86282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70288</xdr:rowOff>
    </xdr:from>
    <xdr:to>
      <xdr:col>85</xdr:col>
      <xdr:colOff>127000</xdr:colOff>
      <xdr:row>57</xdr:row>
      <xdr:rowOff>82648</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flipV="1">
          <a:off x="15481300" y="9671488"/>
          <a:ext cx="838200" cy="18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88804</xdr:rowOff>
    </xdr:from>
    <xdr:ext cx="599010" cy="259045"/>
    <xdr:sp macro="" textlink="">
      <xdr:nvSpPr>
        <xdr:cNvPr id="571" name="教育費平均値テキスト">
          <a:extLst>
            <a:ext uri="{FF2B5EF4-FFF2-40B4-BE49-F238E27FC236}">
              <a16:creationId xmlns:a16="http://schemas.microsoft.com/office/drawing/2014/main" id="{00000000-0008-0000-0700-00003B020000}"/>
            </a:ext>
          </a:extLst>
        </xdr:cNvPr>
        <xdr:cNvSpPr txBox="1"/>
      </xdr:nvSpPr>
      <xdr:spPr>
        <a:xfrm>
          <a:off x="16370300" y="969000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110377</xdr:rowOff>
    </xdr:from>
    <xdr:to>
      <xdr:col>85</xdr:col>
      <xdr:colOff>177800</xdr:colOff>
      <xdr:row>57</xdr:row>
      <xdr:rowOff>40527</xdr:rowOff>
    </xdr:to>
    <xdr:sp macro="" textlink="">
      <xdr:nvSpPr>
        <xdr:cNvPr id="572" name="フローチャート: 判断 571">
          <a:extLst>
            <a:ext uri="{FF2B5EF4-FFF2-40B4-BE49-F238E27FC236}">
              <a16:creationId xmlns:a16="http://schemas.microsoft.com/office/drawing/2014/main" id="{00000000-0008-0000-0700-00003C020000}"/>
            </a:ext>
          </a:extLst>
        </xdr:cNvPr>
        <xdr:cNvSpPr/>
      </xdr:nvSpPr>
      <xdr:spPr>
        <a:xfrm>
          <a:off x="16268700" y="9711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82648</xdr:rowOff>
    </xdr:from>
    <xdr:to>
      <xdr:col>81</xdr:col>
      <xdr:colOff>50800</xdr:colOff>
      <xdr:row>57</xdr:row>
      <xdr:rowOff>151916</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flipV="1">
          <a:off x="14592300" y="9855298"/>
          <a:ext cx="889000" cy="69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131020</xdr:rowOff>
    </xdr:from>
    <xdr:to>
      <xdr:col>81</xdr:col>
      <xdr:colOff>101600</xdr:colOff>
      <xdr:row>57</xdr:row>
      <xdr:rowOff>61170</xdr:rowOff>
    </xdr:to>
    <xdr:sp macro="" textlink="">
      <xdr:nvSpPr>
        <xdr:cNvPr id="574" name="フローチャート: 判断 573">
          <a:extLst>
            <a:ext uri="{FF2B5EF4-FFF2-40B4-BE49-F238E27FC236}">
              <a16:creationId xmlns:a16="http://schemas.microsoft.com/office/drawing/2014/main" id="{00000000-0008-0000-0700-00003E020000}"/>
            </a:ext>
          </a:extLst>
        </xdr:cNvPr>
        <xdr:cNvSpPr/>
      </xdr:nvSpPr>
      <xdr:spPr>
        <a:xfrm>
          <a:off x="15430500" y="973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55</xdr:row>
      <xdr:rowOff>77697</xdr:rowOff>
    </xdr:from>
    <xdr:ext cx="599010"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5181795" y="95074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118440</xdr:rowOff>
    </xdr:from>
    <xdr:to>
      <xdr:col>76</xdr:col>
      <xdr:colOff>114300</xdr:colOff>
      <xdr:row>57</xdr:row>
      <xdr:rowOff>151916</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3703300" y="9891090"/>
          <a:ext cx="889000" cy="33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99185</xdr:rowOff>
    </xdr:from>
    <xdr:to>
      <xdr:col>76</xdr:col>
      <xdr:colOff>165100</xdr:colOff>
      <xdr:row>57</xdr:row>
      <xdr:rowOff>29335</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4541500" y="9700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55</xdr:row>
      <xdr:rowOff>45862</xdr:rowOff>
    </xdr:from>
    <xdr:ext cx="599010"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4292795" y="94756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110787</xdr:rowOff>
    </xdr:from>
    <xdr:to>
      <xdr:col>71</xdr:col>
      <xdr:colOff>177800</xdr:colOff>
      <xdr:row>57</xdr:row>
      <xdr:rowOff>118440</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2814300" y="9883437"/>
          <a:ext cx="889000" cy="7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161199</xdr:rowOff>
    </xdr:from>
    <xdr:to>
      <xdr:col>72</xdr:col>
      <xdr:colOff>38100</xdr:colOff>
      <xdr:row>57</xdr:row>
      <xdr:rowOff>91349</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3652500" y="9762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55</xdr:row>
      <xdr:rowOff>107876</xdr:rowOff>
    </xdr:from>
    <xdr:ext cx="599010"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3403795" y="95376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145545</xdr:rowOff>
    </xdr:from>
    <xdr:to>
      <xdr:col>67</xdr:col>
      <xdr:colOff>101600</xdr:colOff>
      <xdr:row>57</xdr:row>
      <xdr:rowOff>75695</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2763500" y="9746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55</xdr:row>
      <xdr:rowOff>92222</xdr:rowOff>
    </xdr:from>
    <xdr:ext cx="599010"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2514795" y="95219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19488</xdr:rowOff>
    </xdr:from>
    <xdr:to>
      <xdr:col>85</xdr:col>
      <xdr:colOff>177800</xdr:colOff>
      <xdr:row>56</xdr:row>
      <xdr:rowOff>121088</xdr:rowOff>
    </xdr:to>
    <xdr:sp macro="" textlink="">
      <xdr:nvSpPr>
        <xdr:cNvPr id="589" name="楕円 588">
          <a:extLst>
            <a:ext uri="{FF2B5EF4-FFF2-40B4-BE49-F238E27FC236}">
              <a16:creationId xmlns:a16="http://schemas.microsoft.com/office/drawing/2014/main" id="{00000000-0008-0000-0700-00004D020000}"/>
            </a:ext>
          </a:extLst>
        </xdr:cNvPr>
        <xdr:cNvSpPr/>
      </xdr:nvSpPr>
      <xdr:spPr>
        <a:xfrm>
          <a:off x="16268700" y="9620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42365</xdr:rowOff>
    </xdr:from>
    <xdr:ext cx="599010" cy="259045"/>
    <xdr:sp macro="" textlink="">
      <xdr:nvSpPr>
        <xdr:cNvPr id="590" name="教育費該当値テキスト">
          <a:extLst>
            <a:ext uri="{FF2B5EF4-FFF2-40B4-BE49-F238E27FC236}">
              <a16:creationId xmlns:a16="http://schemas.microsoft.com/office/drawing/2014/main" id="{00000000-0008-0000-0700-00004E020000}"/>
            </a:ext>
          </a:extLst>
        </xdr:cNvPr>
        <xdr:cNvSpPr txBox="1"/>
      </xdr:nvSpPr>
      <xdr:spPr>
        <a:xfrm>
          <a:off x="16370300" y="94721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180,364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31848</xdr:rowOff>
    </xdr:from>
    <xdr:to>
      <xdr:col>81</xdr:col>
      <xdr:colOff>101600</xdr:colOff>
      <xdr:row>57</xdr:row>
      <xdr:rowOff>133448</xdr:rowOff>
    </xdr:to>
    <xdr:sp macro="" textlink="">
      <xdr:nvSpPr>
        <xdr:cNvPr id="591" name="楕円 590">
          <a:extLst>
            <a:ext uri="{FF2B5EF4-FFF2-40B4-BE49-F238E27FC236}">
              <a16:creationId xmlns:a16="http://schemas.microsoft.com/office/drawing/2014/main" id="{00000000-0008-0000-0700-00004F020000}"/>
            </a:ext>
          </a:extLst>
        </xdr:cNvPr>
        <xdr:cNvSpPr/>
      </xdr:nvSpPr>
      <xdr:spPr>
        <a:xfrm>
          <a:off x="15430500" y="9804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124575</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5214111" y="9897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101116</xdr:rowOff>
    </xdr:from>
    <xdr:to>
      <xdr:col>76</xdr:col>
      <xdr:colOff>165100</xdr:colOff>
      <xdr:row>58</xdr:row>
      <xdr:rowOff>31266</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4541500" y="9873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22393</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4325111" y="9966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67640</xdr:rowOff>
    </xdr:from>
    <xdr:to>
      <xdr:col>72</xdr:col>
      <xdr:colOff>38100</xdr:colOff>
      <xdr:row>57</xdr:row>
      <xdr:rowOff>169240</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3652500" y="9840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160367</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3436111" y="9933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59987</xdr:rowOff>
    </xdr:from>
    <xdr:to>
      <xdr:col>67</xdr:col>
      <xdr:colOff>101600</xdr:colOff>
      <xdr:row>57</xdr:row>
      <xdr:rowOff>161587</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2763500" y="9832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152714</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2547111" y="9925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9" name="正方形/長方形 598">
          <a:extLst>
            <a:ext uri="{FF2B5EF4-FFF2-40B4-BE49-F238E27FC236}">
              <a16:creationId xmlns:a16="http://schemas.microsoft.com/office/drawing/2014/main" id="{00000000-0008-0000-0700-000057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8" name="直線コネクタ 607">
          <a:extLst>
            <a:ext uri="{FF2B5EF4-FFF2-40B4-BE49-F238E27FC236}">
              <a16:creationId xmlns:a16="http://schemas.microsoft.com/office/drawing/2014/main" id="{00000000-0008-0000-0700-000060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9" name="直線コネクタ 608">
          <a:extLst>
            <a:ext uri="{FF2B5EF4-FFF2-40B4-BE49-F238E27FC236}">
              <a16:creationId xmlns:a16="http://schemas.microsoft.com/office/drawing/2014/main" id="{00000000-0008-0000-0700-000061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1" name="直線コネクタ 610">
          <a:extLst>
            <a:ext uri="{FF2B5EF4-FFF2-40B4-BE49-F238E27FC236}">
              <a16:creationId xmlns:a16="http://schemas.microsoft.com/office/drawing/2014/main" id="{00000000-0008-0000-0700-000063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9" name="災害復旧費グラフ枠">
          <a:extLst>
            <a:ext uri="{FF2B5EF4-FFF2-40B4-BE49-F238E27FC236}">
              <a16:creationId xmlns:a16="http://schemas.microsoft.com/office/drawing/2014/main" id="{00000000-0008-0000-0700-00006B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9289</xdr:rowOff>
    </xdr:from>
    <xdr:to>
      <xdr:col>85</xdr:col>
      <xdr:colOff>126364</xdr:colOff>
      <xdr:row>78</xdr:row>
      <xdr:rowOff>139700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flipV="1">
          <a:off x="16317595" y="12182239"/>
          <a:ext cx="1269" cy="13305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145722</xdr:rowOff>
    </xdr:from>
    <xdr:ext cx="249299" cy="259045"/>
    <xdr:sp macro="" textlink="">
      <xdr:nvSpPr>
        <xdr:cNvPr id="621" name="災害復旧費最小値テキスト">
          <a:extLst>
            <a:ext uri="{FF2B5EF4-FFF2-40B4-BE49-F238E27FC236}">
              <a16:creationId xmlns:a16="http://schemas.microsoft.com/office/drawing/2014/main" id="{00000000-0008-0000-0700-00006D020000}"/>
            </a:ext>
          </a:extLst>
        </xdr:cNvPr>
        <xdr:cNvSpPr txBox="1"/>
      </xdr:nvSpPr>
      <xdr:spPr>
        <a:xfrm>
          <a:off x="16370300" y="1351882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127416</xdr:rowOff>
    </xdr:from>
    <xdr:ext cx="599010" cy="259045"/>
    <xdr:sp macro="" textlink="">
      <xdr:nvSpPr>
        <xdr:cNvPr id="623" name="災害復旧費最大値テキスト">
          <a:extLst>
            <a:ext uri="{FF2B5EF4-FFF2-40B4-BE49-F238E27FC236}">
              <a16:creationId xmlns:a16="http://schemas.microsoft.com/office/drawing/2014/main" id="{00000000-0008-0000-0700-00006F020000}"/>
            </a:ext>
          </a:extLst>
        </xdr:cNvPr>
        <xdr:cNvSpPr txBox="1"/>
      </xdr:nvSpPr>
      <xdr:spPr>
        <a:xfrm>
          <a:off x="16370300" y="119574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582,048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9289</xdr:rowOff>
    </xdr:from>
    <xdr:to>
      <xdr:col>86</xdr:col>
      <xdr:colOff>25400</xdr:colOff>
      <xdr:row>71</xdr:row>
      <xdr:rowOff>9289</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6230600" y="12182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139700</xdr:rowOff>
    </xdr:from>
    <xdr:to>
      <xdr:col>85</xdr:col>
      <xdr:colOff>127000</xdr:colOff>
      <xdr:row>78</xdr:row>
      <xdr:rowOff>139700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5481300" y="13512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63172</xdr:rowOff>
    </xdr:from>
    <xdr:ext cx="534377" cy="259045"/>
    <xdr:sp macro="" textlink="">
      <xdr:nvSpPr>
        <xdr:cNvPr id="626" name="災害復旧費平均値テキスト">
          <a:extLst>
            <a:ext uri="{FF2B5EF4-FFF2-40B4-BE49-F238E27FC236}">
              <a16:creationId xmlns:a16="http://schemas.microsoft.com/office/drawing/2014/main" id="{00000000-0008-0000-0700-000072020000}"/>
            </a:ext>
          </a:extLst>
        </xdr:cNvPr>
        <xdr:cNvSpPr txBox="1"/>
      </xdr:nvSpPr>
      <xdr:spPr>
        <a:xfrm>
          <a:off x="16370300" y="132648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40295</xdr:rowOff>
    </xdr:from>
    <xdr:to>
      <xdr:col>85</xdr:col>
      <xdr:colOff>177800</xdr:colOff>
      <xdr:row>78</xdr:row>
      <xdr:rowOff>141895</xdr:rowOff>
    </xdr:to>
    <xdr:sp macro="" textlink="">
      <xdr:nvSpPr>
        <xdr:cNvPr id="627" name="フローチャート: 判断 626">
          <a:extLst>
            <a:ext uri="{FF2B5EF4-FFF2-40B4-BE49-F238E27FC236}">
              <a16:creationId xmlns:a16="http://schemas.microsoft.com/office/drawing/2014/main" id="{00000000-0008-0000-0700-000073020000}"/>
            </a:ext>
          </a:extLst>
        </xdr:cNvPr>
        <xdr:cNvSpPr/>
      </xdr:nvSpPr>
      <xdr:spPr>
        <a:xfrm>
          <a:off x="16268700" y="13413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96765</xdr:rowOff>
    </xdr:from>
    <xdr:to>
      <xdr:col>81</xdr:col>
      <xdr:colOff>50800</xdr:colOff>
      <xdr:row>78</xdr:row>
      <xdr:rowOff>139700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4592300" y="13469865"/>
          <a:ext cx="889000" cy="42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29764</xdr:rowOff>
    </xdr:from>
    <xdr:to>
      <xdr:col>81</xdr:col>
      <xdr:colOff>101600</xdr:colOff>
      <xdr:row>78</xdr:row>
      <xdr:rowOff>131364</xdr:rowOff>
    </xdr:to>
    <xdr:sp macro="" textlink="">
      <xdr:nvSpPr>
        <xdr:cNvPr id="629" name="フローチャート: 判断 628">
          <a:extLst>
            <a:ext uri="{FF2B5EF4-FFF2-40B4-BE49-F238E27FC236}">
              <a16:creationId xmlns:a16="http://schemas.microsoft.com/office/drawing/2014/main" id="{00000000-0008-0000-0700-000075020000}"/>
            </a:ext>
          </a:extLst>
        </xdr:cNvPr>
        <xdr:cNvSpPr/>
      </xdr:nvSpPr>
      <xdr:spPr>
        <a:xfrm>
          <a:off x="15430500" y="13402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147891</xdr:rowOff>
    </xdr:from>
    <xdr:ext cx="534377"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5214111" y="13178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96765</xdr:rowOff>
    </xdr:from>
    <xdr:to>
      <xdr:col>76</xdr:col>
      <xdr:colOff>114300</xdr:colOff>
      <xdr:row>78</xdr:row>
      <xdr:rowOff>122726</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flipV="1">
          <a:off x="13703300" y="13469865"/>
          <a:ext cx="889000" cy="25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48329</xdr:rowOff>
    </xdr:from>
    <xdr:to>
      <xdr:col>76</xdr:col>
      <xdr:colOff>165100</xdr:colOff>
      <xdr:row>78</xdr:row>
      <xdr:rowOff>149929</xdr:rowOff>
    </xdr:to>
    <xdr:sp macro="" textlink="">
      <xdr:nvSpPr>
        <xdr:cNvPr id="632" name="フローチャート: 判断 631">
          <a:extLst>
            <a:ext uri="{FF2B5EF4-FFF2-40B4-BE49-F238E27FC236}">
              <a16:creationId xmlns:a16="http://schemas.microsoft.com/office/drawing/2014/main" id="{00000000-0008-0000-0700-000078020000}"/>
            </a:ext>
          </a:extLst>
        </xdr:cNvPr>
        <xdr:cNvSpPr/>
      </xdr:nvSpPr>
      <xdr:spPr>
        <a:xfrm>
          <a:off x="14541500" y="13421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141056</xdr:rowOff>
    </xdr:from>
    <xdr:ext cx="534377"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4325111" y="13514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122726</xdr:rowOff>
    </xdr:from>
    <xdr:to>
      <xdr:col>71</xdr:col>
      <xdr:colOff>177800</xdr:colOff>
      <xdr:row>78</xdr:row>
      <xdr:rowOff>126681</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flipV="1">
          <a:off x="12814300" y="13495826"/>
          <a:ext cx="889000" cy="3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51505</xdr:rowOff>
    </xdr:from>
    <xdr:to>
      <xdr:col>72</xdr:col>
      <xdr:colOff>38100</xdr:colOff>
      <xdr:row>78</xdr:row>
      <xdr:rowOff>153105</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3652500" y="13424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169632</xdr:rowOff>
    </xdr:from>
    <xdr:ext cx="534377"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3436111" y="13199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53958</xdr:rowOff>
    </xdr:from>
    <xdr:to>
      <xdr:col>67</xdr:col>
      <xdr:colOff>101600</xdr:colOff>
      <xdr:row>78</xdr:row>
      <xdr:rowOff>155558</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2763500" y="13427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635</xdr:rowOff>
    </xdr:from>
    <xdr:ext cx="534377"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2547111" y="13202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88900</xdr:rowOff>
    </xdr:from>
    <xdr:to>
      <xdr:col>85</xdr:col>
      <xdr:colOff>177800</xdr:colOff>
      <xdr:row>79</xdr:row>
      <xdr:rowOff>19050</xdr:rowOff>
    </xdr:to>
    <xdr:sp macro="" textlink="">
      <xdr:nvSpPr>
        <xdr:cNvPr id="644" name="楕円 643">
          <a:extLst>
            <a:ext uri="{FF2B5EF4-FFF2-40B4-BE49-F238E27FC236}">
              <a16:creationId xmlns:a16="http://schemas.microsoft.com/office/drawing/2014/main" id="{00000000-0008-0000-0700-000084020000}"/>
            </a:ext>
          </a:extLst>
        </xdr:cNvPr>
        <xdr:cNvSpPr/>
      </xdr:nvSpPr>
      <xdr:spPr>
        <a:xfrm>
          <a:off x="162687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18722</xdr:rowOff>
    </xdr:from>
    <xdr:ext cx="249299" cy="259045"/>
    <xdr:sp macro="" textlink="">
      <xdr:nvSpPr>
        <xdr:cNvPr id="645" name="災害復旧費該当値テキスト">
          <a:extLst>
            <a:ext uri="{FF2B5EF4-FFF2-40B4-BE49-F238E27FC236}">
              <a16:creationId xmlns:a16="http://schemas.microsoft.com/office/drawing/2014/main" id="{00000000-0008-0000-0700-000085020000}"/>
            </a:ext>
          </a:extLst>
        </xdr:cNvPr>
        <xdr:cNvSpPr txBox="1"/>
      </xdr:nvSpPr>
      <xdr:spPr>
        <a:xfrm>
          <a:off x="16370300" y="1339182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88900</xdr:rowOff>
    </xdr:from>
    <xdr:to>
      <xdr:col>81</xdr:col>
      <xdr:colOff>101600</xdr:colOff>
      <xdr:row>79</xdr:row>
      <xdr:rowOff>19050</xdr:rowOff>
    </xdr:to>
    <xdr:sp macro="" textlink="">
      <xdr:nvSpPr>
        <xdr:cNvPr id="646" name="楕円 645">
          <a:extLst>
            <a:ext uri="{FF2B5EF4-FFF2-40B4-BE49-F238E27FC236}">
              <a16:creationId xmlns:a16="http://schemas.microsoft.com/office/drawing/2014/main" id="{00000000-0008-0000-0700-000086020000}"/>
            </a:ext>
          </a:extLst>
        </xdr:cNvPr>
        <xdr:cNvSpPr/>
      </xdr:nvSpPr>
      <xdr:spPr>
        <a:xfrm>
          <a:off x="15430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10177</xdr:rowOff>
    </xdr:from>
    <xdr:ext cx="249299"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5356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45965</xdr:rowOff>
    </xdr:from>
    <xdr:to>
      <xdr:col>76</xdr:col>
      <xdr:colOff>165100</xdr:colOff>
      <xdr:row>78</xdr:row>
      <xdr:rowOff>147565</xdr:rowOff>
    </xdr:to>
    <xdr:sp macro="" textlink="">
      <xdr:nvSpPr>
        <xdr:cNvPr id="648" name="楕円 647">
          <a:extLst>
            <a:ext uri="{FF2B5EF4-FFF2-40B4-BE49-F238E27FC236}">
              <a16:creationId xmlns:a16="http://schemas.microsoft.com/office/drawing/2014/main" id="{00000000-0008-0000-0700-000088020000}"/>
            </a:ext>
          </a:extLst>
        </xdr:cNvPr>
        <xdr:cNvSpPr/>
      </xdr:nvSpPr>
      <xdr:spPr>
        <a:xfrm>
          <a:off x="14541500" y="13419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164092</xdr:rowOff>
    </xdr:from>
    <xdr:ext cx="534377"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4325111" y="13194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71926</xdr:rowOff>
    </xdr:from>
    <xdr:to>
      <xdr:col>72</xdr:col>
      <xdr:colOff>38100</xdr:colOff>
      <xdr:row>79</xdr:row>
      <xdr:rowOff>2076</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3652500" y="13445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164653</xdr:rowOff>
    </xdr:from>
    <xdr:ext cx="469744"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3468428" y="13537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75881</xdr:rowOff>
    </xdr:from>
    <xdr:to>
      <xdr:col>67</xdr:col>
      <xdr:colOff>101600</xdr:colOff>
      <xdr:row>79</xdr:row>
      <xdr:rowOff>6031</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2763500" y="13448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168608</xdr:rowOff>
    </xdr:from>
    <xdr:ext cx="469744"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2579428" y="135417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4" name="正方形/長方形 653">
          <a:extLst>
            <a:ext uri="{FF2B5EF4-FFF2-40B4-BE49-F238E27FC236}">
              <a16:creationId xmlns:a16="http://schemas.microsoft.com/office/drawing/2014/main" id="{00000000-0008-0000-0700-00008E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5" name="正方形/長方形 654">
          <a:extLst>
            <a:ext uri="{FF2B5EF4-FFF2-40B4-BE49-F238E27FC236}">
              <a16:creationId xmlns:a16="http://schemas.microsoft.com/office/drawing/2014/main" id="{00000000-0008-0000-0700-00008F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6" name="正方形/長方形 655">
          <a:extLst>
            <a:ext uri="{FF2B5EF4-FFF2-40B4-BE49-F238E27FC236}">
              <a16:creationId xmlns:a16="http://schemas.microsoft.com/office/drawing/2014/main" id="{00000000-0008-0000-0700-000090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3" name="直線コネクタ 662">
          <a:extLst>
            <a:ext uri="{FF2B5EF4-FFF2-40B4-BE49-F238E27FC236}">
              <a16:creationId xmlns:a16="http://schemas.microsoft.com/office/drawing/2014/main" id="{00000000-0008-0000-0700-000097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4" name="直線コネクタ 663">
          <a:extLst>
            <a:ext uri="{FF2B5EF4-FFF2-40B4-BE49-F238E27FC236}">
              <a16:creationId xmlns:a16="http://schemas.microsoft.com/office/drawing/2014/main" id="{00000000-0008-0000-0700-000098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6" name="直線コネクタ 665">
          <a:extLst>
            <a:ext uri="{FF2B5EF4-FFF2-40B4-BE49-F238E27FC236}">
              <a16:creationId xmlns:a16="http://schemas.microsoft.com/office/drawing/2014/main" id="{00000000-0008-0000-0700-00009A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8" name="直線コネクタ 667">
          <a:extLst>
            <a:ext uri="{FF2B5EF4-FFF2-40B4-BE49-F238E27FC236}">
              <a16:creationId xmlns:a16="http://schemas.microsoft.com/office/drawing/2014/main" id="{00000000-0008-0000-0700-00009C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6" name="公債費グラフ枠">
          <a:extLst>
            <a:ext uri="{FF2B5EF4-FFF2-40B4-BE49-F238E27FC236}">
              <a16:creationId xmlns:a16="http://schemas.microsoft.com/office/drawing/2014/main" id="{00000000-0008-0000-0700-0000A4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107409</xdr:rowOff>
    </xdr:from>
    <xdr:to>
      <xdr:col>85</xdr:col>
      <xdr:colOff>126364</xdr:colOff>
      <xdr:row>99</xdr:row>
      <xdr:rowOff>44450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flipV="1">
          <a:off x="16317595" y="15537909"/>
          <a:ext cx="1269" cy="14800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48277</xdr:rowOff>
    </xdr:from>
    <xdr:ext cx="249299" cy="259045"/>
    <xdr:sp macro="" textlink="">
      <xdr:nvSpPr>
        <xdr:cNvPr id="678" name="公債費最小値テキスト">
          <a:extLst>
            <a:ext uri="{FF2B5EF4-FFF2-40B4-BE49-F238E27FC236}">
              <a16:creationId xmlns:a16="http://schemas.microsoft.com/office/drawing/2014/main" id="{00000000-0008-0000-0700-0000A6020000}"/>
            </a:ext>
          </a:extLst>
        </xdr:cNvPr>
        <xdr:cNvSpPr txBox="1"/>
      </xdr:nvSpPr>
      <xdr:spPr>
        <a:xfrm>
          <a:off x="16370300" y="17021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44450</xdr:rowOff>
    </xdr:from>
    <xdr:to>
      <xdr:col>86</xdr:col>
      <xdr:colOff>25400</xdr:colOff>
      <xdr:row>99</xdr:row>
      <xdr:rowOff>44450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6230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54086</xdr:rowOff>
    </xdr:from>
    <xdr:ext cx="599010" cy="259045"/>
    <xdr:sp macro="" textlink="">
      <xdr:nvSpPr>
        <xdr:cNvPr id="680" name="公債費最大値テキスト">
          <a:extLst>
            <a:ext uri="{FF2B5EF4-FFF2-40B4-BE49-F238E27FC236}">
              <a16:creationId xmlns:a16="http://schemas.microsoft.com/office/drawing/2014/main" id="{00000000-0008-0000-0700-0000A8020000}"/>
            </a:ext>
          </a:extLst>
        </xdr:cNvPr>
        <xdr:cNvSpPr txBox="1"/>
      </xdr:nvSpPr>
      <xdr:spPr>
        <a:xfrm>
          <a:off x="16370300" y="153131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776,951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107409</xdr:rowOff>
    </xdr:from>
    <xdr:to>
      <xdr:col>86</xdr:col>
      <xdr:colOff>25400</xdr:colOff>
      <xdr:row>90</xdr:row>
      <xdr:rowOff>107409</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6230600" y="155379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54390</xdr:rowOff>
    </xdr:from>
    <xdr:to>
      <xdr:col>85</xdr:col>
      <xdr:colOff>127000</xdr:colOff>
      <xdr:row>97</xdr:row>
      <xdr:rowOff>99194</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flipV="1">
          <a:off x="15481300" y="16685040"/>
          <a:ext cx="838200" cy="44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29632</xdr:rowOff>
    </xdr:from>
    <xdr:ext cx="599010" cy="259045"/>
    <xdr:sp macro="" textlink="">
      <xdr:nvSpPr>
        <xdr:cNvPr id="683" name="公債費平均値テキスト">
          <a:extLst>
            <a:ext uri="{FF2B5EF4-FFF2-40B4-BE49-F238E27FC236}">
              <a16:creationId xmlns:a16="http://schemas.microsoft.com/office/drawing/2014/main" id="{00000000-0008-0000-0700-0000AB020000}"/>
            </a:ext>
          </a:extLst>
        </xdr:cNvPr>
        <xdr:cNvSpPr txBox="1"/>
      </xdr:nvSpPr>
      <xdr:spPr>
        <a:xfrm>
          <a:off x="16370300" y="1666028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51205</xdr:rowOff>
    </xdr:from>
    <xdr:to>
      <xdr:col>85</xdr:col>
      <xdr:colOff>177800</xdr:colOff>
      <xdr:row>97</xdr:row>
      <xdr:rowOff>152805</xdr:rowOff>
    </xdr:to>
    <xdr:sp macro="" textlink="">
      <xdr:nvSpPr>
        <xdr:cNvPr id="684" name="フローチャート: 判断 683">
          <a:extLst>
            <a:ext uri="{FF2B5EF4-FFF2-40B4-BE49-F238E27FC236}">
              <a16:creationId xmlns:a16="http://schemas.microsoft.com/office/drawing/2014/main" id="{00000000-0008-0000-0700-0000AC020000}"/>
            </a:ext>
          </a:extLst>
        </xdr:cNvPr>
        <xdr:cNvSpPr/>
      </xdr:nvSpPr>
      <xdr:spPr>
        <a:xfrm>
          <a:off x="16268700" y="16681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99194</xdr:rowOff>
    </xdr:from>
    <xdr:to>
      <xdr:col>81</xdr:col>
      <xdr:colOff>50800</xdr:colOff>
      <xdr:row>97</xdr:row>
      <xdr:rowOff>143669</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flipV="1">
          <a:off x="14592300" y="16729844"/>
          <a:ext cx="889000" cy="44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46146</xdr:rowOff>
    </xdr:from>
    <xdr:to>
      <xdr:col>81</xdr:col>
      <xdr:colOff>101600</xdr:colOff>
      <xdr:row>97</xdr:row>
      <xdr:rowOff>147746</xdr:rowOff>
    </xdr:to>
    <xdr:sp macro="" textlink="">
      <xdr:nvSpPr>
        <xdr:cNvPr id="686" name="フローチャート: 判断 685">
          <a:extLst>
            <a:ext uri="{FF2B5EF4-FFF2-40B4-BE49-F238E27FC236}">
              <a16:creationId xmlns:a16="http://schemas.microsoft.com/office/drawing/2014/main" id="{00000000-0008-0000-0700-0000AE020000}"/>
            </a:ext>
          </a:extLst>
        </xdr:cNvPr>
        <xdr:cNvSpPr/>
      </xdr:nvSpPr>
      <xdr:spPr>
        <a:xfrm>
          <a:off x="15430500" y="16676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164273</xdr:rowOff>
    </xdr:from>
    <xdr:ext cx="599010"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5181795" y="164520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143669</xdr:rowOff>
    </xdr:from>
    <xdr:to>
      <xdr:col>76</xdr:col>
      <xdr:colOff>114300</xdr:colOff>
      <xdr:row>97</xdr:row>
      <xdr:rowOff>153935</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flipV="1">
          <a:off x="13703300" y="16774319"/>
          <a:ext cx="889000" cy="10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20718</xdr:rowOff>
    </xdr:from>
    <xdr:to>
      <xdr:col>76</xdr:col>
      <xdr:colOff>165100</xdr:colOff>
      <xdr:row>97</xdr:row>
      <xdr:rowOff>122318</xdr:rowOff>
    </xdr:to>
    <xdr:sp macro="" textlink="">
      <xdr:nvSpPr>
        <xdr:cNvPr id="689" name="フローチャート: 判断 688">
          <a:extLst>
            <a:ext uri="{FF2B5EF4-FFF2-40B4-BE49-F238E27FC236}">
              <a16:creationId xmlns:a16="http://schemas.microsoft.com/office/drawing/2014/main" id="{00000000-0008-0000-0700-0000B1020000}"/>
            </a:ext>
          </a:extLst>
        </xdr:cNvPr>
        <xdr:cNvSpPr/>
      </xdr:nvSpPr>
      <xdr:spPr>
        <a:xfrm>
          <a:off x="14541500" y="16651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138845</xdr:rowOff>
    </xdr:from>
    <xdr:ext cx="599010"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4292795" y="164265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153935</xdr:rowOff>
    </xdr:from>
    <xdr:to>
      <xdr:col>71</xdr:col>
      <xdr:colOff>177800</xdr:colOff>
      <xdr:row>98</xdr:row>
      <xdr:rowOff>2319</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flipV="1">
          <a:off x="12814300" y="16784585"/>
          <a:ext cx="889000" cy="19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42956</xdr:rowOff>
    </xdr:from>
    <xdr:to>
      <xdr:col>72</xdr:col>
      <xdr:colOff>38100</xdr:colOff>
      <xdr:row>97</xdr:row>
      <xdr:rowOff>144556</xdr:rowOff>
    </xdr:to>
    <xdr:sp macro="" textlink="">
      <xdr:nvSpPr>
        <xdr:cNvPr id="692" name="フローチャート: 判断 691">
          <a:extLst>
            <a:ext uri="{FF2B5EF4-FFF2-40B4-BE49-F238E27FC236}">
              <a16:creationId xmlns:a16="http://schemas.microsoft.com/office/drawing/2014/main" id="{00000000-0008-0000-0700-0000B4020000}"/>
            </a:ext>
          </a:extLst>
        </xdr:cNvPr>
        <xdr:cNvSpPr/>
      </xdr:nvSpPr>
      <xdr:spPr>
        <a:xfrm>
          <a:off x="13652500" y="16673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161083</xdr:rowOff>
    </xdr:from>
    <xdr:ext cx="599010"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3403795" y="164488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32339</xdr:rowOff>
    </xdr:from>
    <xdr:to>
      <xdr:col>67</xdr:col>
      <xdr:colOff>101600</xdr:colOff>
      <xdr:row>97</xdr:row>
      <xdr:rowOff>133939</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2763500" y="16662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95</xdr:row>
      <xdr:rowOff>150466</xdr:rowOff>
    </xdr:from>
    <xdr:ext cx="599010"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2514795" y="164382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3590</xdr:rowOff>
    </xdr:from>
    <xdr:to>
      <xdr:col>85</xdr:col>
      <xdr:colOff>177800</xdr:colOff>
      <xdr:row>97</xdr:row>
      <xdr:rowOff>105190</xdr:rowOff>
    </xdr:to>
    <xdr:sp macro="" textlink="">
      <xdr:nvSpPr>
        <xdr:cNvPr id="701" name="楕円 700">
          <a:extLst>
            <a:ext uri="{FF2B5EF4-FFF2-40B4-BE49-F238E27FC236}">
              <a16:creationId xmlns:a16="http://schemas.microsoft.com/office/drawing/2014/main" id="{00000000-0008-0000-0700-0000BD020000}"/>
            </a:ext>
          </a:extLst>
        </xdr:cNvPr>
        <xdr:cNvSpPr/>
      </xdr:nvSpPr>
      <xdr:spPr>
        <a:xfrm>
          <a:off x="16268700" y="16634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26467</xdr:rowOff>
    </xdr:from>
    <xdr:ext cx="599010" cy="259045"/>
    <xdr:sp macro="" textlink="">
      <xdr:nvSpPr>
        <xdr:cNvPr id="702" name="公債費該当値テキスト">
          <a:extLst>
            <a:ext uri="{FF2B5EF4-FFF2-40B4-BE49-F238E27FC236}">
              <a16:creationId xmlns:a16="http://schemas.microsoft.com/office/drawing/2014/main" id="{00000000-0008-0000-0700-0000BE020000}"/>
            </a:ext>
          </a:extLst>
        </xdr:cNvPr>
        <xdr:cNvSpPr txBox="1"/>
      </xdr:nvSpPr>
      <xdr:spPr>
        <a:xfrm>
          <a:off x="16370300" y="164856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174,782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48394</xdr:rowOff>
    </xdr:from>
    <xdr:to>
      <xdr:col>81</xdr:col>
      <xdr:colOff>101600</xdr:colOff>
      <xdr:row>97</xdr:row>
      <xdr:rowOff>149994</xdr:rowOff>
    </xdr:to>
    <xdr:sp macro="" textlink="">
      <xdr:nvSpPr>
        <xdr:cNvPr id="703" name="楕円 702">
          <a:extLst>
            <a:ext uri="{FF2B5EF4-FFF2-40B4-BE49-F238E27FC236}">
              <a16:creationId xmlns:a16="http://schemas.microsoft.com/office/drawing/2014/main" id="{00000000-0008-0000-0700-0000BF020000}"/>
            </a:ext>
          </a:extLst>
        </xdr:cNvPr>
        <xdr:cNvSpPr/>
      </xdr:nvSpPr>
      <xdr:spPr>
        <a:xfrm>
          <a:off x="15430500" y="16679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97</xdr:row>
      <xdr:rowOff>141121</xdr:rowOff>
    </xdr:from>
    <xdr:ext cx="59901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5181795" y="167717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92869</xdr:rowOff>
    </xdr:from>
    <xdr:to>
      <xdr:col>76</xdr:col>
      <xdr:colOff>165100</xdr:colOff>
      <xdr:row>98</xdr:row>
      <xdr:rowOff>23019</xdr:rowOff>
    </xdr:to>
    <xdr:sp macro="" textlink="">
      <xdr:nvSpPr>
        <xdr:cNvPr id="705" name="楕円 704">
          <a:extLst>
            <a:ext uri="{FF2B5EF4-FFF2-40B4-BE49-F238E27FC236}">
              <a16:creationId xmlns:a16="http://schemas.microsoft.com/office/drawing/2014/main" id="{00000000-0008-0000-0700-0000C1020000}"/>
            </a:ext>
          </a:extLst>
        </xdr:cNvPr>
        <xdr:cNvSpPr/>
      </xdr:nvSpPr>
      <xdr:spPr>
        <a:xfrm>
          <a:off x="14541500" y="16723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98</xdr:row>
      <xdr:rowOff>14146</xdr:rowOff>
    </xdr:from>
    <xdr:ext cx="59901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4292795" y="168162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103135</xdr:rowOff>
    </xdr:from>
    <xdr:to>
      <xdr:col>72</xdr:col>
      <xdr:colOff>38100</xdr:colOff>
      <xdr:row>98</xdr:row>
      <xdr:rowOff>33285</xdr:rowOff>
    </xdr:to>
    <xdr:sp macro="" textlink="">
      <xdr:nvSpPr>
        <xdr:cNvPr id="707" name="楕円 706">
          <a:extLst>
            <a:ext uri="{FF2B5EF4-FFF2-40B4-BE49-F238E27FC236}">
              <a16:creationId xmlns:a16="http://schemas.microsoft.com/office/drawing/2014/main" id="{00000000-0008-0000-0700-0000C3020000}"/>
            </a:ext>
          </a:extLst>
        </xdr:cNvPr>
        <xdr:cNvSpPr/>
      </xdr:nvSpPr>
      <xdr:spPr>
        <a:xfrm>
          <a:off x="13652500" y="16733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98</xdr:row>
      <xdr:rowOff>24412</xdr:rowOff>
    </xdr:from>
    <xdr:ext cx="59901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3403795" y="168265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122969</xdr:rowOff>
    </xdr:from>
    <xdr:to>
      <xdr:col>67</xdr:col>
      <xdr:colOff>101600</xdr:colOff>
      <xdr:row>98</xdr:row>
      <xdr:rowOff>53119</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2763500" y="16753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98</xdr:row>
      <xdr:rowOff>44246</xdr:rowOff>
    </xdr:from>
    <xdr:ext cx="59901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2514795" y="168463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1" name="正方形/長方形 710">
          <a:extLst>
            <a:ext uri="{FF2B5EF4-FFF2-40B4-BE49-F238E27FC236}">
              <a16:creationId xmlns:a16="http://schemas.microsoft.com/office/drawing/2014/main" id="{00000000-0008-0000-0700-0000C7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2" name="正方形/長方形 711">
          <a:extLst>
            <a:ext uri="{FF2B5EF4-FFF2-40B4-BE49-F238E27FC236}">
              <a16:creationId xmlns:a16="http://schemas.microsoft.com/office/drawing/2014/main" id="{00000000-0008-0000-0700-0000C8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0" name="直線コネクタ 719">
          <a:extLst>
            <a:ext uri="{FF2B5EF4-FFF2-40B4-BE49-F238E27FC236}">
              <a16:creationId xmlns:a16="http://schemas.microsoft.com/office/drawing/2014/main" id="{00000000-0008-0000-0700-0000D0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1" name="直線コネクタ 720">
          <a:extLst>
            <a:ext uri="{FF2B5EF4-FFF2-40B4-BE49-F238E27FC236}">
              <a16:creationId xmlns:a16="http://schemas.microsoft.com/office/drawing/2014/main" id="{00000000-0008-0000-0700-0000D1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3" name="直線コネクタ 722">
          <a:extLst>
            <a:ext uri="{FF2B5EF4-FFF2-40B4-BE49-F238E27FC236}">
              <a16:creationId xmlns:a16="http://schemas.microsoft.com/office/drawing/2014/main" id="{00000000-0008-0000-0700-0000D3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5" name="直線コネクタ 724">
          <a:extLst>
            <a:ext uri="{FF2B5EF4-FFF2-40B4-BE49-F238E27FC236}">
              <a16:creationId xmlns:a16="http://schemas.microsoft.com/office/drawing/2014/main" id="{00000000-0008-0000-0700-0000D5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31</xdr:row>
      <xdr:rowOff>21970</xdr:rowOff>
    </xdr:from>
    <xdr:ext cx="595419"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7692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29</xdr:row>
      <xdr:rowOff>38299</xdr:rowOff>
    </xdr:from>
    <xdr:ext cx="595419"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692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5" name="諸支出金グラフ枠">
          <a:extLst>
            <a:ext uri="{FF2B5EF4-FFF2-40B4-BE49-F238E27FC236}">
              <a16:creationId xmlns:a16="http://schemas.microsoft.com/office/drawing/2014/main" id="{00000000-0008-0000-0700-0000DF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92445</xdr:rowOff>
    </xdr:from>
    <xdr:to>
      <xdr:col>116</xdr:col>
      <xdr:colOff>62864</xdr:colOff>
      <xdr:row>39</xdr:row>
      <xdr:rowOff>98878</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flipV="1">
          <a:off x="22159595" y="5235945"/>
          <a:ext cx="1269" cy="15494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135837</xdr:rowOff>
    </xdr:from>
    <xdr:ext cx="249299" cy="259045"/>
    <xdr:sp macro="" textlink="">
      <xdr:nvSpPr>
        <xdr:cNvPr id="737" name="諸支出金最小値テキスト">
          <a:extLst>
            <a:ext uri="{FF2B5EF4-FFF2-40B4-BE49-F238E27FC236}">
              <a16:creationId xmlns:a16="http://schemas.microsoft.com/office/drawing/2014/main" id="{00000000-0008-0000-0700-0000E1020000}"/>
            </a:ext>
          </a:extLst>
        </xdr:cNvPr>
        <xdr:cNvSpPr txBox="1"/>
      </xdr:nvSpPr>
      <xdr:spPr>
        <a:xfrm>
          <a:off x="22212300" y="682238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39122</xdr:rowOff>
    </xdr:from>
    <xdr:ext cx="599010" cy="259045"/>
    <xdr:sp macro="" textlink="">
      <xdr:nvSpPr>
        <xdr:cNvPr id="739" name="諸支出金最大値テキスト">
          <a:extLst>
            <a:ext uri="{FF2B5EF4-FFF2-40B4-BE49-F238E27FC236}">
              <a16:creationId xmlns:a16="http://schemas.microsoft.com/office/drawing/2014/main" id="{00000000-0008-0000-0700-0000E3020000}"/>
            </a:ext>
          </a:extLst>
        </xdr:cNvPr>
        <xdr:cNvSpPr txBox="1"/>
      </xdr:nvSpPr>
      <xdr:spPr>
        <a:xfrm>
          <a:off x="22212300" y="50111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142,341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92445</xdr:rowOff>
    </xdr:from>
    <xdr:to>
      <xdr:col>116</xdr:col>
      <xdr:colOff>152400</xdr:colOff>
      <xdr:row>30</xdr:row>
      <xdr:rowOff>92445</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22072600" y="52359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53288</xdr:rowOff>
    </xdr:from>
    <xdr:ext cx="469744" cy="259045"/>
    <xdr:sp macro="" textlink="">
      <xdr:nvSpPr>
        <xdr:cNvPr id="742" name="諸支出金平均値テキスト">
          <a:extLst>
            <a:ext uri="{FF2B5EF4-FFF2-40B4-BE49-F238E27FC236}">
              <a16:creationId xmlns:a16="http://schemas.microsoft.com/office/drawing/2014/main" id="{00000000-0008-0000-0700-0000E6020000}"/>
            </a:ext>
          </a:extLst>
        </xdr:cNvPr>
        <xdr:cNvSpPr txBox="1"/>
      </xdr:nvSpPr>
      <xdr:spPr>
        <a:xfrm>
          <a:off x="22212300" y="65683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30411</xdr:rowOff>
    </xdr:from>
    <xdr:to>
      <xdr:col>116</xdr:col>
      <xdr:colOff>114300</xdr:colOff>
      <xdr:row>39</xdr:row>
      <xdr:rowOff>132011</xdr:rowOff>
    </xdr:to>
    <xdr:sp macro="" textlink="">
      <xdr:nvSpPr>
        <xdr:cNvPr id="743" name="フローチャート: 判断 742">
          <a:extLst>
            <a:ext uri="{FF2B5EF4-FFF2-40B4-BE49-F238E27FC236}">
              <a16:creationId xmlns:a16="http://schemas.microsoft.com/office/drawing/2014/main" id="{00000000-0008-0000-0700-0000E7020000}"/>
            </a:ext>
          </a:extLst>
        </xdr:cNvPr>
        <xdr:cNvSpPr/>
      </xdr:nvSpPr>
      <xdr:spPr>
        <a:xfrm>
          <a:off x="22110700" y="6716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35124</xdr:rowOff>
    </xdr:from>
    <xdr:to>
      <xdr:col>112</xdr:col>
      <xdr:colOff>38100</xdr:colOff>
      <xdr:row>39</xdr:row>
      <xdr:rowOff>136724</xdr:rowOff>
    </xdr:to>
    <xdr:sp macro="" textlink="">
      <xdr:nvSpPr>
        <xdr:cNvPr id="745" name="フローチャート: 判断 744">
          <a:extLst>
            <a:ext uri="{FF2B5EF4-FFF2-40B4-BE49-F238E27FC236}">
              <a16:creationId xmlns:a16="http://schemas.microsoft.com/office/drawing/2014/main" id="{00000000-0008-0000-0700-0000E9020000}"/>
            </a:ext>
          </a:extLst>
        </xdr:cNvPr>
        <xdr:cNvSpPr/>
      </xdr:nvSpPr>
      <xdr:spPr>
        <a:xfrm>
          <a:off x="21272500" y="6721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153251</xdr:rowOff>
    </xdr:from>
    <xdr:ext cx="469744"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21088428" y="64969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40405</xdr:rowOff>
    </xdr:from>
    <xdr:to>
      <xdr:col>107</xdr:col>
      <xdr:colOff>101600</xdr:colOff>
      <xdr:row>39</xdr:row>
      <xdr:rowOff>142005</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0383500" y="6726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158532</xdr:rowOff>
    </xdr:from>
    <xdr:ext cx="378565"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20245017" y="65021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136307</xdr:rowOff>
    </xdr:from>
    <xdr:to>
      <xdr:col>102</xdr:col>
      <xdr:colOff>165100</xdr:colOff>
      <xdr:row>39</xdr:row>
      <xdr:rowOff>66457</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19494500" y="6651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82984</xdr:rowOff>
    </xdr:from>
    <xdr:ext cx="469744"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19310428" y="64266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6604</xdr:rowOff>
    </xdr:from>
    <xdr:to>
      <xdr:col>98</xdr:col>
      <xdr:colOff>38100</xdr:colOff>
      <xdr:row>39</xdr:row>
      <xdr:rowOff>108204</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18605500" y="6693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124731</xdr:rowOff>
    </xdr:from>
    <xdr:ext cx="469744"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8421428" y="64683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60" name="楕円 759">
          <a:extLst>
            <a:ext uri="{FF2B5EF4-FFF2-40B4-BE49-F238E27FC236}">
              <a16:creationId xmlns:a16="http://schemas.microsoft.com/office/drawing/2014/main" id="{00000000-0008-0000-0700-0000F802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39</xdr:row>
      <xdr:rowOff>8837</xdr:rowOff>
    </xdr:from>
    <xdr:ext cx="249299" cy="259045"/>
    <xdr:sp macro="" textlink="">
      <xdr:nvSpPr>
        <xdr:cNvPr id="761" name="諸支出金該当値テキスト">
          <a:extLst>
            <a:ext uri="{FF2B5EF4-FFF2-40B4-BE49-F238E27FC236}">
              <a16:creationId xmlns:a16="http://schemas.microsoft.com/office/drawing/2014/main" id="{00000000-0008-0000-0700-0000F9020000}"/>
            </a:ext>
          </a:extLst>
        </xdr:cNvPr>
        <xdr:cNvSpPr txBox="1"/>
      </xdr:nvSpPr>
      <xdr:spPr>
        <a:xfrm>
          <a:off x="22212300" y="669538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62" name="楕円 761">
          <a:extLst>
            <a:ext uri="{FF2B5EF4-FFF2-40B4-BE49-F238E27FC236}">
              <a16:creationId xmlns:a16="http://schemas.microsoft.com/office/drawing/2014/main" id="{00000000-0008-0000-0700-0000FA02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9" name="直線コネクタ 778">
          <a:extLst>
            <a:ext uri="{FF2B5EF4-FFF2-40B4-BE49-F238E27FC236}">
              <a16:creationId xmlns:a16="http://schemas.microsoft.com/office/drawing/2014/main" id="{00000000-0008-0000-0700-00000B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4" name="前年度繰上充用金グラフ枠">
          <a:extLst>
            <a:ext uri="{FF2B5EF4-FFF2-40B4-BE49-F238E27FC236}">
              <a16:creationId xmlns:a16="http://schemas.microsoft.com/office/drawing/2014/main" id="{00000000-0008-0000-0700-000010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6" name="前年度繰上充用金最小値テキスト">
          <a:extLst>
            <a:ext uri="{FF2B5EF4-FFF2-40B4-BE49-F238E27FC236}">
              <a16:creationId xmlns:a16="http://schemas.microsoft.com/office/drawing/2014/main" id="{00000000-0008-0000-0700-000012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8" name="前年度繰上充用金最大値テキスト">
          <a:extLst>
            <a:ext uri="{FF2B5EF4-FFF2-40B4-BE49-F238E27FC236}">
              <a16:creationId xmlns:a16="http://schemas.microsoft.com/office/drawing/2014/main" id="{00000000-0008-0000-0700-000014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1" name="前年度繰上充用金平均値テキスト">
          <a:extLst>
            <a:ext uri="{FF2B5EF4-FFF2-40B4-BE49-F238E27FC236}">
              <a16:creationId xmlns:a16="http://schemas.microsoft.com/office/drawing/2014/main" id="{00000000-0008-0000-0700-000017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2" name="フローチャート: 判断 791">
          <a:extLst>
            <a:ext uri="{FF2B5EF4-FFF2-40B4-BE49-F238E27FC236}">
              <a16:creationId xmlns:a16="http://schemas.microsoft.com/office/drawing/2014/main" id="{00000000-0008-0000-0700-000018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4" name="フローチャート: 判断 793">
          <a:extLst>
            <a:ext uri="{FF2B5EF4-FFF2-40B4-BE49-F238E27FC236}">
              <a16:creationId xmlns:a16="http://schemas.microsoft.com/office/drawing/2014/main" id="{00000000-0008-0000-0700-00001A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9" name="楕円 808">
          <a:extLst>
            <a:ext uri="{FF2B5EF4-FFF2-40B4-BE49-F238E27FC236}">
              <a16:creationId xmlns:a16="http://schemas.microsoft.com/office/drawing/2014/main" id="{00000000-0008-0000-0700-000029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0" name="前年度繰上充用金該当値テキスト">
          <a:extLst>
            <a:ext uri="{FF2B5EF4-FFF2-40B4-BE49-F238E27FC236}">
              <a16:creationId xmlns:a16="http://schemas.microsoft.com/office/drawing/2014/main" id="{00000000-0008-0000-0700-00002A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1" name="楕円 810">
          <a:extLst>
            <a:ext uri="{FF2B5EF4-FFF2-40B4-BE49-F238E27FC236}">
              <a16:creationId xmlns:a16="http://schemas.microsoft.com/office/drawing/2014/main" id="{00000000-0008-0000-0700-00002B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3" name="楕円 812">
          <a:extLst>
            <a:ext uri="{FF2B5EF4-FFF2-40B4-BE49-F238E27FC236}">
              <a16:creationId xmlns:a16="http://schemas.microsoft.com/office/drawing/2014/main" id="{00000000-0008-0000-0700-00002D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9" name="正方形/長方形 818">
          <a:extLst>
            <a:ext uri="{FF2B5EF4-FFF2-40B4-BE49-F238E27FC236}">
              <a16:creationId xmlns:a16="http://schemas.microsoft.com/office/drawing/2014/main" id="{00000000-0008-0000-0700-000033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0" name="正方形/長方形 819">
          <a:extLst>
            <a:ext uri="{FF2B5EF4-FFF2-40B4-BE49-F238E27FC236}">
              <a16:creationId xmlns:a16="http://schemas.microsoft.com/office/drawing/2014/main" id="{00000000-0008-0000-0700-000034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目的別では、衛生費、消防費、教育費、公債費が類似団体内平均値を上回っている。</a:t>
          </a:r>
          <a:endParaRPr lang="ja-JP" altLang="ja-JP" sz="1400">
            <a:effectLst/>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ja-JP" sz="1100">
              <a:solidFill>
                <a:schemeClr val="dk1"/>
              </a:solidFill>
              <a:effectLst/>
              <a:latin typeface="+mn-lt"/>
              <a:ea typeface="+mn-ea"/>
              <a:cs typeface="+mn-cs"/>
            </a:rPr>
            <a:t>議会費については、前年度末に議員の辞職の影響等により前年度比</a:t>
          </a:r>
          <a:r>
            <a:rPr lang="en-US" altLang="ja-JP" sz="1100">
              <a:solidFill>
                <a:schemeClr val="dk1"/>
              </a:solidFill>
              <a:effectLst/>
              <a:latin typeface="+mn-lt"/>
              <a:ea typeface="+mn-ea"/>
              <a:cs typeface="+mn-cs"/>
            </a:rPr>
            <a:t>-5.9%</a:t>
          </a:r>
          <a:r>
            <a:rPr lang="ja-JP" altLang="ja-JP" sz="1100">
              <a:solidFill>
                <a:schemeClr val="dk1"/>
              </a:solidFill>
              <a:effectLst/>
              <a:latin typeface="+mn-lt"/>
              <a:ea typeface="+mn-ea"/>
              <a:cs typeface="+mn-cs"/>
            </a:rPr>
            <a:t>の減少</a:t>
          </a:r>
          <a:r>
            <a:rPr lang="ja-JP" altLang="en-US" sz="1100">
              <a:solidFill>
                <a:schemeClr val="dk1"/>
              </a:solidFill>
              <a:effectLst/>
              <a:latin typeface="+mn-lt"/>
              <a:ea typeface="+mn-ea"/>
              <a:cs typeface="+mn-cs"/>
            </a:rPr>
            <a:t>。</a:t>
          </a:r>
          <a:r>
            <a:rPr lang="ja-JP" altLang="ja-JP" sz="1100">
              <a:solidFill>
                <a:schemeClr val="dk1"/>
              </a:solidFill>
              <a:effectLst/>
              <a:latin typeface="+mn-lt"/>
              <a:ea typeface="+mn-ea"/>
              <a:cs typeface="+mn-cs"/>
            </a:rPr>
            <a:t>総務費について</a:t>
          </a:r>
          <a:r>
            <a:rPr lang="ja-JP" altLang="en-US" sz="1100">
              <a:solidFill>
                <a:schemeClr val="dk1"/>
              </a:solidFill>
              <a:effectLst/>
              <a:latin typeface="+mn-lt"/>
              <a:ea typeface="+mn-ea"/>
              <a:cs typeface="+mn-cs"/>
            </a:rPr>
            <a:t>は</a:t>
          </a:r>
          <a:r>
            <a:rPr lang="ja-JP" altLang="ja-JP" sz="1100">
              <a:solidFill>
                <a:schemeClr val="dk1"/>
              </a:solidFill>
              <a:effectLst/>
              <a:latin typeface="+mn-lt"/>
              <a:ea typeface="+mn-ea"/>
              <a:cs typeface="+mn-cs"/>
            </a:rPr>
            <a:t>、ふるさと納税の返礼業務委託費用の増等により</a:t>
          </a:r>
          <a:r>
            <a:rPr lang="ja-JP" altLang="en-US" sz="1100">
              <a:solidFill>
                <a:schemeClr val="dk1"/>
              </a:solidFill>
              <a:effectLst/>
              <a:latin typeface="+mn-lt"/>
              <a:ea typeface="+mn-ea"/>
              <a:cs typeface="+mn-cs"/>
            </a:rPr>
            <a:t>対</a:t>
          </a:r>
          <a:r>
            <a:rPr lang="ja-JP" altLang="ja-JP" sz="1100">
              <a:solidFill>
                <a:schemeClr val="dk1"/>
              </a:solidFill>
              <a:effectLst/>
              <a:latin typeface="+mn-lt"/>
              <a:ea typeface="+mn-ea"/>
              <a:cs typeface="+mn-cs"/>
            </a:rPr>
            <a:t>前年度比</a:t>
          </a:r>
          <a:r>
            <a:rPr lang="en-US" altLang="ja-JP" sz="1100">
              <a:solidFill>
                <a:schemeClr val="dk1"/>
              </a:solidFill>
              <a:effectLst/>
              <a:latin typeface="+mn-lt"/>
              <a:ea typeface="+mn-ea"/>
              <a:cs typeface="+mn-cs"/>
            </a:rPr>
            <a:t>+9.2%</a:t>
          </a:r>
          <a:r>
            <a:rPr lang="ja-JP" altLang="ja-JP" sz="1100">
              <a:solidFill>
                <a:schemeClr val="dk1"/>
              </a:solidFill>
              <a:effectLst/>
              <a:latin typeface="+mn-lt"/>
              <a:ea typeface="+mn-ea"/>
              <a:cs typeface="+mn-cs"/>
            </a:rPr>
            <a:t>の増加</a:t>
          </a:r>
          <a:r>
            <a:rPr lang="ja-JP" altLang="en-US" sz="1100">
              <a:solidFill>
                <a:schemeClr val="dk1"/>
              </a:solidFill>
              <a:effectLst/>
              <a:latin typeface="+mn-lt"/>
              <a:ea typeface="+mn-ea"/>
              <a:cs typeface="+mn-cs"/>
            </a:rPr>
            <a:t>。</a:t>
          </a:r>
          <a:r>
            <a:rPr lang="ja-JP" altLang="ja-JP" sz="1100">
              <a:solidFill>
                <a:schemeClr val="dk1"/>
              </a:solidFill>
              <a:effectLst/>
              <a:latin typeface="+mn-lt"/>
              <a:ea typeface="+mn-ea"/>
              <a:cs typeface="+mn-cs"/>
            </a:rPr>
            <a:t>民生費については、住民税非課税世帯等臨時特別給付金事業の実施等により</a:t>
          </a:r>
          <a:r>
            <a:rPr lang="ja-JP" altLang="en-US" sz="1100">
              <a:solidFill>
                <a:schemeClr val="dk1"/>
              </a:solidFill>
              <a:effectLst/>
              <a:latin typeface="+mn-lt"/>
              <a:ea typeface="+mn-ea"/>
              <a:cs typeface="+mn-cs"/>
            </a:rPr>
            <a:t>対</a:t>
          </a:r>
          <a:r>
            <a:rPr lang="ja-JP" altLang="ja-JP" sz="1100">
              <a:solidFill>
                <a:schemeClr val="dk1"/>
              </a:solidFill>
              <a:effectLst/>
              <a:latin typeface="+mn-lt"/>
              <a:ea typeface="+mn-ea"/>
              <a:cs typeface="+mn-cs"/>
            </a:rPr>
            <a:t>前年度比</a:t>
          </a:r>
          <a:r>
            <a:rPr lang="en-US" altLang="ja-JP" sz="1100">
              <a:solidFill>
                <a:schemeClr val="dk1"/>
              </a:solidFill>
              <a:effectLst/>
              <a:latin typeface="+mn-lt"/>
              <a:ea typeface="+mn-ea"/>
              <a:cs typeface="+mn-cs"/>
            </a:rPr>
            <a:t>+11.6%</a:t>
          </a:r>
          <a:r>
            <a:rPr lang="ja-JP" altLang="en-US" sz="1100">
              <a:solidFill>
                <a:schemeClr val="dk1"/>
              </a:solidFill>
              <a:effectLst/>
              <a:latin typeface="+mn-lt"/>
              <a:ea typeface="+mn-ea"/>
              <a:cs typeface="+mn-cs"/>
            </a:rPr>
            <a:t>の増加。</a:t>
          </a:r>
          <a:r>
            <a:rPr lang="ja-JP" altLang="ja-JP" sz="1100">
              <a:solidFill>
                <a:schemeClr val="dk1"/>
              </a:solidFill>
              <a:effectLst/>
              <a:latin typeface="+mn-lt"/>
              <a:ea typeface="+mn-ea"/>
              <a:cs typeface="+mn-cs"/>
            </a:rPr>
            <a:t>衛生費については、新型コロナウイルスワクチン接種事業の実施等によ</a:t>
          </a:r>
          <a:r>
            <a:rPr lang="ja-JP" altLang="en-US" sz="1100">
              <a:solidFill>
                <a:schemeClr val="dk1"/>
              </a:solidFill>
              <a:effectLst/>
              <a:latin typeface="+mn-lt"/>
              <a:ea typeface="+mn-ea"/>
              <a:cs typeface="+mn-cs"/>
            </a:rPr>
            <a:t>り対</a:t>
          </a:r>
          <a:r>
            <a:rPr lang="ja-JP" altLang="ja-JP" sz="1100">
              <a:solidFill>
                <a:schemeClr val="dk1"/>
              </a:solidFill>
              <a:effectLst/>
              <a:latin typeface="+mn-lt"/>
              <a:ea typeface="+mn-ea"/>
              <a:cs typeface="+mn-cs"/>
            </a:rPr>
            <a:t>前年度比</a:t>
          </a:r>
          <a:r>
            <a:rPr lang="en-US" altLang="ja-JP" sz="1100">
              <a:solidFill>
                <a:schemeClr val="dk1"/>
              </a:solidFill>
              <a:effectLst/>
              <a:latin typeface="+mn-lt"/>
              <a:ea typeface="+mn-ea"/>
              <a:cs typeface="+mn-cs"/>
            </a:rPr>
            <a:t>+4.8%</a:t>
          </a:r>
          <a:r>
            <a:rPr lang="ja-JP" altLang="ja-JP" sz="1100">
              <a:solidFill>
                <a:schemeClr val="dk1"/>
              </a:solidFill>
              <a:effectLst/>
              <a:latin typeface="+mn-lt"/>
              <a:ea typeface="+mn-ea"/>
              <a:cs typeface="+mn-cs"/>
            </a:rPr>
            <a:t>の増加</a:t>
          </a:r>
          <a:r>
            <a:rPr lang="ja-JP" altLang="en-US" sz="1100">
              <a:solidFill>
                <a:schemeClr val="dk1"/>
              </a:solidFill>
              <a:effectLst/>
              <a:latin typeface="+mn-lt"/>
              <a:ea typeface="+mn-ea"/>
              <a:cs typeface="+mn-cs"/>
            </a:rPr>
            <a:t>。</a:t>
          </a:r>
          <a:r>
            <a:rPr lang="ja-JP" altLang="ja-JP" sz="1100">
              <a:solidFill>
                <a:schemeClr val="dk1"/>
              </a:solidFill>
              <a:effectLst/>
              <a:latin typeface="+mn-lt"/>
              <a:ea typeface="+mn-ea"/>
              <a:cs typeface="+mn-cs"/>
            </a:rPr>
            <a:t>農林水産業費については、病院前頭首工改修工事の完了等により</a:t>
          </a:r>
          <a:r>
            <a:rPr lang="ja-JP" altLang="en-US" sz="1100">
              <a:solidFill>
                <a:schemeClr val="dk1"/>
              </a:solidFill>
              <a:effectLst/>
              <a:latin typeface="+mn-lt"/>
              <a:ea typeface="+mn-ea"/>
              <a:cs typeface="+mn-cs"/>
            </a:rPr>
            <a:t>対前年度比</a:t>
          </a:r>
          <a:r>
            <a:rPr lang="en-US" altLang="ja-JP" sz="1100">
              <a:solidFill>
                <a:schemeClr val="dk1"/>
              </a:solidFill>
              <a:effectLst/>
              <a:latin typeface="+mn-lt"/>
              <a:ea typeface="+mn-ea"/>
              <a:cs typeface="+mn-cs"/>
            </a:rPr>
            <a:t>-28.7%</a:t>
          </a:r>
          <a:r>
            <a:rPr lang="ja-JP" altLang="ja-JP" sz="1100">
              <a:solidFill>
                <a:schemeClr val="dk1"/>
              </a:solidFill>
              <a:effectLst/>
              <a:latin typeface="+mn-lt"/>
              <a:ea typeface="+mn-ea"/>
              <a:cs typeface="+mn-cs"/>
            </a:rPr>
            <a:t>の減少</a:t>
          </a:r>
          <a:r>
            <a:rPr lang="ja-JP" altLang="en-US" sz="1100">
              <a:solidFill>
                <a:schemeClr val="dk1"/>
              </a:solidFill>
              <a:effectLst/>
              <a:latin typeface="+mn-lt"/>
              <a:ea typeface="+mn-ea"/>
              <a:cs typeface="+mn-cs"/>
            </a:rPr>
            <a:t>。</a:t>
          </a:r>
          <a:r>
            <a:rPr lang="ja-JP" altLang="ja-JP" sz="1100">
              <a:solidFill>
                <a:schemeClr val="dk1"/>
              </a:solidFill>
              <a:effectLst/>
              <a:latin typeface="+mn-lt"/>
              <a:ea typeface="+mn-ea"/>
              <a:cs typeface="+mn-cs"/>
            </a:rPr>
            <a:t>商工費については、きのくに林産加工改修事業の完了等により</a:t>
          </a:r>
          <a:r>
            <a:rPr lang="ja-JP" altLang="en-US" sz="1100">
              <a:solidFill>
                <a:schemeClr val="dk1"/>
              </a:solidFill>
              <a:effectLst/>
              <a:latin typeface="+mn-lt"/>
              <a:ea typeface="+mn-ea"/>
              <a:cs typeface="+mn-cs"/>
            </a:rPr>
            <a:t>対</a:t>
          </a:r>
          <a:r>
            <a:rPr lang="ja-JP" altLang="ja-JP" sz="1100">
              <a:solidFill>
                <a:schemeClr val="dk1"/>
              </a:solidFill>
              <a:effectLst/>
              <a:latin typeface="+mn-lt"/>
              <a:ea typeface="+mn-ea"/>
              <a:cs typeface="+mn-cs"/>
            </a:rPr>
            <a:t>前年度比</a:t>
          </a:r>
          <a:r>
            <a:rPr lang="en-US" altLang="ja-JP" sz="1100">
              <a:solidFill>
                <a:schemeClr val="dk1"/>
              </a:solidFill>
              <a:effectLst/>
              <a:latin typeface="+mn-lt"/>
              <a:ea typeface="+mn-ea"/>
              <a:cs typeface="+mn-cs"/>
            </a:rPr>
            <a:t>-57.6%</a:t>
          </a:r>
          <a:r>
            <a:rPr lang="ja-JP" altLang="ja-JP" sz="1100">
              <a:solidFill>
                <a:schemeClr val="dk1"/>
              </a:solidFill>
              <a:effectLst/>
              <a:latin typeface="+mn-lt"/>
              <a:ea typeface="+mn-ea"/>
              <a:cs typeface="+mn-cs"/>
            </a:rPr>
            <a:t>の減少</a:t>
          </a:r>
          <a:r>
            <a:rPr lang="ja-JP" altLang="en-US" sz="1100">
              <a:solidFill>
                <a:schemeClr val="dk1"/>
              </a:solidFill>
              <a:effectLst/>
              <a:latin typeface="+mn-lt"/>
              <a:ea typeface="+mn-ea"/>
              <a:cs typeface="+mn-cs"/>
            </a:rPr>
            <a:t>。</a:t>
          </a:r>
          <a:r>
            <a:rPr lang="ja-JP" altLang="ja-JP" sz="1100">
              <a:solidFill>
                <a:schemeClr val="dk1"/>
              </a:solidFill>
              <a:effectLst/>
              <a:latin typeface="+mn-lt"/>
              <a:ea typeface="+mn-ea"/>
              <a:cs typeface="+mn-cs"/>
            </a:rPr>
            <a:t>土木費については、子育て世帯向け賃貸住宅整備事業の実施等により</a:t>
          </a:r>
          <a:r>
            <a:rPr lang="ja-JP" altLang="en-US" sz="1100">
              <a:solidFill>
                <a:schemeClr val="dk1"/>
              </a:solidFill>
              <a:effectLst/>
              <a:latin typeface="+mn-lt"/>
              <a:ea typeface="+mn-ea"/>
              <a:cs typeface="+mn-cs"/>
            </a:rPr>
            <a:t>対</a:t>
          </a:r>
          <a:r>
            <a:rPr lang="ja-JP" altLang="ja-JP" sz="1100">
              <a:solidFill>
                <a:schemeClr val="dk1"/>
              </a:solidFill>
              <a:effectLst/>
              <a:latin typeface="+mn-lt"/>
              <a:ea typeface="+mn-ea"/>
              <a:cs typeface="+mn-cs"/>
            </a:rPr>
            <a:t>前年度比</a:t>
          </a:r>
          <a:r>
            <a:rPr lang="en-US" altLang="ja-JP" sz="1100">
              <a:solidFill>
                <a:schemeClr val="dk1"/>
              </a:solidFill>
              <a:effectLst/>
              <a:latin typeface="+mn-lt"/>
              <a:ea typeface="+mn-ea"/>
              <a:cs typeface="+mn-cs"/>
            </a:rPr>
            <a:t>+43.2%</a:t>
          </a:r>
          <a:r>
            <a:rPr lang="ja-JP" altLang="en-US" sz="1100">
              <a:solidFill>
                <a:schemeClr val="dk1"/>
              </a:solidFill>
              <a:effectLst/>
              <a:latin typeface="+mn-lt"/>
              <a:ea typeface="+mn-ea"/>
              <a:cs typeface="+mn-cs"/>
            </a:rPr>
            <a:t>の増加。</a:t>
          </a:r>
          <a:r>
            <a:rPr lang="ja-JP" altLang="ja-JP" sz="1100">
              <a:solidFill>
                <a:schemeClr val="dk1"/>
              </a:solidFill>
              <a:effectLst/>
              <a:latin typeface="+mn-lt"/>
              <a:ea typeface="+mn-ea"/>
              <a:cs typeface="+mn-cs"/>
            </a:rPr>
            <a:t>消防費は防災行政無線デジタル化事業完了等により</a:t>
          </a:r>
          <a:r>
            <a:rPr lang="ja-JP" altLang="en-US" sz="1100">
              <a:solidFill>
                <a:schemeClr val="dk1"/>
              </a:solidFill>
              <a:effectLst/>
              <a:latin typeface="+mn-lt"/>
              <a:ea typeface="+mn-ea"/>
              <a:cs typeface="+mn-cs"/>
            </a:rPr>
            <a:t>対</a:t>
          </a:r>
          <a:r>
            <a:rPr lang="ja-JP" altLang="ja-JP" sz="1100">
              <a:solidFill>
                <a:schemeClr val="dk1"/>
              </a:solidFill>
              <a:effectLst/>
              <a:latin typeface="+mn-lt"/>
              <a:ea typeface="+mn-ea"/>
              <a:cs typeface="+mn-cs"/>
            </a:rPr>
            <a:t>前年度比</a:t>
          </a:r>
          <a:r>
            <a:rPr lang="en-US" altLang="ja-JP" sz="1100">
              <a:solidFill>
                <a:schemeClr val="dk1"/>
              </a:solidFill>
              <a:effectLst/>
              <a:latin typeface="+mn-lt"/>
              <a:ea typeface="+mn-ea"/>
              <a:cs typeface="+mn-cs"/>
            </a:rPr>
            <a:t>-29.0%</a:t>
          </a:r>
          <a:r>
            <a:rPr lang="ja-JP" altLang="en-US" sz="1100">
              <a:solidFill>
                <a:schemeClr val="dk1"/>
              </a:solidFill>
              <a:effectLst/>
              <a:latin typeface="+mn-lt"/>
              <a:ea typeface="+mn-ea"/>
              <a:cs typeface="+mn-cs"/>
            </a:rPr>
            <a:t>の減少。</a:t>
          </a:r>
          <a:r>
            <a:rPr lang="ja-JP" altLang="ja-JP" sz="1100">
              <a:solidFill>
                <a:schemeClr val="dk1"/>
              </a:solidFill>
              <a:effectLst/>
              <a:latin typeface="+mn-lt"/>
              <a:ea typeface="+mn-ea"/>
              <a:cs typeface="+mn-cs"/>
            </a:rPr>
            <a:t>教育費は給食センター整備事業の実施等により</a:t>
          </a:r>
          <a:r>
            <a:rPr lang="ja-JP" altLang="en-US" sz="1100">
              <a:solidFill>
                <a:schemeClr val="dk1"/>
              </a:solidFill>
              <a:effectLst/>
              <a:latin typeface="+mn-lt"/>
              <a:ea typeface="+mn-ea"/>
              <a:cs typeface="+mn-cs"/>
            </a:rPr>
            <a:t>対</a:t>
          </a:r>
          <a:r>
            <a:rPr lang="ja-JP" altLang="ja-JP" sz="1100">
              <a:solidFill>
                <a:schemeClr val="dk1"/>
              </a:solidFill>
              <a:effectLst/>
              <a:latin typeface="+mn-lt"/>
              <a:ea typeface="+mn-ea"/>
              <a:cs typeface="+mn-cs"/>
            </a:rPr>
            <a:t>前年度比</a:t>
          </a:r>
          <a:r>
            <a:rPr lang="en-US" altLang="ja-JP" sz="1100">
              <a:solidFill>
                <a:schemeClr val="dk1"/>
              </a:solidFill>
              <a:effectLst/>
              <a:latin typeface="+mn-lt"/>
              <a:ea typeface="+mn-ea"/>
              <a:cs typeface="+mn-cs"/>
            </a:rPr>
            <a:t>+80.4%</a:t>
          </a:r>
          <a:r>
            <a:rPr lang="ja-JP" altLang="en-US" sz="1100">
              <a:solidFill>
                <a:schemeClr val="dk1"/>
              </a:solidFill>
              <a:effectLst/>
              <a:latin typeface="+mn-lt"/>
              <a:ea typeface="+mn-ea"/>
              <a:cs typeface="+mn-cs"/>
            </a:rPr>
            <a:t>の増加</a:t>
          </a:r>
          <a:r>
            <a:rPr lang="ja-JP" altLang="ja-JP" sz="1100">
              <a:solidFill>
                <a:schemeClr val="dk1"/>
              </a:solidFill>
              <a:effectLst/>
              <a:latin typeface="+mn-lt"/>
              <a:ea typeface="+mn-ea"/>
              <a:cs typeface="+mn-cs"/>
            </a:rPr>
            <a:t>。</a:t>
          </a:r>
        </a:p>
        <a:p>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和歌山県すさみ町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latin typeface="+mj-ea"/>
              <a:ea typeface="+mj-ea"/>
            </a:rPr>
            <a:t>　財政調整基金について、標準財政規模比でみると前年度より減少しているが、</a:t>
          </a:r>
          <a:r>
            <a:rPr kumimoji="1" lang="en-US" altLang="ja-JP" sz="1100">
              <a:latin typeface="+mj-ea"/>
              <a:ea typeface="+mj-ea"/>
            </a:rPr>
            <a:t>5</a:t>
          </a:r>
          <a:r>
            <a:rPr kumimoji="1" lang="ja-JP" altLang="en-US" sz="1100">
              <a:latin typeface="+mj-ea"/>
              <a:ea typeface="+mj-ea"/>
            </a:rPr>
            <a:t>年間続いていた取り崩しは解消され、</a:t>
          </a:r>
          <a:r>
            <a:rPr kumimoji="1" lang="en-US" altLang="ja-JP" sz="1100">
              <a:latin typeface="+mj-ea"/>
              <a:ea typeface="+mj-ea"/>
            </a:rPr>
            <a:t>81</a:t>
          </a:r>
          <a:r>
            <a:rPr kumimoji="1" lang="ja-JP" altLang="en-US" sz="1100">
              <a:latin typeface="+mj-ea"/>
              <a:ea typeface="+mj-ea"/>
            </a:rPr>
            <a:t>百万積み立てることができた。積み立ての要因は、</a:t>
          </a:r>
          <a:r>
            <a:rPr kumimoji="1" lang="ja-JP" altLang="ja-JP" sz="1100">
              <a:solidFill>
                <a:schemeClr val="dk1"/>
              </a:solidFill>
              <a:effectLst/>
              <a:latin typeface="+mj-ea"/>
              <a:ea typeface="+mj-ea"/>
              <a:cs typeface="+mn-cs"/>
            </a:rPr>
            <a:t>歳入では普通交付税の増加に伴う経常一般財源の増加</a:t>
          </a:r>
          <a:r>
            <a:rPr kumimoji="1" lang="ja-JP" altLang="en-US" sz="1100">
              <a:solidFill>
                <a:schemeClr val="dk1"/>
              </a:solidFill>
              <a:effectLst/>
              <a:latin typeface="+mj-ea"/>
              <a:ea typeface="+mj-ea"/>
              <a:cs typeface="+mn-cs"/>
            </a:rPr>
            <a:t>、</a:t>
          </a:r>
          <a:r>
            <a:rPr kumimoji="1" lang="ja-JP" altLang="ja-JP" sz="1100">
              <a:solidFill>
                <a:schemeClr val="dk1"/>
              </a:solidFill>
              <a:effectLst/>
              <a:latin typeface="+mj-ea"/>
              <a:ea typeface="+mj-ea"/>
              <a:cs typeface="+mn-cs"/>
            </a:rPr>
            <a:t>歳出では新型コロナウイルス感染症の影響によ</a:t>
          </a:r>
          <a:r>
            <a:rPr kumimoji="1" lang="ja-JP" altLang="en-US" sz="1100">
              <a:solidFill>
                <a:schemeClr val="dk1"/>
              </a:solidFill>
              <a:effectLst/>
              <a:latin typeface="+mj-ea"/>
              <a:ea typeface="+mj-ea"/>
              <a:cs typeface="+mn-cs"/>
            </a:rPr>
            <a:t>る</a:t>
          </a:r>
          <a:r>
            <a:rPr kumimoji="1" lang="ja-JP" altLang="ja-JP" sz="1100">
              <a:solidFill>
                <a:schemeClr val="dk1"/>
              </a:solidFill>
              <a:effectLst/>
              <a:latin typeface="+mj-ea"/>
              <a:ea typeface="+mj-ea"/>
              <a:cs typeface="+mn-cs"/>
            </a:rPr>
            <a:t>イベント・行事等の中止や規模縮小のため経常的支出が減少したことが主な要因である。歳入及び歳出において、新型コロナウイルス感染症の影響による一時的な改善であることから、</a:t>
          </a:r>
          <a:r>
            <a:rPr kumimoji="1" lang="ja-JP" altLang="en-US" sz="1100">
              <a:solidFill>
                <a:schemeClr val="dk1"/>
              </a:solidFill>
              <a:effectLst/>
              <a:latin typeface="+mj-ea"/>
              <a:ea typeface="+mj-ea"/>
              <a:cs typeface="+mn-cs"/>
            </a:rPr>
            <a:t>引き続き</a:t>
          </a:r>
          <a:r>
            <a:rPr kumimoji="1" lang="ja-JP" altLang="ja-JP" sz="1100">
              <a:solidFill>
                <a:schemeClr val="dk1"/>
              </a:solidFill>
              <a:effectLst/>
              <a:latin typeface="+mj-ea"/>
              <a:ea typeface="+mj-ea"/>
              <a:cs typeface="+mn-cs"/>
            </a:rPr>
            <a:t>歳入の確保、歳出削減に努める</a:t>
          </a:r>
          <a:r>
            <a:rPr kumimoji="1" lang="ja-JP" altLang="en-US" sz="1100">
              <a:solidFill>
                <a:schemeClr val="dk1"/>
              </a:solidFill>
              <a:effectLst/>
              <a:latin typeface="+mj-ea"/>
              <a:ea typeface="+mj-ea"/>
              <a:cs typeface="+mn-cs"/>
            </a:rPr>
            <a:t>必要がある。</a:t>
          </a:r>
          <a:endParaRPr lang="ja-JP" altLang="ja-JP" sz="1100">
            <a:effectLst/>
            <a:latin typeface="+mj-ea"/>
            <a:ea typeface="+mj-ea"/>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和歌山県すさみ町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昨年度と同様に</a:t>
          </a:r>
          <a:r>
            <a:rPr kumimoji="1" lang="ja-JP" altLang="ja-JP" sz="1100">
              <a:solidFill>
                <a:schemeClr val="dk1"/>
              </a:solidFill>
              <a:effectLst/>
              <a:latin typeface="+mn-lt"/>
              <a:ea typeface="+mn-ea"/>
              <a:cs typeface="+mn-cs"/>
            </a:rPr>
            <a:t>各会計とも黒字となっているが、国保すさみ病院事業会計における事業収益の減少等により、引き続き一般会計からの病院事業への補助金額が多額となって</a:t>
          </a:r>
          <a:r>
            <a:rPr kumimoji="1" lang="ja-JP" altLang="en-US" sz="1100">
              <a:solidFill>
                <a:schemeClr val="dk1"/>
              </a:solidFill>
              <a:effectLst/>
              <a:latin typeface="+mn-lt"/>
              <a:ea typeface="+mn-ea"/>
              <a:cs typeface="+mn-cs"/>
            </a:rPr>
            <a:t>とおり、</a:t>
          </a:r>
          <a:r>
            <a:rPr kumimoji="1" lang="ja-JP" altLang="ja-JP" sz="1100">
              <a:solidFill>
                <a:schemeClr val="dk1"/>
              </a:solidFill>
              <a:effectLst/>
              <a:latin typeface="+mn-lt"/>
              <a:ea typeface="+mn-ea"/>
              <a:cs typeface="+mn-cs"/>
            </a:rPr>
            <a:t>今後当町の財政圧迫の要因となる可能性がある。職員全員が危機意識を持ち、健全な財政運営に努める。</a:t>
          </a:r>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_04&#36001;&#25919;&#29677;/_02&#27770;&#31639;&#32113;&#35336;/&#9670;&#27770;&#31639;&#32113;&#35336;&#12481;&#12540;&#12512;&#20849;&#36890;&#9670;/03_&#21508;&#31278;&#35519;&#26619;/08&amp;09_&#36001;&#25919;&#29366;&#27841;&#36039;&#26009;&#38598;/R3&#27770;&#31639;&#20998;/08%20&#36001;&#25919;&#29366;&#27841;&#36039;&#26009;&#38598;&#12398;&#20316;&#25104;&#12395;&#12388;&#12356;&#12390;&#65288;2&#22238;&#30446;&#65289;/04_&#24115;&#31080;&#20877;&#20986;&#21147;&#12398;&#36899;&#32097;/02_&#30476;&#8594;&#24066;&#30010;&#26449;&#65288;&#20998;&#26512;&#34920;&#20877;&#36865;&#65289;/(0928&#20877;&#20986;&#21147;)&#12304;&#36001;&#25919;&#29366;&#27841;&#36039;&#26009;&#38598;&#12305;_304069_&#12377;&#12373;&#12415;&#30010;_2021(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BP50" t="str">
            <v>H29</v>
          </cell>
          <cell r="BX50" t="str">
            <v>H30</v>
          </cell>
          <cell r="CF50" t="str">
            <v>R01</v>
          </cell>
          <cell r="CN50" t="str">
            <v>R02</v>
          </cell>
          <cell r="CV50" t="str">
            <v>R03</v>
          </cell>
        </row>
        <row r="51">
          <cell r="AN51" t="str">
            <v>当該団体値</v>
          </cell>
        </row>
        <row r="53">
          <cell r="BP53">
            <v>57.7</v>
          </cell>
          <cell r="BX53">
            <v>57.8</v>
          </cell>
          <cell r="CF53">
            <v>59.4</v>
          </cell>
          <cell r="CN53">
            <v>60.3</v>
          </cell>
          <cell r="CV53">
            <v>60.6</v>
          </cell>
        </row>
        <row r="55">
          <cell r="AN55" t="str">
            <v>類似団体内平均値</v>
          </cell>
          <cell r="BP55">
            <v>0</v>
          </cell>
          <cell r="BX55">
            <v>0</v>
          </cell>
          <cell r="CF55">
            <v>0</v>
          </cell>
          <cell r="CN55">
            <v>0</v>
          </cell>
          <cell r="CV55">
            <v>0</v>
          </cell>
        </row>
        <row r="57">
          <cell r="BP57">
            <v>58.2</v>
          </cell>
          <cell r="BX57">
            <v>59.4</v>
          </cell>
          <cell r="CF57">
            <v>60.4</v>
          </cell>
          <cell r="CN57">
            <v>61.5</v>
          </cell>
          <cell r="CV57">
            <v>61</v>
          </cell>
        </row>
        <row r="72">
          <cell r="BP72" t="str">
            <v>H29</v>
          </cell>
          <cell r="BX72" t="str">
            <v>H30</v>
          </cell>
          <cell r="CF72" t="str">
            <v>R01</v>
          </cell>
          <cell r="CN72" t="str">
            <v>R02</v>
          </cell>
          <cell r="CV72" t="str">
            <v>R03</v>
          </cell>
        </row>
        <row r="73">
          <cell r="AN73" t="str">
            <v>当該団体値</v>
          </cell>
        </row>
        <row r="75">
          <cell r="BP75">
            <v>6.4</v>
          </cell>
          <cell r="BX75">
            <v>6.7</v>
          </cell>
          <cell r="CF75">
            <v>7</v>
          </cell>
          <cell r="CN75">
            <v>7.3</v>
          </cell>
          <cell r="CV75">
            <v>8</v>
          </cell>
        </row>
        <row r="77">
          <cell r="AN77" t="str">
            <v>類似団体内平均値</v>
          </cell>
          <cell r="BP77">
            <v>0</v>
          </cell>
          <cell r="BX77">
            <v>0</v>
          </cell>
          <cell r="CF77">
            <v>0</v>
          </cell>
          <cell r="CN77">
            <v>0</v>
          </cell>
          <cell r="CV77">
            <v>0</v>
          </cell>
        </row>
        <row r="79">
          <cell r="BP79">
            <v>7.1</v>
          </cell>
          <cell r="BX79">
            <v>7.4</v>
          </cell>
          <cell r="CF79">
            <v>7.4</v>
          </cell>
          <cell r="CN79">
            <v>8</v>
          </cell>
          <cell r="CV79">
            <v>6.6</v>
          </cell>
        </row>
      </sheetData>
      <sheetData sheetId="1"/>
      <sheetData sheetId="2"/>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heetViews>
  <sheetFormatPr defaultColWidth="0" defaultRowHeight="11.25" zeroHeight="1" x14ac:dyDescent="0.15"/>
  <cols>
    <col min="1" max="11" width="2.125" style="175" customWidth="1"/>
    <col min="12" max="12" width="2.25" style="175" customWidth="1"/>
    <col min="13" max="17" width="2.375" style="175" customWidth="1"/>
    <col min="18" max="119" width="2.125" style="175" customWidth="1"/>
    <col min="120" max="16384" width="0" style="175" hidden="1"/>
  </cols>
  <sheetData>
    <row r="1" spans="1:119" ht="33" customHeight="1" x14ac:dyDescent="0.15">
      <c r="B1" s="596" t="s">
        <v>80</v>
      </c>
      <c r="C1" s="596"/>
      <c r="D1" s="596"/>
      <c r="E1" s="596"/>
      <c r="F1" s="596"/>
      <c r="G1" s="596"/>
      <c r="H1" s="596"/>
      <c r="I1" s="596"/>
      <c r="J1" s="596"/>
      <c r="K1" s="596"/>
      <c r="L1" s="596"/>
      <c r="M1" s="596"/>
      <c r="N1" s="596"/>
      <c r="O1" s="596"/>
      <c r="P1" s="596"/>
      <c r="Q1" s="596"/>
      <c r="R1" s="596"/>
      <c r="S1" s="596"/>
      <c r="T1" s="596"/>
      <c r="U1" s="596"/>
      <c r="V1" s="596"/>
      <c r="W1" s="596"/>
      <c r="X1" s="596"/>
      <c r="Y1" s="596"/>
      <c r="Z1" s="596"/>
      <c r="AA1" s="596"/>
      <c r="AB1" s="596"/>
      <c r="AC1" s="596"/>
      <c r="AD1" s="596"/>
      <c r="AE1" s="596"/>
      <c r="AF1" s="596"/>
      <c r="AG1" s="596"/>
      <c r="AH1" s="596"/>
      <c r="AI1" s="596"/>
      <c r="AJ1" s="596"/>
      <c r="AK1" s="596"/>
      <c r="AL1" s="596"/>
      <c r="AM1" s="596"/>
      <c r="AN1" s="596"/>
      <c r="AO1" s="596"/>
      <c r="AP1" s="596"/>
      <c r="AQ1" s="596"/>
      <c r="AR1" s="596"/>
      <c r="AS1" s="596"/>
      <c r="AT1" s="596"/>
      <c r="AU1" s="596"/>
      <c r="AV1" s="596"/>
      <c r="AW1" s="596"/>
      <c r="AX1" s="596"/>
      <c r="AY1" s="596"/>
      <c r="AZ1" s="596"/>
      <c r="BA1" s="596"/>
      <c r="BB1" s="596"/>
      <c r="BC1" s="596"/>
      <c r="BD1" s="596"/>
      <c r="BE1" s="596"/>
      <c r="BF1" s="596"/>
      <c r="BG1" s="596"/>
      <c r="BH1" s="596"/>
      <c r="BI1" s="596"/>
      <c r="BJ1" s="596"/>
      <c r="BK1" s="596"/>
      <c r="BL1" s="596"/>
      <c r="BM1" s="596"/>
      <c r="BN1" s="596"/>
      <c r="BO1" s="596"/>
      <c r="BP1" s="596"/>
      <c r="BQ1" s="596"/>
      <c r="BR1" s="596"/>
      <c r="BS1" s="596"/>
      <c r="BT1" s="596"/>
      <c r="BU1" s="596"/>
      <c r="BV1" s="596"/>
      <c r="BW1" s="596"/>
      <c r="BX1" s="596"/>
      <c r="BY1" s="596"/>
      <c r="BZ1" s="596"/>
      <c r="CA1" s="596"/>
      <c r="CB1" s="596"/>
      <c r="CC1" s="596"/>
      <c r="CD1" s="596"/>
      <c r="CE1" s="596"/>
      <c r="CF1" s="596"/>
      <c r="CG1" s="596"/>
      <c r="CH1" s="596"/>
      <c r="CI1" s="596"/>
      <c r="CJ1" s="596"/>
      <c r="CK1" s="596"/>
      <c r="CL1" s="596"/>
      <c r="CM1" s="596"/>
      <c r="CN1" s="596"/>
      <c r="CO1" s="596"/>
      <c r="CP1" s="596"/>
      <c r="CQ1" s="596"/>
      <c r="CR1" s="596"/>
      <c r="CS1" s="596"/>
      <c r="CT1" s="596"/>
      <c r="CU1" s="596"/>
      <c r="CV1" s="596"/>
      <c r="CW1" s="596"/>
      <c r="CX1" s="596"/>
      <c r="CY1" s="596"/>
      <c r="CZ1" s="596"/>
      <c r="DA1" s="596"/>
      <c r="DB1" s="596"/>
      <c r="DC1" s="596"/>
      <c r="DD1" s="596"/>
      <c r="DE1" s="596"/>
      <c r="DF1" s="596"/>
      <c r="DG1" s="596"/>
      <c r="DH1" s="596"/>
      <c r="DI1" s="596"/>
      <c r="DJ1" s="176"/>
      <c r="DK1" s="176"/>
      <c r="DL1" s="176"/>
      <c r="DM1" s="176"/>
      <c r="DN1" s="176"/>
      <c r="DO1" s="176"/>
    </row>
    <row r="2" spans="1:119" ht="24.75" thickBot="1" x14ac:dyDescent="0.2">
      <c r="B2" s="177" t="s">
        <v>81</v>
      </c>
      <c r="C2" s="177"/>
      <c r="D2" s="178"/>
    </row>
    <row r="3" spans="1:119" ht="18.75" customHeight="1" thickBot="1" x14ac:dyDescent="0.2">
      <c r="A3" s="176"/>
      <c r="B3" s="597" t="s">
        <v>82</v>
      </c>
      <c r="C3" s="598"/>
      <c r="D3" s="598"/>
      <c r="E3" s="599"/>
      <c r="F3" s="599"/>
      <c r="G3" s="599"/>
      <c r="H3" s="599"/>
      <c r="I3" s="599"/>
      <c r="J3" s="599"/>
      <c r="K3" s="599"/>
      <c r="L3" s="599" t="s">
        <v>83</v>
      </c>
      <c r="M3" s="599"/>
      <c r="N3" s="599"/>
      <c r="O3" s="599"/>
      <c r="P3" s="599"/>
      <c r="Q3" s="599"/>
      <c r="R3" s="602"/>
      <c r="S3" s="602"/>
      <c r="T3" s="602"/>
      <c r="U3" s="602"/>
      <c r="V3" s="603"/>
      <c r="W3" s="493" t="s">
        <v>84</v>
      </c>
      <c r="X3" s="494"/>
      <c r="Y3" s="494"/>
      <c r="Z3" s="494"/>
      <c r="AA3" s="494"/>
      <c r="AB3" s="598"/>
      <c r="AC3" s="602" t="s">
        <v>85</v>
      </c>
      <c r="AD3" s="494"/>
      <c r="AE3" s="494"/>
      <c r="AF3" s="494"/>
      <c r="AG3" s="494"/>
      <c r="AH3" s="494"/>
      <c r="AI3" s="494"/>
      <c r="AJ3" s="494"/>
      <c r="AK3" s="494"/>
      <c r="AL3" s="564"/>
      <c r="AM3" s="493" t="s">
        <v>86</v>
      </c>
      <c r="AN3" s="494"/>
      <c r="AO3" s="494"/>
      <c r="AP3" s="494"/>
      <c r="AQ3" s="494"/>
      <c r="AR3" s="494"/>
      <c r="AS3" s="494"/>
      <c r="AT3" s="494"/>
      <c r="AU3" s="494"/>
      <c r="AV3" s="494"/>
      <c r="AW3" s="494"/>
      <c r="AX3" s="564"/>
      <c r="AY3" s="556" t="s">
        <v>1</v>
      </c>
      <c r="AZ3" s="557"/>
      <c r="BA3" s="557"/>
      <c r="BB3" s="557"/>
      <c r="BC3" s="557"/>
      <c r="BD3" s="557"/>
      <c r="BE3" s="557"/>
      <c r="BF3" s="557"/>
      <c r="BG3" s="557"/>
      <c r="BH3" s="557"/>
      <c r="BI3" s="557"/>
      <c r="BJ3" s="557"/>
      <c r="BK3" s="557"/>
      <c r="BL3" s="557"/>
      <c r="BM3" s="606"/>
      <c r="BN3" s="493" t="s">
        <v>87</v>
      </c>
      <c r="BO3" s="494"/>
      <c r="BP3" s="494"/>
      <c r="BQ3" s="494"/>
      <c r="BR3" s="494"/>
      <c r="BS3" s="494"/>
      <c r="BT3" s="494"/>
      <c r="BU3" s="564"/>
      <c r="BV3" s="493" t="s">
        <v>88</v>
      </c>
      <c r="BW3" s="494"/>
      <c r="BX3" s="494"/>
      <c r="BY3" s="494"/>
      <c r="BZ3" s="494"/>
      <c r="CA3" s="494"/>
      <c r="CB3" s="494"/>
      <c r="CC3" s="564"/>
      <c r="CD3" s="556" t="s">
        <v>1</v>
      </c>
      <c r="CE3" s="557"/>
      <c r="CF3" s="557"/>
      <c r="CG3" s="557"/>
      <c r="CH3" s="557"/>
      <c r="CI3" s="557"/>
      <c r="CJ3" s="557"/>
      <c r="CK3" s="557"/>
      <c r="CL3" s="557"/>
      <c r="CM3" s="557"/>
      <c r="CN3" s="557"/>
      <c r="CO3" s="557"/>
      <c r="CP3" s="557"/>
      <c r="CQ3" s="557"/>
      <c r="CR3" s="557"/>
      <c r="CS3" s="606"/>
      <c r="CT3" s="493" t="s">
        <v>89</v>
      </c>
      <c r="CU3" s="494"/>
      <c r="CV3" s="494"/>
      <c r="CW3" s="494"/>
      <c r="CX3" s="494"/>
      <c r="CY3" s="494"/>
      <c r="CZ3" s="494"/>
      <c r="DA3" s="564"/>
      <c r="DB3" s="493" t="s">
        <v>90</v>
      </c>
      <c r="DC3" s="494"/>
      <c r="DD3" s="494"/>
      <c r="DE3" s="494"/>
      <c r="DF3" s="494"/>
      <c r="DG3" s="494"/>
      <c r="DH3" s="494"/>
      <c r="DI3" s="564"/>
    </row>
    <row r="4" spans="1:119" ht="18.75" customHeight="1" x14ac:dyDescent="0.15">
      <c r="A4" s="176"/>
      <c r="B4" s="572"/>
      <c r="C4" s="573"/>
      <c r="D4" s="573"/>
      <c r="E4" s="574"/>
      <c r="F4" s="574"/>
      <c r="G4" s="574"/>
      <c r="H4" s="574"/>
      <c r="I4" s="574"/>
      <c r="J4" s="574"/>
      <c r="K4" s="574"/>
      <c r="L4" s="574"/>
      <c r="M4" s="574"/>
      <c r="N4" s="574"/>
      <c r="O4" s="574"/>
      <c r="P4" s="574"/>
      <c r="Q4" s="574"/>
      <c r="R4" s="578"/>
      <c r="S4" s="578"/>
      <c r="T4" s="578"/>
      <c r="U4" s="578"/>
      <c r="V4" s="579"/>
      <c r="W4" s="565"/>
      <c r="X4" s="375"/>
      <c r="Y4" s="375"/>
      <c r="Z4" s="375"/>
      <c r="AA4" s="375"/>
      <c r="AB4" s="573"/>
      <c r="AC4" s="578"/>
      <c r="AD4" s="375"/>
      <c r="AE4" s="375"/>
      <c r="AF4" s="375"/>
      <c r="AG4" s="375"/>
      <c r="AH4" s="375"/>
      <c r="AI4" s="375"/>
      <c r="AJ4" s="375"/>
      <c r="AK4" s="375"/>
      <c r="AL4" s="566"/>
      <c r="AM4" s="515"/>
      <c r="AN4" s="413"/>
      <c r="AO4" s="413"/>
      <c r="AP4" s="413"/>
      <c r="AQ4" s="413"/>
      <c r="AR4" s="413"/>
      <c r="AS4" s="413"/>
      <c r="AT4" s="413"/>
      <c r="AU4" s="413"/>
      <c r="AV4" s="413"/>
      <c r="AW4" s="413"/>
      <c r="AX4" s="605"/>
      <c r="AY4" s="450" t="s">
        <v>91</v>
      </c>
      <c r="AZ4" s="451"/>
      <c r="BA4" s="451"/>
      <c r="BB4" s="451"/>
      <c r="BC4" s="451"/>
      <c r="BD4" s="451"/>
      <c r="BE4" s="451"/>
      <c r="BF4" s="451"/>
      <c r="BG4" s="451"/>
      <c r="BH4" s="451"/>
      <c r="BI4" s="451"/>
      <c r="BJ4" s="451"/>
      <c r="BK4" s="451"/>
      <c r="BL4" s="451"/>
      <c r="BM4" s="452"/>
      <c r="BN4" s="453">
        <v>5315393</v>
      </c>
      <c r="BO4" s="454"/>
      <c r="BP4" s="454"/>
      <c r="BQ4" s="454"/>
      <c r="BR4" s="454"/>
      <c r="BS4" s="454"/>
      <c r="BT4" s="454"/>
      <c r="BU4" s="455"/>
      <c r="BV4" s="453">
        <v>5020677</v>
      </c>
      <c r="BW4" s="454"/>
      <c r="BX4" s="454"/>
      <c r="BY4" s="454"/>
      <c r="BZ4" s="454"/>
      <c r="CA4" s="454"/>
      <c r="CB4" s="454"/>
      <c r="CC4" s="455"/>
      <c r="CD4" s="590" t="s">
        <v>92</v>
      </c>
      <c r="CE4" s="591"/>
      <c r="CF4" s="591"/>
      <c r="CG4" s="591"/>
      <c r="CH4" s="591"/>
      <c r="CI4" s="591"/>
      <c r="CJ4" s="591"/>
      <c r="CK4" s="591"/>
      <c r="CL4" s="591"/>
      <c r="CM4" s="591"/>
      <c r="CN4" s="591"/>
      <c r="CO4" s="591"/>
      <c r="CP4" s="591"/>
      <c r="CQ4" s="591"/>
      <c r="CR4" s="591"/>
      <c r="CS4" s="592"/>
      <c r="CT4" s="593">
        <v>3.9</v>
      </c>
      <c r="CU4" s="594"/>
      <c r="CV4" s="594"/>
      <c r="CW4" s="594"/>
      <c r="CX4" s="594"/>
      <c r="CY4" s="594"/>
      <c r="CZ4" s="594"/>
      <c r="DA4" s="595"/>
      <c r="DB4" s="593">
        <v>3.2</v>
      </c>
      <c r="DC4" s="594"/>
      <c r="DD4" s="594"/>
      <c r="DE4" s="594"/>
      <c r="DF4" s="594"/>
      <c r="DG4" s="594"/>
      <c r="DH4" s="594"/>
      <c r="DI4" s="595"/>
    </row>
    <row r="5" spans="1:119" ht="18.75" customHeight="1" x14ac:dyDescent="0.15">
      <c r="A5" s="176"/>
      <c r="B5" s="600"/>
      <c r="C5" s="414"/>
      <c r="D5" s="414"/>
      <c r="E5" s="601"/>
      <c r="F5" s="601"/>
      <c r="G5" s="601"/>
      <c r="H5" s="601"/>
      <c r="I5" s="601"/>
      <c r="J5" s="601"/>
      <c r="K5" s="601"/>
      <c r="L5" s="601"/>
      <c r="M5" s="601"/>
      <c r="N5" s="601"/>
      <c r="O5" s="601"/>
      <c r="P5" s="601"/>
      <c r="Q5" s="601"/>
      <c r="R5" s="412"/>
      <c r="S5" s="412"/>
      <c r="T5" s="412"/>
      <c r="U5" s="412"/>
      <c r="V5" s="604"/>
      <c r="W5" s="515"/>
      <c r="X5" s="413"/>
      <c r="Y5" s="413"/>
      <c r="Z5" s="413"/>
      <c r="AA5" s="413"/>
      <c r="AB5" s="414"/>
      <c r="AC5" s="412"/>
      <c r="AD5" s="413"/>
      <c r="AE5" s="413"/>
      <c r="AF5" s="413"/>
      <c r="AG5" s="413"/>
      <c r="AH5" s="413"/>
      <c r="AI5" s="413"/>
      <c r="AJ5" s="413"/>
      <c r="AK5" s="413"/>
      <c r="AL5" s="605"/>
      <c r="AM5" s="481" t="s">
        <v>93</v>
      </c>
      <c r="AN5" s="381"/>
      <c r="AO5" s="381"/>
      <c r="AP5" s="381"/>
      <c r="AQ5" s="381"/>
      <c r="AR5" s="381"/>
      <c r="AS5" s="381"/>
      <c r="AT5" s="382"/>
      <c r="AU5" s="482" t="s">
        <v>94</v>
      </c>
      <c r="AV5" s="483"/>
      <c r="AW5" s="483"/>
      <c r="AX5" s="483"/>
      <c r="AY5" s="438" t="s">
        <v>95</v>
      </c>
      <c r="AZ5" s="439"/>
      <c r="BA5" s="439"/>
      <c r="BB5" s="439"/>
      <c r="BC5" s="439"/>
      <c r="BD5" s="439"/>
      <c r="BE5" s="439"/>
      <c r="BF5" s="439"/>
      <c r="BG5" s="439"/>
      <c r="BH5" s="439"/>
      <c r="BI5" s="439"/>
      <c r="BJ5" s="439"/>
      <c r="BK5" s="439"/>
      <c r="BL5" s="439"/>
      <c r="BM5" s="440"/>
      <c r="BN5" s="424">
        <v>5185125</v>
      </c>
      <c r="BO5" s="425"/>
      <c r="BP5" s="425"/>
      <c r="BQ5" s="425"/>
      <c r="BR5" s="425"/>
      <c r="BS5" s="425"/>
      <c r="BT5" s="425"/>
      <c r="BU5" s="426"/>
      <c r="BV5" s="424">
        <v>4899075</v>
      </c>
      <c r="BW5" s="425"/>
      <c r="BX5" s="425"/>
      <c r="BY5" s="425"/>
      <c r="BZ5" s="425"/>
      <c r="CA5" s="425"/>
      <c r="CB5" s="425"/>
      <c r="CC5" s="426"/>
      <c r="CD5" s="464" t="s">
        <v>96</v>
      </c>
      <c r="CE5" s="384"/>
      <c r="CF5" s="384"/>
      <c r="CG5" s="384"/>
      <c r="CH5" s="384"/>
      <c r="CI5" s="384"/>
      <c r="CJ5" s="384"/>
      <c r="CK5" s="384"/>
      <c r="CL5" s="384"/>
      <c r="CM5" s="384"/>
      <c r="CN5" s="384"/>
      <c r="CO5" s="384"/>
      <c r="CP5" s="384"/>
      <c r="CQ5" s="384"/>
      <c r="CR5" s="384"/>
      <c r="CS5" s="465"/>
      <c r="CT5" s="421">
        <v>86.9</v>
      </c>
      <c r="CU5" s="422"/>
      <c r="CV5" s="422"/>
      <c r="CW5" s="422"/>
      <c r="CX5" s="422"/>
      <c r="CY5" s="422"/>
      <c r="CZ5" s="422"/>
      <c r="DA5" s="423"/>
      <c r="DB5" s="421">
        <v>93.8</v>
      </c>
      <c r="DC5" s="422"/>
      <c r="DD5" s="422"/>
      <c r="DE5" s="422"/>
      <c r="DF5" s="422"/>
      <c r="DG5" s="422"/>
      <c r="DH5" s="422"/>
      <c r="DI5" s="423"/>
    </row>
    <row r="6" spans="1:119" ht="18.75" customHeight="1" x14ac:dyDescent="0.15">
      <c r="A6" s="176"/>
      <c r="B6" s="570" t="s">
        <v>97</v>
      </c>
      <c r="C6" s="411"/>
      <c r="D6" s="411"/>
      <c r="E6" s="571"/>
      <c r="F6" s="571"/>
      <c r="G6" s="571"/>
      <c r="H6" s="571"/>
      <c r="I6" s="571"/>
      <c r="J6" s="571"/>
      <c r="K6" s="571"/>
      <c r="L6" s="571" t="s">
        <v>98</v>
      </c>
      <c r="M6" s="571"/>
      <c r="N6" s="571"/>
      <c r="O6" s="571"/>
      <c r="P6" s="571"/>
      <c r="Q6" s="571"/>
      <c r="R6" s="409"/>
      <c r="S6" s="409"/>
      <c r="T6" s="409"/>
      <c r="U6" s="409"/>
      <c r="V6" s="577"/>
      <c r="W6" s="514" t="s">
        <v>99</v>
      </c>
      <c r="X6" s="410"/>
      <c r="Y6" s="410"/>
      <c r="Z6" s="410"/>
      <c r="AA6" s="410"/>
      <c r="AB6" s="411"/>
      <c r="AC6" s="582" t="s">
        <v>100</v>
      </c>
      <c r="AD6" s="583"/>
      <c r="AE6" s="583"/>
      <c r="AF6" s="583"/>
      <c r="AG6" s="583"/>
      <c r="AH6" s="583"/>
      <c r="AI6" s="583"/>
      <c r="AJ6" s="583"/>
      <c r="AK6" s="583"/>
      <c r="AL6" s="584"/>
      <c r="AM6" s="481" t="s">
        <v>101</v>
      </c>
      <c r="AN6" s="381"/>
      <c r="AO6" s="381"/>
      <c r="AP6" s="381"/>
      <c r="AQ6" s="381"/>
      <c r="AR6" s="381"/>
      <c r="AS6" s="381"/>
      <c r="AT6" s="382"/>
      <c r="AU6" s="482" t="s">
        <v>94</v>
      </c>
      <c r="AV6" s="483"/>
      <c r="AW6" s="483"/>
      <c r="AX6" s="483"/>
      <c r="AY6" s="438" t="s">
        <v>102</v>
      </c>
      <c r="AZ6" s="439"/>
      <c r="BA6" s="439"/>
      <c r="BB6" s="439"/>
      <c r="BC6" s="439"/>
      <c r="BD6" s="439"/>
      <c r="BE6" s="439"/>
      <c r="BF6" s="439"/>
      <c r="BG6" s="439"/>
      <c r="BH6" s="439"/>
      <c r="BI6" s="439"/>
      <c r="BJ6" s="439"/>
      <c r="BK6" s="439"/>
      <c r="BL6" s="439"/>
      <c r="BM6" s="440"/>
      <c r="BN6" s="424">
        <v>130268</v>
      </c>
      <c r="BO6" s="425"/>
      <c r="BP6" s="425"/>
      <c r="BQ6" s="425"/>
      <c r="BR6" s="425"/>
      <c r="BS6" s="425"/>
      <c r="BT6" s="425"/>
      <c r="BU6" s="426"/>
      <c r="BV6" s="424">
        <v>121602</v>
      </c>
      <c r="BW6" s="425"/>
      <c r="BX6" s="425"/>
      <c r="BY6" s="425"/>
      <c r="BZ6" s="425"/>
      <c r="CA6" s="425"/>
      <c r="CB6" s="425"/>
      <c r="CC6" s="426"/>
      <c r="CD6" s="464" t="s">
        <v>103</v>
      </c>
      <c r="CE6" s="384"/>
      <c r="CF6" s="384"/>
      <c r="CG6" s="384"/>
      <c r="CH6" s="384"/>
      <c r="CI6" s="384"/>
      <c r="CJ6" s="384"/>
      <c r="CK6" s="384"/>
      <c r="CL6" s="384"/>
      <c r="CM6" s="384"/>
      <c r="CN6" s="384"/>
      <c r="CO6" s="384"/>
      <c r="CP6" s="384"/>
      <c r="CQ6" s="384"/>
      <c r="CR6" s="384"/>
      <c r="CS6" s="465"/>
      <c r="CT6" s="567">
        <v>89</v>
      </c>
      <c r="CU6" s="568"/>
      <c r="CV6" s="568"/>
      <c r="CW6" s="568"/>
      <c r="CX6" s="568"/>
      <c r="CY6" s="568"/>
      <c r="CZ6" s="568"/>
      <c r="DA6" s="569"/>
      <c r="DB6" s="567">
        <v>96.3</v>
      </c>
      <c r="DC6" s="568"/>
      <c r="DD6" s="568"/>
      <c r="DE6" s="568"/>
      <c r="DF6" s="568"/>
      <c r="DG6" s="568"/>
      <c r="DH6" s="568"/>
      <c r="DI6" s="569"/>
    </row>
    <row r="7" spans="1:119" ht="18.75" customHeight="1" x14ac:dyDescent="0.15">
      <c r="A7" s="176"/>
      <c r="B7" s="572"/>
      <c r="C7" s="573"/>
      <c r="D7" s="573"/>
      <c r="E7" s="574"/>
      <c r="F7" s="574"/>
      <c r="G7" s="574"/>
      <c r="H7" s="574"/>
      <c r="I7" s="574"/>
      <c r="J7" s="574"/>
      <c r="K7" s="574"/>
      <c r="L7" s="574"/>
      <c r="M7" s="574"/>
      <c r="N7" s="574"/>
      <c r="O7" s="574"/>
      <c r="P7" s="574"/>
      <c r="Q7" s="574"/>
      <c r="R7" s="578"/>
      <c r="S7" s="578"/>
      <c r="T7" s="578"/>
      <c r="U7" s="578"/>
      <c r="V7" s="579"/>
      <c r="W7" s="565"/>
      <c r="X7" s="375"/>
      <c r="Y7" s="375"/>
      <c r="Z7" s="375"/>
      <c r="AA7" s="375"/>
      <c r="AB7" s="573"/>
      <c r="AC7" s="585"/>
      <c r="AD7" s="376"/>
      <c r="AE7" s="376"/>
      <c r="AF7" s="376"/>
      <c r="AG7" s="376"/>
      <c r="AH7" s="376"/>
      <c r="AI7" s="376"/>
      <c r="AJ7" s="376"/>
      <c r="AK7" s="376"/>
      <c r="AL7" s="586"/>
      <c r="AM7" s="481" t="s">
        <v>104</v>
      </c>
      <c r="AN7" s="381"/>
      <c r="AO7" s="381"/>
      <c r="AP7" s="381"/>
      <c r="AQ7" s="381"/>
      <c r="AR7" s="381"/>
      <c r="AS7" s="381"/>
      <c r="AT7" s="382"/>
      <c r="AU7" s="482" t="s">
        <v>105</v>
      </c>
      <c r="AV7" s="483"/>
      <c r="AW7" s="483"/>
      <c r="AX7" s="483"/>
      <c r="AY7" s="438" t="s">
        <v>106</v>
      </c>
      <c r="AZ7" s="439"/>
      <c r="BA7" s="439"/>
      <c r="BB7" s="439"/>
      <c r="BC7" s="439"/>
      <c r="BD7" s="439"/>
      <c r="BE7" s="439"/>
      <c r="BF7" s="439"/>
      <c r="BG7" s="439"/>
      <c r="BH7" s="439"/>
      <c r="BI7" s="439"/>
      <c r="BJ7" s="439"/>
      <c r="BK7" s="439"/>
      <c r="BL7" s="439"/>
      <c r="BM7" s="440"/>
      <c r="BN7" s="424">
        <v>22007</v>
      </c>
      <c r="BO7" s="425"/>
      <c r="BP7" s="425"/>
      <c r="BQ7" s="425"/>
      <c r="BR7" s="425"/>
      <c r="BS7" s="425"/>
      <c r="BT7" s="425"/>
      <c r="BU7" s="426"/>
      <c r="BV7" s="424">
        <v>41326</v>
      </c>
      <c r="BW7" s="425"/>
      <c r="BX7" s="425"/>
      <c r="BY7" s="425"/>
      <c r="BZ7" s="425"/>
      <c r="CA7" s="425"/>
      <c r="CB7" s="425"/>
      <c r="CC7" s="426"/>
      <c r="CD7" s="464" t="s">
        <v>107</v>
      </c>
      <c r="CE7" s="384"/>
      <c r="CF7" s="384"/>
      <c r="CG7" s="384"/>
      <c r="CH7" s="384"/>
      <c r="CI7" s="384"/>
      <c r="CJ7" s="384"/>
      <c r="CK7" s="384"/>
      <c r="CL7" s="384"/>
      <c r="CM7" s="384"/>
      <c r="CN7" s="384"/>
      <c r="CO7" s="384"/>
      <c r="CP7" s="384"/>
      <c r="CQ7" s="384"/>
      <c r="CR7" s="384"/>
      <c r="CS7" s="465"/>
      <c r="CT7" s="424">
        <v>2811044</v>
      </c>
      <c r="CU7" s="425"/>
      <c r="CV7" s="425"/>
      <c r="CW7" s="425"/>
      <c r="CX7" s="425"/>
      <c r="CY7" s="425"/>
      <c r="CZ7" s="425"/>
      <c r="DA7" s="426"/>
      <c r="DB7" s="424">
        <v>2546077</v>
      </c>
      <c r="DC7" s="425"/>
      <c r="DD7" s="425"/>
      <c r="DE7" s="425"/>
      <c r="DF7" s="425"/>
      <c r="DG7" s="425"/>
      <c r="DH7" s="425"/>
      <c r="DI7" s="426"/>
    </row>
    <row r="8" spans="1:119" ht="18.75" customHeight="1" thickBot="1" x14ac:dyDescent="0.2">
      <c r="A8" s="176"/>
      <c r="B8" s="575"/>
      <c r="C8" s="520"/>
      <c r="D8" s="520"/>
      <c r="E8" s="576"/>
      <c r="F8" s="576"/>
      <c r="G8" s="576"/>
      <c r="H8" s="576"/>
      <c r="I8" s="576"/>
      <c r="J8" s="576"/>
      <c r="K8" s="576"/>
      <c r="L8" s="576"/>
      <c r="M8" s="576"/>
      <c r="N8" s="576"/>
      <c r="O8" s="576"/>
      <c r="P8" s="576"/>
      <c r="Q8" s="576"/>
      <c r="R8" s="580"/>
      <c r="S8" s="580"/>
      <c r="T8" s="580"/>
      <c r="U8" s="580"/>
      <c r="V8" s="581"/>
      <c r="W8" s="495"/>
      <c r="X8" s="496"/>
      <c r="Y8" s="496"/>
      <c r="Z8" s="496"/>
      <c r="AA8" s="496"/>
      <c r="AB8" s="520"/>
      <c r="AC8" s="587"/>
      <c r="AD8" s="588"/>
      <c r="AE8" s="588"/>
      <c r="AF8" s="588"/>
      <c r="AG8" s="588"/>
      <c r="AH8" s="588"/>
      <c r="AI8" s="588"/>
      <c r="AJ8" s="588"/>
      <c r="AK8" s="588"/>
      <c r="AL8" s="589"/>
      <c r="AM8" s="481" t="s">
        <v>108</v>
      </c>
      <c r="AN8" s="381"/>
      <c r="AO8" s="381"/>
      <c r="AP8" s="381"/>
      <c r="AQ8" s="381"/>
      <c r="AR8" s="381"/>
      <c r="AS8" s="381"/>
      <c r="AT8" s="382"/>
      <c r="AU8" s="482" t="s">
        <v>109</v>
      </c>
      <c r="AV8" s="483"/>
      <c r="AW8" s="483"/>
      <c r="AX8" s="483"/>
      <c r="AY8" s="438" t="s">
        <v>110</v>
      </c>
      <c r="AZ8" s="439"/>
      <c r="BA8" s="439"/>
      <c r="BB8" s="439"/>
      <c r="BC8" s="439"/>
      <c r="BD8" s="439"/>
      <c r="BE8" s="439"/>
      <c r="BF8" s="439"/>
      <c r="BG8" s="439"/>
      <c r="BH8" s="439"/>
      <c r="BI8" s="439"/>
      <c r="BJ8" s="439"/>
      <c r="BK8" s="439"/>
      <c r="BL8" s="439"/>
      <c r="BM8" s="440"/>
      <c r="BN8" s="424">
        <v>108261</v>
      </c>
      <c r="BO8" s="425"/>
      <c r="BP8" s="425"/>
      <c r="BQ8" s="425"/>
      <c r="BR8" s="425"/>
      <c r="BS8" s="425"/>
      <c r="BT8" s="425"/>
      <c r="BU8" s="426"/>
      <c r="BV8" s="424">
        <v>80276</v>
      </c>
      <c r="BW8" s="425"/>
      <c r="BX8" s="425"/>
      <c r="BY8" s="425"/>
      <c r="BZ8" s="425"/>
      <c r="CA8" s="425"/>
      <c r="CB8" s="425"/>
      <c r="CC8" s="426"/>
      <c r="CD8" s="464" t="s">
        <v>111</v>
      </c>
      <c r="CE8" s="384"/>
      <c r="CF8" s="384"/>
      <c r="CG8" s="384"/>
      <c r="CH8" s="384"/>
      <c r="CI8" s="384"/>
      <c r="CJ8" s="384"/>
      <c r="CK8" s="384"/>
      <c r="CL8" s="384"/>
      <c r="CM8" s="384"/>
      <c r="CN8" s="384"/>
      <c r="CO8" s="384"/>
      <c r="CP8" s="384"/>
      <c r="CQ8" s="384"/>
      <c r="CR8" s="384"/>
      <c r="CS8" s="465"/>
      <c r="CT8" s="527">
        <v>0.19</v>
      </c>
      <c r="CU8" s="528"/>
      <c r="CV8" s="528"/>
      <c r="CW8" s="528"/>
      <c r="CX8" s="528"/>
      <c r="CY8" s="528"/>
      <c r="CZ8" s="528"/>
      <c r="DA8" s="529"/>
      <c r="DB8" s="527">
        <v>0.2</v>
      </c>
      <c r="DC8" s="528"/>
      <c r="DD8" s="528"/>
      <c r="DE8" s="528"/>
      <c r="DF8" s="528"/>
      <c r="DG8" s="528"/>
      <c r="DH8" s="528"/>
      <c r="DI8" s="529"/>
    </row>
    <row r="9" spans="1:119" ht="18.75" customHeight="1" thickBot="1" x14ac:dyDescent="0.2">
      <c r="A9" s="176"/>
      <c r="B9" s="556" t="s">
        <v>112</v>
      </c>
      <c r="C9" s="557"/>
      <c r="D9" s="557"/>
      <c r="E9" s="557"/>
      <c r="F9" s="557"/>
      <c r="G9" s="557"/>
      <c r="H9" s="557"/>
      <c r="I9" s="557"/>
      <c r="J9" s="557"/>
      <c r="K9" s="475"/>
      <c r="L9" s="558" t="s">
        <v>113</v>
      </c>
      <c r="M9" s="559"/>
      <c r="N9" s="559"/>
      <c r="O9" s="559"/>
      <c r="P9" s="559"/>
      <c r="Q9" s="560"/>
      <c r="R9" s="561">
        <v>3685</v>
      </c>
      <c r="S9" s="562"/>
      <c r="T9" s="562"/>
      <c r="U9" s="562"/>
      <c r="V9" s="563"/>
      <c r="W9" s="493" t="s">
        <v>114</v>
      </c>
      <c r="X9" s="494"/>
      <c r="Y9" s="494"/>
      <c r="Z9" s="494"/>
      <c r="AA9" s="494"/>
      <c r="AB9" s="494"/>
      <c r="AC9" s="494"/>
      <c r="AD9" s="494"/>
      <c r="AE9" s="494"/>
      <c r="AF9" s="494"/>
      <c r="AG9" s="494"/>
      <c r="AH9" s="494"/>
      <c r="AI9" s="494"/>
      <c r="AJ9" s="494"/>
      <c r="AK9" s="494"/>
      <c r="AL9" s="564"/>
      <c r="AM9" s="481" t="s">
        <v>115</v>
      </c>
      <c r="AN9" s="381"/>
      <c r="AO9" s="381"/>
      <c r="AP9" s="381"/>
      <c r="AQ9" s="381"/>
      <c r="AR9" s="381"/>
      <c r="AS9" s="381"/>
      <c r="AT9" s="382"/>
      <c r="AU9" s="482" t="s">
        <v>105</v>
      </c>
      <c r="AV9" s="483"/>
      <c r="AW9" s="483"/>
      <c r="AX9" s="483"/>
      <c r="AY9" s="438" t="s">
        <v>116</v>
      </c>
      <c r="AZ9" s="439"/>
      <c r="BA9" s="439"/>
      <c r="BB9" s="439"/>
      <c r="BC9" s="439"/>
      <c r="BD9" s="439"/>
      <c r="BE9" s="439"/>
      <c r="BF9" s="439"/>
      <c r="BG9" s="439"/>
      <c r="BH9" s="439"/>
      <c r="BI9" s="439"/>
      <c r="BJ9" s="439"/>
      <c r="BK9" s="439"/>
      <c r="BL9" s="439"/>
      <c r="BM9" s="440"/>
      <c r="BN9" s="424">
        <v>27985</v>
      </c>
      <c r="BO9" s="425"/>
      <c r="BP9" s="425"/>
      <c r="BQ9" s="425"/>
      <c r="BR9" s="425"/>
      <c r="BS9" s="425"/>
      <c r="BT9" s="425"/>
      <c r="BU9" s="426"/>
      <c r="BV9" s="424">
        <v>46971</v>
      </c>
      <c r="BW9" s="425"/>
      <c r="BX9" s="425"/>
      <c r="BY9" s="425"/>
      <c r="BZ9" s="425"/>
      <c r="CA9" s="425"/>
      <c r="CB9" s="425"/>
      <c r="CC9" s="426"/>
      <c r="CD9" s="464" t="s">
        <v>117</v>
      </c>
      <c r="CE9" s="384"/>
      <c r="CF9" s="384"/>
      <c r="CG9" s="384"/>
      <c r="CH9" s="384"/>
      <c r="CI9" s="384"/>
      <c r="CJ9" s="384"/>
      <c r="CK9" s="384"/>
      <c r="CL9" s="384"/>
      <c r="CM9" s="384"/>
      <c r="CN9" s="384"/>
      <c r="CO9" s="384"/>
      <c r="CP9" s="384"/>
      <c r="CQ9" s="384"/>
      <c r="CR9" s="384"/>
      <c r="CS9" s="465"/>
      <c r="CT9" s="421">
        <v>17.899999999999999</v>
      </c>
      <c r="CU9" s="422"/>
      <c r="CV9" s="422"/>
      <c r="CW9" s="422"/>
      <c r="CX9" s="422"/>
      <c r="CY9" s="422"/>
      <c r="CZ9" s="422"/>
      <c r="DA9" s="423"/>
      <c r="DB9" s="421">
        <v>17.100000000000001</v>
      </c>
      <c r="DC9" s="422"/>
      <c r="DD9" s="422"/>
      <c r="DE9" s="422"/>
      <c r="DF9" s="422"/>
      <c r="DG9" s="422"/>
      <c r="DH9" s="422"/>
      <c r="DI9" s="423"/>
    </row>
    <row r="10" spans="1:119" ht="18.75" customHeight="1" thickBot="1" x14ac:dyDescent="0.2">
      <c r="A10" s="176"/>
      <c r="B10" s="556"/>
      <c r="C10" s="557"/>
      <c r="D10" s="557"/>
      <c r="E10" s="557"/>
      <c r="F10" s="557"/>
      <c r="G10" s="557"/>
      <c r="H10" s="557"/>
      <c r="I10" s="557"/>
      <c r="J10" s="557"/>
      <c r="K10" s="475"/>
      <c r="L10" s="380" t="s">
        <v>118</v>
      </c>
      <c r="M10" s="381"/>
      <c r="N10" s="381"/>
      <c r="O10" s="381"/>
      <c r="P10" s="381"/>
      <c r="Q10" s="382"/>
      <c r="R10" s="377">
        <v>4127</v>
      </c>
      <c r="S10" s="378"/>
      <c r="T10" s="378"/>
      <c r="U10" s="378"/>
      <c r="V10" s="437"/>
      <c r="W10" s="565"/>
      <c r="X10" s="375"/>
      <c r="Y10" s="375"/>
      <c r="Z10" s="375"/>
      <c r="AA10" s="375"/>
      <c r="AB10" s="375"/>
      <c r="AC10" s="375"/>
      <c r="AD10" s="375"/>
      <c r="AE10" s="375"/>
      <c r="AF10" s="375"/>
      <c r="AG10" s="375"/>
      <c r="AH10" s="375"/>
      <c r="AI10" s="375"/>
      <c r="AJ10" s="375"/>
      <c r="AK10" s="375"/>
      <c r="AL10" s="566"/>
      <c r="AM10" s="481" t="s">
        <v>119</v>
      </c>
      <c r="AN10" s="381"/>
      <c r="AO10" s="381"/>
      <c r="AP10" s="381"/>
      <c r="AQ10" s="381"/>
      <c r="AR10" s="381"/>
      <c r="AS10" s="381"/>
      <c r="AT10" s="382"/>
      <c r="AU10" s="482" t="s">
        <v>120</v>
      </c>
      <c r="AV10" s="483"/>
      <c r="AW10" s="483"/>
      <c r="AX10" s="483"/>
      <c r="AY10" s="438" t="s">
        <v>121</v>
      </c>
      <c r="AZ10" s="439"/>
      <c r="BA10" s="439"/>
      <c r="BB10" s="439"/>
      <c r="BC10" s="439"/>
      <c r="BD10" s="439"/>
      <c r="BE10" s="439"/>
      <c r="BF10" s="439"/>
      <c r="BG10" s="439"/>
      <c r="BH10" s="439"/>
      <c r="BI10" s="439"/>
      <c r="BJ10" s="439"/>
      <c r="BK10" s="439"/>
      <c r="BL10" s="439"/>
      <c r="BM10" s="440"/>
      <c r="BN10" s="424">
        <v>81000</v>
      </c>
      <c r="BO10" s="425"/>
      <c r="BP10" s="425"/>
      <c r="BQ10" s="425"/>
      <c r="BR10" s="425"/>
      <c r="BS10" s="425"/>
      <c r="BT10" s="425"/>
      <c r="BU10" s="426"/>
      <c r="BV10" s="424">
        <v>0</v>
      </c>
      <c r="BW10" s="425"/>
      <c r="BX10" s="425"/>
      <c r="BY10" s="425"/>
      <c r="BZ10" s="425"/>
      <c r="CA10" s="425"/>
      <c r="CB10" s="425"/>
      <c r="CC10" s="426"/>
      <c r="CD10" s="179" t="s">
        <v>122</v>
      </c>
      <c r="CE10" s="180"/>
      <c r="CF10" s="180"/>
      <c r="CG10" s="180"/>
      <c r="CH10" s="180"/>
      <c r="CI10" s="180"/>
      <c r="CJ10" s="180"/>
      <c r="CK10" s="180"/>
      <c r="CL10" s="180"/>
      <c r="CM10" s="180"/>
      <c r="CN10" s="180"/>
      <c r="CO10" s="180"/>
      <c r="CP10" s="180"/>
      <c r="CQ10" s="180"/>
      <c r="CR10" s="180"/>
      <c r="CS10" s="181"/>
      <c r="CT10" s="182"/>
      <c r="CU10" s="183"/>
      <c r="CV10" s="183"/>
      <c r="CW10" s="183"/>
      <c r="CX10" s="183"/>
      <c r="CY10" s="183"/>
      <c r="CZ10" s="183"/>
      <c r="DA10" s="184"/>
      <c r="DB10" s="182"/>
      <c r="DC10" s="183"/>
      <c r="DD10" s="183"/>
      <c r="DE10" s="183"/>
      <c r="DF10" s="183"/>
      <c r="DG10" s="183"/>
      <c r="DH10" s="183"/>
      <c r="DI10" s="184"/>
    </row>
    <row r="11" spans="1:119" ht="18.75" customHeight="1" thickBot="1" x14ac:dyDescent="0.2">
      <c r="A11" s="176"/>
      <c r="B11" s="556"/>
      <c r="C11" s="557"/>
      <c r="D11" s="557"/>
      <c r="E11" s="557"/>
      <c r="F11" s="557"/>
      <c r="G11" s="557"/>
      <c r="H11" s="557"/>
      <c r="I11" s="557"/>
      <c r="J11" s="557"/>
      <c r="K11" s="475"/>
      <c r="L11" s="385" t="s">
        <v>123</v>
      </c>
      <c r="M11" s="386"/>
      <c r="N11" s="386"/>
      <c r="O11" s="386"/>
      <c r="P11" s="386"/>
      <c r="Q11" s="387"/>
      <c r="R11" s="553" t="s">
        <v>124</v>
      </c>
      <c r="S11" s="554"/>
      <c r="T11" s="554"/>
      <c r="U11" s="554"/>
      <c r="V11" s="555"/>
      <c r="W11" s="565"/>
      <c r="X11" s="375"/>
      <c r="Y11" s="375"/>
      <c r="Z11" s="375"/>
      <c r="AA11" s="375"/>
      <c r="AB11" s="375"/>
      <c r="AC11" s="375"/>
      <c r="AD11" s="375"/>
      <c r="AE11" s="375"/>
      <c r="AF11" s="375"/>
      <c r="AG11" s="375"/>
      <c r="AH11" s="375"/>
      <c r="AI11" s="375"/>
      <c r="AJ11" s="375"/>
      <c r="AK11" s="375"/>
      <c r="AL11" s="566"/>
      <c r="AM11" s="481" t="s">
        <v>125</v>
      </c>
      <c r="AN11" s="381"/>
      <c r="AO11" s="381"/>
      <c r="AP11" s="381"/>
      <c r="AQ11" s="381"/>
      <c r="AR11" s="381"/>
      <c r="AS11" s="381"/>
      <c r="AT11" s="382"/>
      <c r="AU11" s="482" t="s">
        <v>120</v>
      </c>
      <c r="AV11" s="483"/>
      <c r="AW11" s="483"/>
      <c r="AX11" s="483"/>
      <c r="AY11" s="438" t="s">
        <v>126</v>
      </c>
      <c r="AZ11" s="439"/>
      <c r="BA11" s="439"/>
      <c r="BB11" s="439"/>
      <c r="BC11" s="439"/>
      <c r="BD11" s="439"/>
      <c r="BE11" s="439"/>
      <c r="BF11" s="439"/>
      <c r="BG11" s="439"/>
      <c r="BH11" s="439"/>
      <c r="BI11" s="439"/>
      <c r="BJ11" s="439"/>
      <c r="BK11" s="439"/>
      <c r="BL11" s="439"/>
      <c r="BM11" s="440"/>
      <c r="BN11" s="424">
        <v>0</v>
      </c>
      <c r="BO11" s="425"/>
      <c r="BP11" s="425"/>
      <c r="BQ11" s="425"/>
      <c r="BR11" s="425"/>
      <c r="BS11" s="425"/>
      <c r="BT11" s="425"/>
      <c r="BU11" s="426"/>
      <c r="BV11" s="424">
        <v>0</v>
      </c>
      <c r="BW11" s="425"/>
      <c r="BX11" s="425"/>
      <c r="BY11" s="425"/>
      <c r="BZ11" s="425"/>
      <c r="CA11" s="425"/>
      <c r="CB11" s="425"/>
      <c r="CC11" s="426"/>
      <c r="CD11" s="464" t="s">
        <v>127</v>
      </c>
      <c r="CE11" s="384"/>
      <c r="CF11" s="384"/>
      <c r="CG11" s="384"/>
      <c r="CH11" s="384"/>
      <c r="CI11" s="384"/>
      <c r="CJ11" s="384"/>
      <c r="CK11" s="384"/>
      <c r="CL11" s="384"/>
      <c r="CM11" s="384"/>
      <c r="CN11" s="384"/>
      <c r="CO11" s="384"/>
      <c r="CP11" s="384"/>
      <c r="CQ11" s="384"/>
      <c r="CR11" s="384"/>
      <c r="CS11" s="465"/>
      <c r="CT11" s="527" t="s">
        <v>128</v>
      </c>
      <c r="CU11" s="528"/>
      <c r="CV11" s="528"/>
      <c r="CW11" s="528"/>
      <c r="CX11" s="528"/>
      <c r="CY11" s="528"/>
      <c r="CZ11" s="528"/>
      <c r="DA11" s="529"/>
      <c r="DB11" s="527" t="s">
        <v>128</v>
      </c>
      <c r="DC11" s="528"/>
      <c r="DD11" s="528"/>
      <c r="DE11" s="528"/>
      <c r="DF11" s="528"/>
      <c r="DG11" s="528"/>
      <c r="DH11" s="528"/>
      <c r="DI11" s="529"/>
    </row>
    <row r="12" spans="1:119" ht="18.75" customHeight="1" x14ac:dyDescent="0.15">
      <c r="A12" s="176"/>
      <c r="B12" s="530" t="s">
        <v>129</v>
      </c>
      <c r="C12" s="531"/>
      <c r="D12" s="531"/>
      <c r="E12" s="531"/>
      <c r="F12" s="531"/>
      <c r="G12" s="531"/>
      <c r="H12" s="531"/>
      <c r="I12" s="531"/>
      <c r="J12" s="531"/>
      <c r="K12" s="532"/>
      <c r="L12" s="539" t="s">
        <v>130</v>
      </c>
      <c r="M12" s="540"/>
      <c r="N12" s="540"/>
      <c r="O12" s="540"/>
      <c r="P12" s="540"/>
      <c r="Q12" s="541"/>
      <c r="R12" s="542">
        <v>3713</v>
      </c>
      <c r="S12" s="543"/>
      <c r="T12" s="543"/>
      <c r="U12" s="543"/>
      <c r="V12" s="544"/>
      <c r="W12" s="545" t="s">
        <v>1</v>
      </c>
      <c r="X12" s="483"/>
      <c r="Y12" s="483"/>
      <c r="Z12" s="483"/>
      <c r="AA12" s="483"/>
      <c r="AB12" s="546"/>
      <c r="AC12" s="547" t="s">
        <v>131</v>
      </c>
      <c r="AD12" s="548"/>
      <c r="AE12" s="548"/>
      <c r="AF12" s="548"/>
      <c r="AG12" s="549"/>
      <c r="AH12" s="547" t="s">
        <v>132</v>
      </c>
      <c r="AI12" s="548"/>
      <c r="AJ12" s="548"/>
      <c r="AK12" s="548"/>
      <c r="AL12" s="550"/>
      <c r="AM12" s="481" t="s">
        <v>133</v>
      </c>
      <c r="AN12" s="381"/>
      <c r="AO12" s="381"/>
      <c r="AP12" s="381"/>
      <c r="AQ12" s="381"/>
      <c r="AR12" s="381"/>
      <c r="AS12" s="381"/>
      <c r="AT12" s="382"/>
      <c r="AU12" s="482" t="s">
        <v>134</v>
      </c>
      <c r="AV12" s="483"/>
      <c r="AW12" s="483"/>
      <c r="AX12" s="483"/>
      <c r="AY12" s="438" t="s">
        <v>135</v>
      </c>
      <c r="AZ12" s="439"/>
      <c r="BA12" s="439"/>
      <c r="BB12" s="439"/>
      <c r="BC12" s="439"/>
      <c r="BD12" s="439"/>
      <c r="BE12" s="439"/>
      <c r="BF12" s="439"/>
      <c r="BG12" s="439"/>
      <c r="BH12" s="439"/>
      <c r="BI12" s="439"/>
      <c r="BJ12" s="439"/>
      <c r="BK12" s="439"/>
      <c r="BL12" s="439"/>
      <c r="BM12" s="440"/>
      <c r="BN12" s="424">
        <v>0</v>
      </c>
      <c r="BO12" s="425"/>
      <c r="BP12" s="425"/>
      <c r="BQ12" s="425"/>
      <c r="BR12" s="425"/>
      <c r="BS12" s="425"/>
      <c r="BT12" s="425"/>
      <c r="BU12" s="426"/>
      <c r="BV12" s="424">
        <v>100000</v>
      </c>
      <c r="BW12" s="425"/>
      <c r="BX12" s="425"/>
      <c r="BY12" s="425"/>
      <c r="BZ12" s="425"/>
      <c r="CA12" s="425"/>
      <c r="CB12" s="425"/>
      <c r="CC12" s="426"/>
      <c r="CD12" s="464" t="s">
        <v>136</v>
      </c>
      <c r="CE12" s="384"/>
      <c r="CF12" s="384"/>
      <c r="CG12" s="384"/>
      <c r="CH12" s="384"/>
      <c r="CI12" s="384"/>
      <c r="CJ12" s="384"/>
      <c r="CK12" s="384"/>
      <c r="CL12" s="384"/>
      <c r="CM12" s="384"/>
      <c r="CN12" s="384"/>
      <c r="CO12" s="384"/>
      <c r="CP12" s="384"/>
      <c r="CQ12" s="384"/>
      <c r="CR12" s="384"/>
      <c r="CS12" s="465"/>
      <c r="CT12" s="527" t="s">
        <v>137</v>
      </c>
      <c r="CU12" s="528"/>
      <c r="CV12" s="528"/>
      <c r="CW12" s="528"/>
      <c r="CX12" s="528"/>
      <c r="CY12" s="528"/>
      <c r="CZ12" s="528"/>
      <c r="DA12" s="529"/>
      <c r="DB12" s="527" t="s">
        <v>137</v>
      </c>
      <c r="DC12" s="528"/>
      <c r="DD12" s="528"/>
      <c r="DE12" s="528"/>
      <c r="DF12" s="528"/>
      <c r="DG12" s="528"/>
      <c r="DH12" s="528"/>
      <c r="DI12" s="529"/>
    </row>
    <row r="13" spans="1:119" ht="18.75" customHeight="1" x14ac:dyDescent="0.15">
      <c r="A13" s="176"/>
      <c r="B13" s="533"/>
      <c r="C13" s="534"/>
      <c r="D13" s="534"/>
      <c r="E13" s="534"/>
      <c r="F13" s="534"/>
      <c r="G13" s="534"/>
      <c r="H13" s="534"/>
      <c r="I13" s="534"/>
      <c r="J13" s="534"/>
      <c r="K13" s="535"/>
      <c r="L13" s="185"/>
      <c r="M13" s="508" t="s">
        <v>138</v>
      </c>
      <c r="N13" s="509"/>
      <c r="O13" s="509"/>
      <c r="P13" s="509"/>
      <c r="Q13" s="510"/>
      <c r="R13" s="511">
        <v>3696</v>
      </c>
      <c r="S13" s="512"/>
      <c r="T13" s="512"/>
      <c r="U13" s="512"/>
      <c r="V13" s="513"/>
      <c r="W13" s="514" t="s">
        <v>139</v>
      </c>
      <c r="X13" s="410"/>
      <c r="Y13" s="410"/>
      <c r="Z13" s="410"/>
      <c r="AA13" s="410"/>
      <c r="AB13" s="411"/>
      <c r="AC13" s="377">
        <v>154</v>
      </c>
      <c r="AD13" s="378"/>
      <c r="AE13" s="378"/>
      <c r="AF13" s="378"/>
      <c r="AG13" s="379"/>
      <c r="AH13" s="377">
        <v>214</v>
      </c>
      <c r="AI13" s="378"/>
      <c r="AJ13" s="378"/>
      <c r="AK13" s="378"/>
      <c r="AL13" s="437"/>
      <c r="AM13" s="481" t="s">
        <v>140</v>
      </c>
      <c r="AN13" s="381"/>
      <c r="AO13" s="381"/>
      <c r="AP13" s="381"/>
      <c r="AQ13" s="381"/>
      <c r="AR13" s="381"/>
      <c r="AS13" s="381"/>
      <c r="AT13" s="382"/>
      <c r="AU13" s="482" t="s">
        <v>141</v>
      </c>
      <c r="AV13" s="483"/>
      <c r="AW13" s="483"/>
      <c r="AX13" s="483"/>
      <c r="AY13" s="438" t="s">
        <v>142</v>
      </c>
      <c r="AZ13" s="439"/>
      <c r="BA13" s="439"/>
      <c r="BB13" s="439"/>
      <c r="BC13" s="439"/>
      <c r="BD13" s="439"/>
      <c r="BE13" s="439"/>
      <c r="BF13" s="439"/>
      <c r="BG13" s="439"/>
      <c r="BH13" s="439"/>
      <c r="BI13" s="439"/>
      <c r="BJ13" s="439"/>
      <c r="BK13" s="439"/>
      <c r="BL13" s="439"/>
      <c r="BM13" s="440"/>
      <c r="BN13" s="424">
        <v>108985</v>
      </c>
      <c r="BO13" s="425"/>
      <c r="BP13" s="425"/>
      <c r="BQ13" s="425"/>
      <c r="BR13" s="425"/>
      <c r="BS13" s="425"/>
      <c r="BT13" s="425"/>
      <c r="BU13" s="426"/>
      <c r="BV13" s="424">
        <v>-53029</v>
      </c>
      <c r="BW13" s="425"/>
      <c r="BX13" s="425"/>
      <c r="BY13" s="425"/>
      <c r="BZ13" s="425"/>
      <c r="CA13" s="425"/>
      <c r="CB13" s="425"/>
      <c r="CC13" s="426"/>
      <c r="CD13" s="464" t="s">
        <v>143</v>
      </c>
      <c r="CE13" s="384"/>
      <c r="CF13" s="384"/>
      <c r="CG13" s="384"/>
      <c r="CH13" s="384"/>
      <c r="CI13" s="384"/>
      <c r="CJ13" s="384"/>
      <c r="CK13" s="384"/>
      <c r="CL13" s="384"/>
      <c r="CM13" s="384"/>
      <c r="CN13" s="384"/>
      <c r="CO13" s="384"/>
      <c r="CP13" s="384"/>
      <c r="CQ13" s="384"/>
      <c r="CR13" s="384"/>
      <c r="CS13" s="465"/>
      <c r="CT13" s="421">
        <v>8</v>
      </c>
      <c r="CU13" s="422"/>
      <c r="CV13" s="422"/>
      <c r="CW13" s="422"/>
      <c r="CX13" s="422"/>
      <c r="CY13" s="422"/>
      <c r="CZ13" s="422"/>
      <c r="DA13" s="423"/>
      <c r="DB13" s="421">
        <v>7.3</v>
      </c>
      <c r="DC13" s="422"/>
      <c r="DD13" s="422"/>
      <c r="DE13" s="422"/>
      <c r="DF13" s="422"/>
      <c r="DG13" s="422"/>
      <c r="DH13" s="422"/>
      <c r="DI13" s="423"/>
    </row>
    <row r="14" spans="1:119" ht="18.75" customHeight="1" thickBot="1" x14ac:dyDescent="0.2">
      <c r="A14" s="176"/>
      <c r="B14" s="533"/>
      <c r="C14" s="534"/>
      <c r="D14" s="534"/>
      <c r="E14" s="534"/>
      <c r="F14" s="534"/>
      <c r="G14" s="534"/>
      <c r="H14" s="534"/>
      <c r="I14" s="534"/>
      <c r="J14" s="534"/>
      <c r="K14" s="535"/>
      <c r="L14" s="498" t="s">
        <v>144</v>
      </c>
      <c r="M14" s="551"/>
      <c r="N14" s="551"/>
      <c r="O14" s="551"/>
      <c r="P14" s="551"/>
      <c r="Q14" s="552"/>
      <c r="R14" s="511">
        <v>3822</v>
      </c>
      <c r="S14" s="512"/>
      <c r="T14" s="512"/>
      <c r="U14" s="512"/>
      <c r="V14" s="513"/>
      <c r="W14" s="515"/>
      <c r="X14" s="413"/>
      <c r="Y14" s="413"/>
      <c r="Z14" s="413"/>
      <c r="AA14" s="413"/>
      <c r="AB14" s="414"/>
      <c r="AC14" s="504">
        <v>9.6</v>
      </c>
      <c r="AD14" s="505"/>
      <c r="AE14" s="505"/>
      <c r="AF14" s="505"/>
      <c r="AG14" s="506"/>
      <c r="AH14" s="504">
        <v>12.7</v>
      </c>
      <c r="AI14" s="505"/>
      <c r="AJ14" s="505"/>
      <c r="AK14" s="505"/>
      <c r="AL14" s="507"/>
      <c r="AM14" s="481"/>
      <c r="AN14" s="381"/>
      <c r="AO14" s="381"/>
      <c r="AP14" s="381"/>
      <c r="AQ14" s="381"/>
      <c r="AR14" s="381"/>
      <c r="AS14" s="381"/>
      <c r="AT14" s="382"/>
      <c r="AU14" s="482"/>
      <c r="AV14" s="483"/>
      <c r="AW14" s="483"/>
      <c r="AX14" s="483"/>
      <c r="AY14" s="438"/>
      <c r="AZ14" s="439"/>
      <c r="BA14" s="439"/>
      <c r="BB14" s="439"/>
      <c r="BC14" s="439"/>
      <c r="BD14" s="439"/>
      <c r="BE14" s="439"/>
      <c r="BF14" s="439"/>
      <c r="BG14" s="439"/>
      <c r="BH14" s="439"/>
      <c r="BI14" s="439"/>
      <c r="BJ14" s="439"/>
      <c r="BK14" s="439"/>
      <c r="BL14" s="439"/>
      <c r="BM14" s="440"/>
      <c r="BN14" s="424"/>
      <c r="BO14" s="425"/>
      <c r="BP14" s="425"/>
      <c r="BQ14" s="425"/>
      <c r="BR14" s="425"/>
      <c r="BS14" s="425"/>
      <c r="BT14" s="425"/>
      <c r="BU14" s="426"/>
      <c r="BV14" s="424"/>
      <c r="BW14" s="425"/>
      <c r="BX14" s="425"/>
      <c r="BY14" s="425"/>
      <c r="BZ14" s="425"/>
      <c r="CA14" s="425"/>
      <c r="CB14" s="425"/>
      <c r="CC14" s="426"/>
      <c r="CD14" s="461" t="s">
        <v>145</v>
      </c>
      <c r="CE14" s="462"/>
      <c r="CF14" s="462"/>
      <c r="CG14" s="462"/>
      <c r="CH14" s="462"/>
      <c r="CI14" s="462"/>
      <c r="CJ14" s="462"/>
      <c r="CK14" s="462"/>
      <c r="CL14" s="462"/>
      <c r="CM14" s="462"/>
      <c r="CN14" s="462"/>
      <c r="CO14" s="462"/>
      <c r="CP14" s="462"/>
      <c r="CQ14" s="462"/>
      <c r="CR14" s="462"/>
      <c r="CS14" s="463"/>
      <c r="CT14" s="521" t="s">
        <v>146</v>
      </c>
      <c r="CU14" s="522"/>
      <c r="CV14" s="522"/>
      <c r="CW14" s="522"/>
      <c r="CX14" s="522"/>
      <c r="CY14" s="522"/>
      <c r="CZ14" s="522"/>
      <c r="DA14" s="523"/>
      <c r="DB14" s="521" t="s">
        <v>146</v>
      </c>
      <c r="DC14" s="522"/>
      <c r="DD14" s="522"/>
      <c r="DE14" s="522"/>
      <c r="DF14" s="522"/>
      <c r="DG14" s="522"/>
      <c r="DH14" s="522"/>
      <c r="DI14" s="523"/>
    </row>
    <row r="15" spans="1:119" ht="18.75" customHeight="1" x14ac:dyDescent="0.15">
      <c r="A15" s="176"/>
      <c r="B15" s="533"/>
      <c r="C15" s="534"/>
      <c r="D15" s="534"/>
      <c r="E15" s="534"/>
      <c r="F15" s="534"/>
      <c r="G15" s="534"/>
      <c r="H15" s="534"/>
      <c r="I15" s="534"/>
      <c r="J15" s="534"/>
      <c r="K15" s="535"/>
      <c r="L15" s="185"/>
      <c r="M15" s="508" t="s">
        <v>138</v>
      </c>
      <c r="N15" s="509"/>
      <c r="O15" s="509"/>
      <c r="P15" s="509"/>
      <c r="Q15" s="510"/>
      <c r="R15" s="511">
        <v>3806</v>
      </c>
      <c r="S15" s="512"/>
      <c r="T15" s="512"/>
      <c r="U15" s="512"/>
      <c r="V15" s="513"/>
      <c r="W15" s="514" t="s">
        <v>147</v>
      </c>
      <c r="X15" s="410"/>
      <c r="Y15" s="410"/>
      <c r="Z15" s="410"/>
      <c r="AA15" s="410"/>
      <c r="AB15" s="411"/>
      <c r="AC15" s="377">
        <v>344</v>
      </c>
      <c r="AD15" s="378"/>
      <c r="AE15" s="378"/>
      <c r="AF15" s="378"/>
      <c r="AG15" s="379"/>
      <c r="AH15" s="377">
        <v>375</v>
      </c>
      <c r="AI15" s="378"/>
      <c r="AJ15" s="378"/>
      <c r="AK15" s="378"/>
      <c r="AL15" s="437"/>
      <c r="AM15" s="481"/>
      <c r="AN15" s="381"/>
      <c r="AO15" s="381"/>
      <c r="AP15" s="381"/>
      <c r="AQ15" s="381"/>
      <c r="AR15" s="381"/>
      <c r="AS15" s="381"/>
      <c r="AT15" s="382"/>
      <c r="AU15" s="482"/>
      <c r="AV15" s="483"/>
      <c r="AW15" s="483"/>
      <c r="AX15" s="483"/>
      <c r="AY15" s="450" t="s">
        <v>148</v>
      </c>
      <c r="AZ15" s="451"/>
      <c r="BA15" s="451"/>
      <c r="BB15" s="451"/>
      <c r="BC15" s="451"/>
      <c r="BD15" s="451"/>
      <c r="BE15" s="451"/>
      <c r="BF15" s="451"/>
      <c r="BG15" s="451"/>
      <c r="BH15" s="451"/>
      <c r="BI15" s="451"/>
      <c r="BJ15" s="451"/>
      <c r="BK15" s="451"/>
      <c r="BL15" s="451"/>
      <c r="BM15" s="452"/>
      <c r="BN15" s="453">
        <v>476932</v>
      </c>
      <c r="BO15" s="454"/>
      <c r="BP15" s="454"/>
      <c r="BQ15" s="454"/>
      <c r="BR15" s="454"/>
      <c r="BS15" s="454"/>
      <c r="BT15" s="454"/>
      <c r="BU15" s="455"/>
      <c r="BV15" s="453">
        <v>482424</v>
      </c>
      <c r="BW15" s="454"/>
      <c r="BX15" s="454"/>
      <c r="BY15" s="454"/>
      <c r="BZ15" s="454"/>
      <c r="CA15" s="454"/>
      <c r="CB15" s="454"/>
      <c r="CC15" s="455"/>
      <c r="CD15" s="524" t="s">
        <v>149</v>
      </c>
      <c r="CE15" s="525"/>
      <c r="CF15" s="525"/>
      <c r="CG15" s="525"/>
      <c r="CH15" s="525"/>
      <c r="CI15" s="525"/>
      <c r="CJ15" s="525"/>
      <c r="CK15" s="525"/>
      <c r="CL15" s="525"/>
      <c r="CM15" s="525"/>
      <c r="CN15" s="525"/>
      <c r="CO15" s="525"/>
      <c r="CP15" s="525"/>
      <c r="CQ15" s="525"/>
      <c r="CR15" s="525"/>
      <c r="CS15" s="526"/>
      <c r="CT15" s="186"/>
      <c r="CU15" s="187"/>
      <c r="CV15" s="187"/>
      <c r="CW15" s="187"/>
      <c r="CX15" s="187"/>
      <c r="CY15" s="187"/>
      <c r="CZ15" s="187"/>
      <c r="DA15" s="188"/>
      <c r="DB15" s="186"/>
      <c r="DC15" s="187"/>
      <c r="DD15" s="187"/>
      <c r="DE15" s="187"/>
      <c r="DF15" s="187"/>
      <c r="DG15" s="187"/>
      <c r="DH15" s="187"/>
      <c r="DI15" s="188"/>
    </row>
    <row r="16" spans="1:119" ht="18.75" customHeight="1" x14ac:dyDescent="0.15">
      <c r="A16" s="176"/>
      <c r="B16" s="533"/>
      <c r="C16" s="534"/>
      <c r="D16" s="534"/>
      <c r="E16" s="534"/>
      <c r="F16" s="534"/>
      <c r="G16" s="534"/>
      <c r="H16" s="534"/>
      <c r="I16" s="534"/>
      <c r="J16" s="534"/>
      <c r="K16" s="535"/>
      <c r="L16" s="498" t="s">
        <v>150</v>
      </c>
      <c r="M16" s="499"/>
      <c r="N16" s="499"/>
      <c r="O16" s="499"/>
      <c r="P16" s="499"/>
      <c r="Q16" s="500"/>
      <c r="R16" s="501" t="s">
        <v>151</v>
      </c>
      <c r="S16" s="502"/>
      <c r="T16" s="502"/>
      <c r="U16" s="502"/>
      <c r="V16" s="503"/>
      <c r="W16" s="515"/>
      <c r="X16" s="413"/>
      <c r="Y16" s="413"/>
      <c r="Z16" s="413"/>
      <c r="AA16" s="413"/>
      <c r="AB16" s="414"/>
      <c r="AC16" s="504">
        <v>21.6</v>
      </c>
      <c r="AD16" s="505"/>
      <c r="AE16" s="505"/>
      <c r="AF16" s="505"/>
      <c r="AG16" s="506"/>
      <c r="AH16" s="504">
        <v>22.2</v>
      </c>
      <c r="AI16" s="505"/>
      <c r="AJ16" s="505"/>
      <c r="AK16" s="505"/>
      <c r="AL16" s="507"/>
      <c r="AM16" s="481"/>
      <c r="AN16" s="381"/>
      <c r="AO16" s="381"/>
      <c r="AP16" s="381"/>
      <c r="AQ16" s="381"/>
      <c r="AR16" s="381"/>
      <c r="AS16" s="381"/>
      <c r="AT16" s="382"/>
      <c r="AU16" s="482"/>
      <c r="AV16" s="483"/>
      <c r="AW16" s="483"/>
      <c r="AX16" s="483"/>
      <c r="AY16" s="438" t="s">
        <v>152</v>
      </c>
      <c r="AZ16" s="439"/>
      <c r="BA16" s="439"/>
      <c r="BB16" s="439"/>
      <c r="BC16" s="439"/>
      <c r="BD16" s="439"/>
      <c r="BE16" s="439"/>
      <c r="BF16" s="439"/>
      <c r="BG16" s="439"/>
      <c r="BH16" s="439"/>
      <c r="BI16" s="439"/>
      <c r="BJ16" s="439"/>
      <c r="BK16" s="439"/>
      <c r="BL16" s="439"/>
      <c r="BM16" s="440"/>
      <c r="BN16" s="424">
        <v>2604496</v>
      </c>
      <c r="BO16" s="425"/>
      <c r="BP16" s="425"/>
      <c r="BQ16" s="425"/>
      <c r="BR16" s="425"/>
      <c r="BS16" s="425"/>
      <c r="BT16" s="425"/>
      <c r="BU16" s="426"/>
      <c r="BV16" s="424">
        <v>2365002</v>
      </c>
      <c r="BW16" s="425"/>
      <c r="BX16" s="425"/>
      <c r="BY16" s="425"/>
      <c r="BZ16" s="425"/>
      <c r="CA16" s="425"/>
      <c r="CB16" s="425"/>
      <c r="CC16" s="426"/>
      <c r="CD16" s="189"/>
      <c r="CE16" s="456"/>
      <c r="CF16" s="456"/>
      <c r="CG16" s="456"/>
      <c r="CH16" s="456"/>
      <c r="CI16" s="456"/>
      <c r="CJ16" s="456"/>
      <c r="CK16" s="456"/>
      <c r="CL16" s="456"/>
      <c r="CM16" s="456"/>
      <c r="CN16" s="456"/>
      <c r="CO16" s="456"/>
      <c r="CP16" s="456"/>
      <c r="CQ16" s="456"/>
      <c r="CR16" s="456"/>
      <c r="CS16" s="457"/>
      <c r="CT16" s="421"/>
      <c r="CU16" s="422"/>
      <c r="CV16" s="422"/>
      <c r="CW16" s="422"/>
      <c r="CX16" s="422"/>
      <c r="CY16" s="422"/>
      <c r="CZ16" s="422"/>
      <c r="DA16" s="423"/>
      <c r="DB16" s="421"/>
      <c r="DC16" s="422"/>
      <c r="DD16" s="422"/>
      <c r="DE16" s="422"/>
      <c r="DF16" s="422"/>
      <c r="DG16" s="422"/>
      <c r="DH16" s="422"/>
      <c r="DI16" s="423"/>
    </row>
    <row r="17" spans="1:113" ht="18.75" customHeight="1" thickBot="1" x14ac:dyDescent="0.2">
      <c r="A17" s="176"/>
      <c r="B17" s="536"/>
      <c r="C17" s="537"/>
      <c r="D17" s="537"/>
      <c r="E17" s="537"/>
      <c r="F17" s="537"/>
      <c r="G17" s="537"/>
      <c r="H17" s="537"/>
      <c r="I17" s="537"/>
      <c r="J17" s="537"/>
      <c r="K17" s="538"/>
      <c r="L17" s="190"/>
      <c r="M17" s="517" t="s">
        <v>153</v>
      </c>
      <c r="N17" s="518"/>
      <c r="O17" s="518"/>
      <c r="P17" s="518"/>
      <c r="Q17" s="519"/>
      <c r="R17" s="501" t="s">
        <v>154</v>
      </c>
      <c r="S17" s="502"/>
      <c r="T17" s="502"/>
      <c r="U17" s="502"/>
      <c r="V17" s="503"/>
      <c r="W17" s="514" t="s">
        <v>155</v>
      </c>
      <c r="X17" s="410"/>
      <c r="Y17" s="410"/>
      <c r="Z17" s="410"/>
      <c r="AA17" s="410"/>
      <c r="AB17" s="411"/>
      <c r="AC17" s="377">
        <v>1098</v>
      </c>
      <c r="AD17" s="378"/>
      <c r="AE17" s="378"/>
      <c r="AF17" s="378"/>
      <c r="AG17" s="379"/>
      <c r="AH17" s="377">
        <v>1099</v>
      </c>
      <c r="AI17" s="378"/>
      <c r="AJ17" s="378"/>
      <c r="AK17" s="378"/>
      <c r="AL17" s="437"/>
      <c r="AM17" s="481"/>
      <c r="AN17" s="381"/>
      <c r="AO17" s="381"/>
      <c r="AP17" s="381"/>
      <c r="AQ17" s="381"/>
      <c r="AR17" s="381"/>
      <c r="AS17" s="381"/>
      <c r="AT17" s="382"/>
      <c r="AU17" s="482"/>
      <c r="AV17" s="483"/>
      <c r="AW17" s="483"/>
      <c r="AX17" s="483"/>
      <c r="AY17" s="438" t="s">
        <v>156</v>
      </c>
      <c r="AZ17" s="439"/>
      <c r="BA17" s="439"/>
      <c r="BB17" s="439"/>
      <c r="BC17" s="439"/>
      <c r="BD17" s="439"/>
      <c r="BE17" s="439"/>
      <c r="BF17" s="439"/>
      <c r="BG17" s="439"/>
      <c r="BH17" s="439"/>
      <c r="BI17" s="439"/>
      <c r="BJ17" s="439"/>
      <c r="BK17" s="439"/>
      <c r="BL17" s="439"/>
      <c r="BM17" s="440"/>
      <c r="BN17" s="424">
        <v>591557</v>
      </c>
      <c r="BO17" s="425"/>
      <c r="BP17" s="425"/>
      <c r="BQ17" s="425"/>
      <c r="BR17" s="425"/>
      <c r="BS17" s="425"/>
      <c r="BT17" s="425"/>
      <c r="BU17" s="426"/>
      <c r="BV17" s="424">
        <v>596844</v>
      </c>
      <c r="BW17" s="425"/>
      <c r="BX17" s="425"/>
      <c r="BY17" s="425"/>
      <c r="BZ17" s="425"/>
      <c r="CA17" s="425"/>
      <c r="CB17" s="425"/>
      <c r="CC17" s="426"/>
      <c r="CD17" s="189"/>
      <c r="CE17" s="456"/>
      <c r="CF17" s="456"/>
      <c r="CG17" s="456"/>
      <c r="CH17" s="456"/>
      <c r="CI17" s="456"/>
      <c r="CJ17" s="456"/>
      <c r="CK17" s="456"/>
      <c r="CL17" s="456"/>
      <c r="CM17" s="456"/>
      <c r="CN17" s="456"/>
      <c r="CO17" s="456"/>
      <c r="CP17" s="456"/>
      <c r="CQ17" s="456"/>
      <c r="CR17" s="456"/>
      <c r="CS17" s="457"/>
      <c r="CT17" s="421"/>
      <c r="CU17" s="422"/>
      <c r="CV17" s="422"/>
      <c r="CW17" s="422"/>
      <c r="CX17" s="422"/>
      <c r="CY17" s="422"/>
      <c r="CZ17" s="422"/>
      <c r="DA17" s="423"/>
      <c r="DB17" s="421"/>
      <c r="DC17" s="422"/>
      <c r="DD17" s="422"/>
      <c r="DE17" s="422"/>
      <c r="DF17" s="422"/>
      <c r="DG17" s="422"/>
      <c r="DH17" s="422"/>
      <c r="DI17" s="423"/>
    </row>
    <row r="18" spans="1:113" ht="18.75" customHeight="1" thickBot="1" x14ac:dyDescent="0.2">
      <c r="A18" s="176"/>
      <c r="B18" s="474" t="s">
        <v>157</v>
      </c>
      <c r="C18" s="475"/>
      <c r="D18" s="475"/>
      <c r="E18" s="476"/>
      <c r="F18" s="476"/>
      <c r="G18" s="476"/>
      <c r="H18" s="476"/>
      <c r="I18" s="476"/>
      <c r="J18" s="476"/>
      <c r="K18" s="476"/>
      <c r="L18" s="477">
        <v>174.45</v>
      </c>
      <c r="M18" s="477"/>
      <c r="N18" s="477"/>
      <c r="O18" s="477"/>
      <c r="P18" s="477"/>
      <c r="Q18" s="477"/>
      <c r="R18" s="478"/>
      <c r="S18" s="478"/>
      <c r="T18" s="478"/>
      <c r="U18" s="478"/>
      <c r="V18" s="479"/>
      <c r="W18" s="495"/>
      <c r="X18" s="496"/>
      <c r="Y18" s="496"/>
      <c r="Z18" s="496"/>
      <c r="AA18" s="496"/>
      <c r="AB18" s="520"/>
      <c r="AC18" s="394">
        <v>68.8</v>
      </c>
      <c r="AD18" s="395"/>
      <c r="AE18" s="395"/>
      <c r="AF18" s="395"/>
      <c r="AG18" s="480"/>
      <c r="AH18" s="394">
        <v>65.099999999999994</v>
      </c>
      <c r="AI18" s="395"/>
      <c r="AJ18" s="395"/>
      <c r="AK18" s="395"/>
      <c r="AL18" s="396"/>
      <c r="AM18" s="481"/>
      <c r="AN18" s="381"/>
      <c r="AO18" s="381"/>
      <c r="AP18" s="381"/>
      <c r="AQ18" s="381"/>
      <c r="AR18" s="381"/>
      <c r="AS18" s="381"/>
      <c r="AT18" s="382"/>
      <c r="AU18" s="482"/>
      <c r="AV18" s="483"/>
      <c r="AW18" s="483"/>
      <c r="AX18" s="483"/>
      <c r="AY18" s="438" t="s">
        <v>158</v>
      </c>
      <c r="AZ18" s="439"/>
      <c r="BA18" s="439"/>
      <c r="BB18" s="439"/>
      <c r="BC18" s="439"/>
      <c r="BD18" s="439"/>
      <c r="BE18" s="439"/>
      <c r="BF18" s="439"/>
      <c r="BG18" s="439"/>
      <c r="BH18" s="439"/>
      <c r="BI18" s="439"/>
      <c r="BJ18" s="439"/>
      <c r="BK18" s="439"/>
      <c r="BL18" s="439"/>
      <c r="BM18" s="440"/>
      <c r="BN18" s="424">
        <v>2466740</v>
      </c>
      <c r="BO18" s="425"/>
      <c r="BP18" s="425"/>
      <c r="BQ18" s="425"/>
      <c r="BR18" s="425"/>
      <c r="BS18" s="425"/>
      <c r="BT18" s="425"/>
      <c r="BU18" s="426"/>
      <c r="BV18" s="424">
        <v>2387025</v>
      </c>
      <c r="BW18" s="425"/>
      <c r="BX18" s="425"/>
      <c r="BY18" s="425"/>
      <c r="BZ18" s="425"/>
      <c r="CA18" s="425"/>
      <c r="CB18" s="425"/>
      <c r="CC18" s="426"/>
      <c r="CD18" s="189"/>
      <c r="CE18" s="456"/>
      <c r="CF18" s="456"/>
      <c r="CG18" s="456"/>
      <c r="CH18" s="456"/>
      <c r="CI18" s="456"/>
      <c r="CJ18" s="456"/>
      <c r="CK18" s="456"/>
      <c r="CL18" s="456"/>
      <c r="CM18" s="456"/>
      <c r="CN18" s="456"/>
      <c r="CO18" s="456"/>
      <c r="CP18" s="456"/>
      <c r="CQ18" s="456"/>
      <c r="CR18" s="456"/>
      <c r="CS18" s="457"/>
      <c r="CT18" s="421"/>
      <c r="CU18" s="422"/>
      <c r="CV18" s="422"/>
      <c r="CW18" s="422"/>
      <c r="CX18" s="422"/>
      <c r="CY18" s="422"/>
      <c r="CZ18" s="422"/>
      <c r="DA18" s="423"/>
      <c r="DB18" s="421"/>
      <c r="DC18" s="422"/>
      <c r="DD18" s="422"/>
      <c r="DE18" s="422"/>
      <c r="DF18" s="422"/>
      <c r="DG18" s="422"/>
      <c r="DH18" s="422"/>
      <c r="DI18" s="423"/>
    </row>
    <row r="19" spans="1:113" ht="18.75" customHeight="1" thickBot="1" x14ac:dyDescent="0.2">
      <c r="A19" s="176"/>
      <c r="B19" s="474" t="s">
        <v>159</v>
      </c>
      <c r="C19" s="475"/>
      <c r="D19" s="475"/>
      <c r="E19" s="476"/>
      <c r="F19" s="476"/>
      <c r="G19" s="476"/>
      <c r="H19" s="476"/>
      <c r="I19" s="476"/>
      <c r="J19" s="476"/>
      <c r="K19" s="476"/>
      <c r="L19" s="484">
        <v>21</v>
      </c>
      <c r="M19" s="484"/>
      <c r="N19" s="484"/>
      <c r="O19" s="484"/>
      <c r="P19" s="484"/>
      <c r="Q19" s="484"/>
      <c r="R19" s="485"/>
      <c r="S19" s="485"/>
      <c r="T19" s="485"/>
      <c r="U19" s="485"/>
      <c r="V19" s="486"/>
      <c r="W19" s="493"/>
      <c r="X19" s="494"/>
      <c r="Y19" s="494"/>
      <c r="Z19" s="494"/>
      <c r="AA19" s="494"/>
      <c r="AB19" s="494"/>
      <c r="AC19" s="497"/>
      <c r="AD19" s="497"/>
      <c r="AE19" s="497"/>
      <c r="AF19" s="497"/>
      <c r="AG19" s="497"/>
      <c r="AH19" s="497"/>
      <c r="AI19" s="497"/>
      <c r="AJ19" s="497"/>
      <c r="AK19" s="497"/>
      <c r="AL19" s="516"/>
      <c r="AM19" s="481"/>
      <c r="AN19" s="381"/>
      <c r="AO19" s="381"/>
      <c r="AP19" s="381"/>
      <c r="AQ19" s="381"/>
      <c r="AR19" s="381"/>
      <c r="AS19" s="381"/>
      <c r="AT19" s="382"/>
      <c r="AU19" s="482"/>
      <c r="AV19" s="483"/>
      <c r="AW19" s="483"/>
      <c r="AX19" s="483"/>
      <c r="AY19" s="438" t="s">
        <v>160</v>
      </c>
      <c r="AZ19" s="439"/>
      <c r="BA19" s="439"/>
      <c r="BB19" s="439"/>
      <c r="BC19" s="439"/>
      <c r="BD19" s="439"/>
      <c r="BE19" s="439"/>
      <c r="BF19" s="439"/>
      <c r="BG19" s="439"/>
      <c r="BH19" s="439"/>
      <c r="BI19" s="439"/>
      <c r="BJ19" s="439"/>
      <c r="BK19" s="439"/>
      <c r="BL19" s="439"/>
      <c r="BM19" s="440"/>
      <c r="BN19" s="424">
        <v>3493769</v>
      </c>
      <c r="BO19" s="425"/>
      <c r="BP19" s="425"/>
      <c r="BQ19" s="425"/>
      <c r="BR19" s="425"/>
      <c r="BS19" s="425"/>
      <c r="BT19" s="425"/>
      <c r="BU19" s="426"/>
      <c r="BV19" s="424">
        <v>3246757</v>
      </c>
      <c r="BW19" s="425"/>
      <c r="BX19" s="425"/>
      <c r="BY19" s="425"/>
      <c r="BZ19" s="425"/>
      <c r="CA19" s="425"/>
      <c r="CB19" s="425"/>
      <c r="CC19" s="426"/>
      <c r="CD19" s="189"/>
      <c r="CE19" s="456"/>
      <c r="CF19" s="456"/>
      <c r="CG19" s="456"/>
      <c r="CH19" s="456"/>
      <c r="CI19" s="456"/>
      <c r="CJ19" s="456"/>
      <c r="CK19" s="456"/>
      <c r="CL19" s="456"/>
      <c r="CM19" s="456"/>
      <c r="CN19" s="456"/>
      <c r="CO19" s="456"/>
      <c r="CP19" s="456"/>
      <c r="CQ19" s="456"/>
      <c r="CR19" s="456"/>
      <c r="CS19" s="457"/>
      <c r="CT19" s="421"/>
      <c r="CU19" s="422"/>
      <c r="CV19" s="422"/>
      <c r="CW19" s="422"/>
      <c r="CX19" s="422"/>
      <c r="CY19" s="422"/>
      <c r="CZ19" s="422"/>
      <c r="DA19" s="423"/>
      <c r="DB19" s="421"/>
      <c r="DC19" s="422"/>
      <c r="DD19" s="422"/>
      <c r="DE19" s="422"/>
      <c r="DF19" s="422"/>
      <c r="DG19" s="422"/>
      <c r="DH19" s="422"/>
      <c r="DI19" s="423"/>
    </row>
    <row r="20" spans="1:113" ht="18.75" customHeight="1" thickBot="1" x14ac:dyDescent="0.2">
      <c r="A20" s="176"/>
      <c r="B20" s="474" t="s">
        <v>161</v>
      </c>
      <c r="C20" s="475"/>
      <c r="D20" s="475"/>
      <c r="E20" s="476"/>
      <c r="F20" s="476"/>
      <c r="G20" s="476"/>
      <c r="H20" s="476"/>
      <c r="I20" s="476"/>
      <c r="J20" s="476"/>
      <c r="K20" s="476"/>
      <c r="L20" s="484">
        <v>1790</v>
      </c>
      <c r="M20" s="484"/>
      <c r="N20" s="484"/>
      <c r="O20" s="484"/>
      <c r="P20" s="484"/>
      <c r="Q20" s="484"/>
      <c r="R20" s="485"/>
      <c r="S20" s="485"/>
      <c r="T20" s="485"/>
      <c r="U20" s="485"/>
      <c r="V20" s="486"/>
      <c r="W20" s="495"/>
      <c r="X20" s="496"/>
      <c r="Y20" s="496"/>
      <c r="Z20" s="496"/>
      <c r="AA20" s="496"/>
      <c r="AB20" s="496"/>
      <c r="AC20" s="487"/>
      <c r="AD20" s="487"/>
      <c r="AE20" s="487"/>
      <c r="AF20" s="487"/>
      <c r="AG20" s="487"/>
      <c r="AH20" s="487"/>
      <c r="AI20" s="487"/>
      <c r="AJ20" s="487"/>
      <c r="AK20" s="487"/>
      <c r="AL20" s="488"/>
      <c r="AM20" s="489"/>
      <c r="AN20" s="386"/>
      <c r="AO20" s="386"/>
      <c r="AP20" s="386"/>
      <c r="AQ20" s="386"/>
      <c r="AR20" s="386"/>
      <c r="AS20" s="386"/>
      <c r="AT20" s="387"/>
      <c r="AU20" s="490"/>
      <c r="AV20" s="491"/>
      <c r="AW20" s="491"/>
      <c r="AX20" s="492"/>
      <c r="AY20" s="438"/>
      <c r="AZ20" s="439"/>
      <c r="BA20" s="439"/>
      <c r="BB20" s="439"/>
      <c r="BC20" s="439"/>
      <c r="BD20" s="439"/>
      <c r="BE20" s="439"/>
      <c r="BF20" s="439"/>
      <c r="BG20" s="439"/>
      <c r="BH20" s="439"/>
      <c r="BI20" s="439"/>
      <c r="BJ20" s="439"/>
      <c r="BK20" s="439"/>
      <c r="BL20" s="439"/>
      <c r="BM20" s="440"/>
      <c r="BN20" s="424"/>
      <c r="BO20" s="425"/>
      <c r="BP20" s="425"/>
      <c r="BQ20" s="425"/>
      <c r="BR20" s="425"/>
      <c r="BS20" s="425"/>
      <c r="BT20" s="425"/>
      <c r="BU20" s="426"/>
      <c r="BV20" s="424"/>
      <c r="BW20" s="425"/>
      <c r="BX20" s="425"/>
      <c r="BY20" s="425"/>
      <c r="BZ20" s="425"/>
      <c r="CA20" s="425"/>
      <c r="CB20" s="425"/>
      <c r="CC20" s="426"/>
      <c r="CD20" s="189"/>
      <c r="CE20" s="456"/>
      <c r="CF20" s="456"/>
      <c r="CG20" s="456"/>
      <c r="CH20" s="456"/>
      <c r="CI20" s="456"/>
      <c r="CJ20" s="456"/>
      <c r="CK20" s="456"/>
      <c r="CL20" s="456"/>
      <c r="CM20" s="456"/>
      <c r="CN20" s="456"/>
      <c r="CO20" s="456"/>
      <c r="CP20" s="456"/>
      <c r="CQ20" s="456"/>
      <c r="CR20" s="456"/>
      <c r="CS20" s="457"/>
      <c r="CT20" s="421"/>
      <c r="CU20" s="422"/>
      <c r="CV20" s="422"/>
      <c r="CW20" s="422"/>
      <c r="CX20" s="422"/>
      <c r="CY20" s="422"/>
      <c r="CZ20" s="422"/>
      <c r="DA20" s="423"/>
      <c r="DB20" s="421"/>
      <c r="DC20" s="422"/>
      <c r="DD20" s="422"/>
      <c r="DE20" s="422"/>
      <c r="DF20" s="422"/>
      <c r="DG20" s="422"/>
      <c r="DH20" s="422"/>
      <c r="DI20" s="423"/>
    </row>
    <row r="21" spans="1:113" ht="18.75" customHeight="1" thickBot="1" x14ac:dyDescent="0.2">
      <c r="A21" s="176"/>
      <c r="B21" s="471" t="s">
        <v>162</v>
      </c>
      <c r="C21" s="472"/>
      <c r="D21" s="472"/>
      <c r="E21" s="472"/>
      <c r="F21" s="472"/>
      <c r="G21" s="472"/>
      <c r="H21" s="472"/>
      <c r="I21" s="472"/>
      <c r="J21" s="472"/>
      <c r="K21" s="472"/>
      <c r="L21" s="472"/>
      <c r="M21" s="472"/>
      <c r="N21" s="472"/>
      <c r="O21" s="472"/>
      <c r="P21" s="472"/>
      <c r="Q21" s="472"/>
      <c r="R21" s="472"/>
      <c r="S21" s="472"/>
      <c r="T21" s="472"/>
      <c r="U21" s="472"/>
      <c r="V21" s="472"/>
      <c r="W21" s="472"/>
      <c r="X21" s="472"/>
      <c r="Y21" s="472"/>
      <c r="Z21" s="472"/>
      <c r="AA21" s="472"/>
      <c r="AB21" s="472"/>
      <c r="AC21" s="472"/>
      <c r="AD21" s="472"/>
      <c r="AE21" s="472"/>
      <c r="AF21" s="472"/>
      <c r="AG21" s="472"/>
      <c r="AH21" s="472"/>
      <c r="AI21" s="472"/>
      <c r="AJ21" s="472"/>
      <c r="AK21" s="472"/>
      <c r="AL21" s="472"/>
      <c r="AM21" s="472"/>
      <c r="AN21" s="472"/>
      <c r="AO21" s="472"/>
      <c r="AP21" s="472"/>
      <c r="AQ21" s="472"/>
      <c r="AR21" s="472"/>
      <c r="AS21" s="472"/>
      <c r="AT21" s="472"/>
      <c r="AU21" s="472"/>
      <c r="AV21" s="472"/>
      <c r="AW21" s="472"/>
      <c r="AX21" s="473"/>
      <c r="AY21" s="397"/>
      <c r="AZ21" s="398"/>
      <c r="BA21" s="398"/>
      <c r="BB21" s="398"/>
      <c r="BC21" s="398"/>
      <c r="BD21" s="398"/>
      <c r="BE21" s="398"/>
      <c r="BF21" s="398"/>
      <c r="BG21" s="398"/>
      <c r="BH21" s="398"/>
      <c r="BI21" s="398"/>
      <c r="BJ21" s="398"/>
      <c r="BK21" s="398"/>
      <c r="BL21" s="398"/>
      <c r="BM21" s="399"/>
      <c r="BN21" s="458"/>
      <c r="BO21" s="459"/>
      <c r="BP21" s="459"/>
      <c r="BQ21" s="459"/>
      <c r="BR21" s="459"/>
      <c r="BS21" s="459"/>
      <c r="BT21" s="459"/>
      <c r="BU21" s="460"/>
      <c r="BV21" s="458"/>
      <c r="BW21" s="459"/>
      <c r="BX21" s="459"/>
      <c r="BY21" s="459"/>
      <c r="BZ21" s="459"/>
      <c r="CA21" s="459"/>
      <c r="CB21" s="459"/>
      <c r="CC21" s="460"/>
      <c r="CD21" s="189"/>
      <c r="CE21" s="456"/>
      <c r="CF21" s="456"/>
      <c r="CG21" s="456"/>
      <c r="CH21" s="456"/>
      <c r="CI21" s="456"/>
      <c r="CJ21" s="456"/>
      <c r="CK21" s="456"/>
      <c r="CL21" s="456"/>
      <c r="CM21" s="456"/>
      <c r="CN21" s="456"/>
      <c r="CO21" s="456"/>
      <c r="CP21" s="456"/>
      <c r="CQ21" s="456"/>
      <c r="CR21" s="456"/>
      <c r="CS21" s="457"/>
      <c r="CT21" s="421"/>
      <c r="CU21" s="422"/>
      <c r="CV21" s="422"/>
      <c r="CW21" s="422"/>
      <c r="CX21" s="422"/>
      <c r="CY21" s="422"/>
      <c r="CZ21" s="422"/>
      <c r="DA21" s="423"/>
      <c r="DB21" s="421"/>
      <c r="DC21" s="422"/>
      <c r="DD21" s="422"/>
      <c r="DE21" s="422"/>
      <c r="DF21" s="422"/>
      <c r="DG21" s="422"/>
      <c r="DH21" s="422"/>
      <c r="DI21" s="423"/>
    </row>
    <row r="22" spans="1:113" ht="18.75" customHeight="1" x14ac:dyDescent="0.15">
      <c r="A22" s="176"/>
      <c r="B22" s="400" t="s">
        <v>163</v>
      </c>
      <c r="C22" s="401"/>
      <c r="D22" s="402"/>
      <c r="E22" s="409" t="s">
        <v>1</v>
      </c>
      <c r="F22" s="410"/>
      <c r="G22" s="410"/>
      <c r="H22" s="410"/>
      <c r="I22" s="410"/>
      <c r="J22" s="410"/>
      <c r="K22" s="411"/>
      <c r="L22" s="409" t="s">
        <v>164</v>
      </c>
      <c r="M22" s="410"/>
      <c r="N22" s="410"/>
      <c r="O22" s="410"/>
      <c r="P22" s="411"/>
      <c r="Q22" s="415" t="s">
        <v>165</v>
      </c>
      <c r="R22" s="416"/>
      <c r="S22" s="416"/>
      <c r="T22" s="416"/>
      <c r="U22" s="416"/>
      <c r="V22" s="417"/>
      <c r="W22" s="466" t="s">
        <v>166</v>
      </c>
      <c r="X22" s="401"/>
      <c r="Y22" s="402"/>
      <c r="Z22" s="409" t="s">
        <v>1</v>
      </c>
      <c r="AA22" s="410"/>
      <c r="AB22" s="410"/>
      <c r="AC22" s="410"/>
      <c r="AD22" s="410"/>
      <c r="AE22" s="410"/>
      <c r="AF22" s="410"/>
      <c r="AG22" s="411"/>
      <c r="AH22" s="427" t="s">
        <v>167</v>
      </c>
      <c r="AI22" s="410"/>
      <c r="AJ22" s="410"/>
      <c r="AK22" s="410"/>
      <c r="AL22" s="411"/>
      <c r="AM22" s="427" t="s">
        <v>168</v>
      </c>
      <c r="AN22" s="428"/>
      <c r="AO22" s="428"/>
      <c r="AP22" s="428"/>
      <c r="AQ22" s="428"/>
      <c r="AR22" s="429"/>
      <c r="AS22" s="415" t="s">
        <v>165</v>
      </c>
      <c r="AT22" s="416"/>
      <c r="AU22" s="416"/>
      <c r="AV22" s="416"/>
      <c r="AW22" s="416"/>
      <c r="AX22" s="433"/>
      <c r="AY22" s="450" t="s">
        <v>169</v>
      </c>
      <c r="AZ22" s="451"/>
      <c r="BA22" s="451"/>
      <c r="BB22" s="451"/>
      <c r="BC22" s="451"/>
      <c r="BD22" s="451"/>
      <c r="BE22" s="451"/>
      <c r="BF22" s="451"/>
      <c r="BG22" s="451"/>
      <c r="BH22" s="451"/>
      <c r="BI22" s="451"/>
      <c r="BJ22" s="451"/>
      <c r="BK22" s="451"/>
      <c r="BL22" s="451"/>
      <c r="BM22" s="452"/>
      <c r="BN22" s="453">
        <v>5714017</v>
      </c>
      <c r="BO22" s="454"/>
      <c r="BP22" s="454"/>
      <c r="BQ22" s="454"/>
      <c r="BR22" s="454"/>
      <c r="BS22" s="454"/>
      <c r="BT22" s="454"/>
      <c r="BU22" s="455"/>
      <c r="BV22" s="453">
        <v>5690298</v>
      </c>
      <c r="BW22" s="454"/>
      <c r="BX22" s="454"/>
      <c r="BY22" s="454"/>
      <c r="BZ22" s="454"/>
      <c r="CA22" s="454"/>
      <c r="CB22" s="454"/>
      <c r="CC22" s="455"/>
      <c r="CD22" s="189"/>
      <c r="CE22" s="456"/>
      <c r="CF22" s="456"/>
      <c r="CG22" s="456"/>
      <c r="CH22" s="456"/>
      <c r="CI22" s="456"/>
      <c r="CJ22" s="456"/>
      <c r="CK22" s="456"/>
      <c r="CL22" s="456"/>
      <c r="CM22" s="456"/>
      <c r="CN22" s="456"/>
      <c r="CO22" s="456"/>
      <c r="CP22" s="456"/>
      <c r="CQ22" s="456"/>
      <c r="CR22" s="456"/>
      <c r="CS22" s="457"/>
      <c r="CT22" s="421"/>
      <c r="CU22" s="422"/>
      <c r="CV22" s="422"/>
      <c r="CW22" s="422"/>
      <c r="CX22" s="422"/>
      <c r="CY22" s="422"/>
      <c r="CZ22" s="422"/>
      <c r="DA22" s="423"/>
      <c r="DB22" s="421"/>
      <c r="DC22" s="422"/>
      <c r="DD22" s="422"/>
      <c r="DE22" s="422"/>
      <c r="DF22" s="422"/>
      <c r="DG22" s="422"/>
      <c r="DH22" s="422"/>
      <c r="DI22" s="423"/>
    </row>
    <row r="23" spans="1:113" ht="18.75" customHeight="1" x14ac:dyDescent="0.15">
      <c r="A23" s="176"/>
      <c r="B23" s="403"/>
      <c r="C23" s="404"/>
      <c r="D23" s="405"/>
      <c r="E23" s="412"/>
      <c r="F23" s="413"/>
      <c r="G23" s="413"/>
      <c r="H23" s="413"/>
      <c r="I23" s="413"/>
      <c r="J23" s="413"/>
      <c r="K23" s="414"/>
      <c r="L23" s="412"/>
      <c r="M23" s="413"/>
      <c r="N23" s="413"/>
      <c r="O23" s="413"/>
      <c r="P23" s="414"/>
      <c r="Q23" s="418"/>
      <c r="R23" s="419"/>
      <c r="S23" s="419"/>
      <c r="T23" s="419"/>
      <c r="U23" s="419"/>
      <c r="V23" s="420"/>
      <c r="W23" s="467"/>
      <c r="X23" s="404"/>
      <c r="Y23" s="405"/>
      <c r="Z23" s="412"/>
      <c r="AA23" s="413"/>
      <c r="AB23" s="413"/>
      <c r="AC23" s="413"/>
      <c r="AD23" s="413"/>
      <c r="AE23" s="413"/>
      <c r="AF23" s="413"/>
      <c r="AG23" s="414"/>
      <c r="AH23" s="412"/>
      <c r="AI23" s="413"/>
      <c r="AJ23" s="413"/>
      <c r="AK23" s="413"/>
      <c r="AL23" s="414"/>
      <c r="AM23" s="430"/>
      <c r="AN23" s="431"/>
      <c r="AO23" s="431"/>
      <c r="AP23" s="431"/>
      <c r="AQ23" s="431"/>
      <c r="AR23" s="432"/>
      <c r="AS23" s="418"/>
      <c r="AT23" s="419"/>
      <c r="AU23" s="419"/>
      <c r="AV23" s="419"/>
      <c r="AW23" s="419"/>
      <c r="AX23" s="434"/>
      <c r="AY23" s="438" t="s">
        <v>170</v>
      </c>
      <c r="AZ23" s="439"/>
      <c r="BA23" s="439"/>
      <c r="BB23" s="439"/>
      <c r="BC23" s="439"/>
      <c r="BD23" s="439"/>
      <c r="BE23" s="439"/>
      <c r="BF23" s="439"/>
      <c r="BG23" s="439"/>
      <c r="BH23" s="439"/>
      <c r="BI23" s="439"/>
      <c r="BJ23" s="439"/>
      <c r="BK23" s="439"/>
      <c r="BL23" s="439"/>
      <c r="BM23" s="440"/>
      <c r="BN23" s="424">
        <v>5646075</v>
      </c>
      <c r="BO23" s="425"/>
      <c r="BP23" s="425"/>
      <c r="BQ23" s="425"/>
      <c r="BR23" s="425"/>
      <c r="BS23" s="425"/>
      <c r="BT23" s="425"/>
      <c r="BU23" s="426"/>
      <c r="BV23" s="424">
        <v>5657783</v>
      </c>
      <c r="BW23" s="425"/>
      <c r="BX23" s="425"/>
      <c r="BY23" s="425"/>
      <c r="BZ23" s="425"/>
      <c r="CA23" s="425"/>
      <c r="CB23" s="425"/>
      <c r="CC23" s="426"/>
      <c r="CD23" s="189"/>
      <c r="CE23" s="456"/>
      <c r="CF23" s="456"/>
      <c r="CG23" s="456"/>
      <c r="CH23" s="456"/>
      <c r="CI23" s="456"/>
      <c r="CJ23" s="456"/>
      <c r="CK23" s="456"/>
      <c r="CL23" s="456"/>
      <c r="CM23" s="456"/>
      <c r="CN23" s="456"/>
      <c r="CO23" s="456"/>
      <c r="CP23" s="456"/>
      <c r="CQ23" s="456"/>
      <c r="CR23" s="456"/>
      <c r="CS23" s="457"/>
      <c r="CT23" s="421"/>
      <c r="CU23" s="422"/>
      <c r="CV23" s="422"/>
      <c r="CW23" s="422"/>
      <c r="CX23" s="422"/>
      <c r="CY23" s="422"/>
      <c r="CZ23" s="422"/>
      <c r="DA23" s="423"/>
      <c r="DB23" s="421"/>
      <c r="DC23" s="422"/>
      <c r="DD23" s="422"/>
      <c r="DE23" s="422"/>
      <c r="DF23" s="422"/>
      <c r="DG23" s="422"/>
      <c r="DH23" s="422"/>
      <c r="DI23" s="423"/>
    </row>
    <row r="24" spans="1:113" ht="18.75" customHeight="1" thickBot="1" x14ac:dyDescent="0.2">
      <c r="A24" s="176"/>
      <c r="B24" s="403"/>
      <c r="C24" s="404"/>
      <c r="D24" s="405"/>
      <c r="E24" s="380" t="s">
        <v>171</v>
      </c>
      <c r="F24" s="381"/>
      <c r="G24" s="381"/>
      <c r="H24" s="381"/>
      <c r="I24" s="381"/>
      <c r="J24" s="381"/>
      <c r="K24" s="382"/>
      <c r="L24" s="377">
        <v>1</v>
      </c>
      <c r="M24" s="378"/>
      <c r="N24" s="378"/>
      <c r="O24" s="378"/>
      <c r="P24" s="379"/>
      <c r="Q24" s="377">
        <v>6600</v>
      </c>
      <c r="R24" s="378"/>
      <c r="S24" s="378"/>
      <c r="T24" s="378"/>
      <c r="U24" s="378"/>
      <c r="V24" s="379"/>
      <c r="W24" s="467"/>
      <c r="X24" s="404"/>
      <c r="Y24" s="405"/>
      <c r="Z24" s="380" t="s">
        <v>172</v>
      </c>
      <c r="AA24" s="381"/>
      <c r="AB24" s="381"/>
      <c r="AC24" s="381"/>
      <c r="AD24" s="381"/>
      <c r="AE24" s="381"/>
      <c r="AF24" s="381"/>
      <c r="AG24" s="382"/>
      <c r="AH24" s="377">
        <v>77</v>
      </c>
      <c r="AI24" s="378"/>
      <c r="AJ24" s="378"/>
      <c r="AK24" s="378"/>
      <c r="AL24" s="379"/>
      <c r="AM24" s="377">
        <v>224455</v>
      </c>
      <c r="AN24" s="378"/>
      <c r="AO24" s="378"/>
      <c r="AP24" s="378"/>
      <c r="AQ24" s="378"/>
      <c r="AR24" s="379"/>
      <c r="AS24" s="377">
        <v>2915</v>
      </c>
      <c r="AT24" s="378"/>
      <c r="AU24" s="378"/>
      <c r="AV24" s="378"/>
      <c r="AW24" s="378"/>
      <c r="AX24" s="437"/>
      <c r="AY24" s="397" t="s">
        <v>173</v>
      </c>
      <c r="AZ24" s="398"/>
      <c r="BA24" s="398"/>
      <c r="BB24" s="398"/>
      <c r="BC24" s="398"/>
      <c r="BD24" s="398"/>
      <c r="BE24" s="398"/>
      <c r="BF24" s="398"/>
      <c r="BG24" s="398"/>
      <c r="BH24" s="398"/>
      <c r="BI24" s="398"/>
      <c r="BJ24" s="398"/>
      <c r="BK24" s="398"/>
      <c r="BL24" s="398"/>
      <c r="BM24" s="399"/>
      <c r="BN24" s="424">
        <v>4434204</v>
      </c>
      <c r="BO24" s="425"/>
      <c r="BP24" s="425"/>
      <c r="BQ24" s="425"/>
      <c r="BR24" s="425"/>
      <c r="BS24" s="425"/>
      <c r="BT24" s="425"/>
      <c r="BU24" s="426"/>
      <c r="BV24" s="424">
        <v>4348803</v>
      </c>
      <c r="BW24" s="425"/>
      <c r="BX24" s="425"/>
      <c r="BY24" s="425"/>
      <c r="BZ24" s="425"/>
      <c r="CA24" s="425"/>
      <c r="CB24" s="425"/>
      <c r="CC24" s="426"/>
      <c r="CD24" s="189"/>
      <c r="CE24" s="456"/>
      <c r="CF24" s="456"/>
      <c r="CG24" s="456"/>
      <c r="CH24" s="456"/>
      <c r="CI24" s="456"/>
      <c r="CJ24" s="456"/>
      <c r="CK24" s="456"/>
      <c r="CL24" s="456"/>
      <c r="CM24" s="456"/>
      <c r="CN24" s="456"/>
      <c r="CO24" s="456"/>
      <c r="CP24" s="456"/>
      <c r="CQ24" s="456"/>
      <c r="CR24" s="456"/>
      <c r="CS24" s="457"/>
      <c r="CT24" s="421"/>
      <c r="CU24" s="422"/>
      <c r="CV24" s="422"/>
      <c r="CW24" s="422"/>
      <c r="CX24" s="422"/>
      <c r="CY24" s="422"/>
      <c r="CZ24" s="422"/>
      <c r="DA24" s="423"/>
      <c r="DB24" s="421"/>
      <c r="DC24" s="422"/>
      <c r="DD24" s="422"/>
      <c r="DE24" s="422"/>
      <c r="DF24" s="422"/>
      <c r="DG24" s="422"/>
      <c r="DH24" s="422"/>
      <c r="DI24" s="423"/>
    </row>
    <row r="25" spans="1:113" ht="18.75" customHeight="1" x14ac:dyDescent="0.15">
      <c r="A25" s="176"/>
      <c r="B25" s="403"/>
      <c r="C25" s="404"/>
      <c r="D25" s="405"/>
      <c r="E25" s="380" t="s">
        <v>174</v>
      </c>
      <c r="F25" s="381"/>
      <c r="G25" s="381"/>
      <c r="H25" s="381"/>
      <c r="I25" s="381"/>
      <c r="J25" s="381"/>
      <c r="K25" s="382"/>
      <c r="L25" s="377">
        <v>1</v>
      </c>
      <c r="M25" s="378"/>
      <c r="N25" s="378"/>
      <c r="O25" s="378"/>
      <c r="P25" s="379"/>
      <c r="Q25" s="377">
        <v>5330</v>
      </c>
      <c r="R25" s="378"/>
      <c r="S25" s="378"/>
      <c r="T25" s="378"/>
      <c r="U25" s="378"/>
      <c r="V25" s="379"/>
      <c r="W25" s="467"/>
      <c r="X25" s="404"/>
      <c r="Y25" s="405"/>
      <c r="Z25" s="380" t="s">
        <v>175</v>
      </c>
      <c r="AA25" s="381"/>
      <c r="AB25" s="381"/>
      <c r="AC25" s="381"/>
      <c r="AD25" s="381"/>
      <c r="AE25" s="381"/>
      <c r="AF25" s="381"/>
      <c r="AG25" s="382"/>
      <c r="AH25" s="377" t="s">
        <v>146</v>
      </c>
      <c r="AI25" s="378"/>
      <c r="AJ25" s="378"/>
      <c r="AK25" s="378"/>
      <c r="AL25" s="379"/>
      <c r="AM25" s="377" t="s">
        <v>176</v>
      </c>
      <c r="AN25" s="378"/>
      <c r="AO25" s="378"/>
      <c r="AP25" s="378"/>
      <c r="AQ25" s="378"/>
      <c r="AR25" s="379"/>
      <c r="AS25" s="377" t="s">
        <v>176</v>
      </c>
      <c r="AT25" s="378"/>
      <c r="AU25" s="378"/>
      <c r="AV25" s="378"/>
      <c r="AW25" s="378"/>
      <c r="AX25" s="437"/>
      <c r="AY25" s="450" t="s">
        <v>177</v>
      </c>
      <c r="AZ25" s="451"/>
      <c r="BA25" s="451"/>
      <c r="BB25" s="451"/>
      <c r="BC25" s="451"/>
      <c r="BD25" s="451"/>
      <c r="BE25" s="451"/>
      <c r="BF25" s="451"/>
      <c r="BG25" s="451"/>
      <c r="BH25" s="451"/>
      <c r="BI25" s="451"/>
      <c r="BJ25" s="451"/>
      <c r="BK25" s="451"/>
      <c r="BL25" s="451"/>
      <c r="BM25" s="452"/>
      <c r="BN25" s="453">
        <v>154583</v>
      </c>
      <c r="BO25" s="454"/>
      <c r="BP25" s="454"/>
      <c r="BQ25" s="454"/>
      <c r="BR25" s="454"/>
      <c r="BS25" s="454"/>
      <c r="BT25" s="454"/>
      <c r="BU25" s="455"/>
      <c r="BV25" s="453">
        <v>165418</v>
      </c>
      <c r="BW25" s="454"/>
      <c r="BX25" s="454"/>
      <c r="BY25" s="454"/>
      <c r="BZ25" s="454"/>
      <c r="CA25" s="454"/>
      <c r="CB25" s="454"/>
      <c r="CC25" s="455"/>
      <c r="CD25" s="189"/>
      <c r="CE25" s="456"/>
      <c r="CF25" s="456"/>
      <c r="CG25" s="456"/>
      <c r="CH25" s="456"/>
      <c r="CI25" s="456"/>
      <c r="CJ25" s="456"/>
      <c r="CK25" s="456"/>
      <c r="CL25" s="456"/>
      <c r="CM25" s="456"/>
      <c r="CN25" s="456"/>
      <c r="CO25" s="456"/>
      <c r="CP25" s="456"/>
      <c r="CQ25" s="456"/>
      <c r="CR25" s="456"/>
      <c r="CS25" s="457"/>
      <c r="CT25" s="421"/>
      <c r="CU25" s="422"/>
      <c r="CV25" s="422"/>
      <c r="CW25" s="422"/>
      <c r="CX25" s="422"/>
      <c r="CY25" s="422"/>
      <c r="CZ25" s="422"/>
      <c r="DA25" s="423"/>
      <c r="DB25" s="421"/>
      <c r="DC25" s="422"/>
      <c r="DD25" s="422"/>
      <c r="DE25" s="422"/>
      <c r="DF25" s="422"/>
      <c r="DG25" s="422"/>
      <c r="DH25" s="422"/>
      <c r="DI25" s="423"/>
    </row>
    <row r="26" spans="1:113" ht="18.75" customHeight="1" x14ac:dyDescent="0.15">
      <c r="A26" s="176"/>
      <c r="B26" s="403"/>
      <c r="C26" s="404"/>
      <c r="D26" s="405"/>
      <c r="E26" s="380" t="s">
        <v>178</v>
      </c>
      <c r="F26" s="381"/>
      <c r="G26" s="381"/>
      <c r="H26" s="381"/>
      <c r="I26" s="381"/>
      <c r="J26" s="381"/>
      <c r="K26" s="382"/>
      <c r="L26" s="377">
        <v>1</v>
      </c>
      <c r="M26" s="378"/>
      <c r="N26" s="378"/>
      <c r="O26" s="378"/>
      <c r="P26" s="379"/>
      <c r="Q26" s="377">
        <v>4950</v>
      </c>
      <c r="R26" s="378"/>
      <c r="S26" s="378"/>
      <c r="T26" s="378"/>
      <c r="U26" s="378"/>
      <c r="V26" s="379"/>
      <c r="W26" s="467"/>
      <c r="X26" s="404"/>
      <c r="Y26" s="405"/>
      <c r="Z26" s="380" t="s">
        <v>179</v>
      </c>
      <c r="AA26" s="435"/>
      <c r="AB26" s="435"/>
      <c r="AC26" s="435"/>
      <c r="AD26" s="435"/>
      <c r="AE26" s="435"/>
      <c r="AF26" s="435"/>
      <c r="AG26" s="436"/>
      <c r="AH26" s="377">
        <v>3</v>
      </c>
      <c r="AI26" s="378"/>
      <c r="AJ26" s="378"/>
      <c r="AK26" s="378"/>
      <c r="AL26" s="379"/>
      <c r="AM26" s="377">
        <v>9891</v>
      </c>
      <c r="AN26" s="378"/>
      <c r="AO26" s="378"/>
      <c r="AP26" s="378"/>
      <c r="AQ26" s="378"/>
      <c r="AR26" s="379"/>
      <c r="AS26" s="377">
        <v>3297</v>
      </c>
      <c r="AT26" s="378"/>
      <c r="AU26" s="378"/>
      <c r="AV26" s="378"/>
      <c r="AW26" s="378"/>
      <c r="AX26" s="437"/>
      <c r="AY26" s="464" t="s">
        <v>180</v>
      </c>
      <c r="AZ26" s="384"/>
      <c r="BA26" s="384"/>
      <c r="BB26" s="384"/>
      <c r="BC26" s="384"/>
      <c r="BD26" s="384"/>
      <c r="BE26" s="384"/>
      <c r="BF26" s="384"/>
      <c r="BG26" s="384"/>
      <c r="BH26" s="384"/>
      <c r="BI26" s="384"/>
      <c r="BJ26" s="384"/>
      <c r="BK26" s="384"/>
      <c r="BL26" s="384"/>
      <c r="BM26" s="465"/>
      <c r="BN26" s="424" t="s">
        <v>176</v>
      </c>
      <c r="BO26" s="425"/>
      <c r="BP26" s="425"/>
      <c r="BQ26" s="425"/>
      <c r="BR26" s="425"/>
      <c r="BS26" s="425"/>
      <c r="BT26" s="425"/>
      <c r="BU26" s="426"/>
      <c r="BV26" s="424" t="s">
        <v>176</v>
      </c>
      <c r="BW26" s="425"/>
      <c r="BX26" s="425"/>
      <c r="BY26" s="425"/>
      <c r="BZ26" s="425"/>
      <c r="CA26" s="425"/>
      <c r="CB26" s="425"/>
      <c r="CC26" s="426"/>
      <c r="CD26" s="189"/>
      <c r="CE26" s="456"/>
      <c r="CF26" s="456"/>
      <c r="CG26" s="456"/>
      <c r="CH26" s="456"/>
      <c r="CI26" s="456"/>
      <c r="CJ26" s="456"/>
      <c r="CK26" s="456"/>
      <c r="CL26" s="456"/>
      <c r="CM26" s="456"/>
      <c r="CN26" s="456"/>
      <c r="CO26" s="456"/>
      <c r="CP26" s="456"/>
      <c r="CQ26" s="456"/>
      <c r="CR26" s="456"/>
      <c r="CS26" s="457"/>
      <c r="CT26" s="421"/>
      <c r="CU26" s="422"/>
      <c r="CV26" s="422"/>
      <c r="CW26" s="422"/>
      <c r="CX26" s="422"/>
      <c r="CY26" s="422"/>
      <c r="CZ26" s="422"/>
      <c r="DA26" s="423"/>
      <c r="DB26" s="421"/>
      <c r="DC26" s="422"/>
      <c r="DD26" s="422"/>
      <c r="DE26" s="422"/>
      <c r="DF26" s="422"/>
      <c r="DG26" s="422"/>
      <c r="DH26" s="422"/>
      <c r="DI26" s="423"/>
    </row>
    <row r="27" spans="1:113" ht="18.75" customHeight="1" thickBot="1" x14ac:dyDescent="0.2">
      <c r="A27" s="176"/>
      <c r="B27" s="403"/>
      <c r="C27" s="404"/>
      <c r="D27" s="405"/>
      <c r="E27" s="380" t="s">
        <v>181</v>
      </c>
      <c r="F27" s="381"/>
      <c r="G27" s="381"/>
      <c r="H27" s="381"/>
      <c r="I27" s="381"/>
      <c r="J27" s="381"/>
      <c r="K27" s="382"/>
      <c r="L27" s="377">
        <v>1</v>
      </c>
      <c r="M27" s="378"/>
      <c r="N27" s="378"/>
      <c r="O27" s="378"/>
      <c r="P27" s="379"/>
      <c r="Q27" s="377">
        <v>2800</v>
      </c>
      <c r="R27" s="378"/>
      <c r="S27" s="378"/>
      <c r="T27" s="378"/>
      <c r="U27" s="378"/>
      <c r="V27" s="379"/>
      <c r="W27" s="467"/>
      <c r="X27" s="404"/>
      <c r="Y27" s="405"/>
      <c r="Z27" s="380" t="s">
        <v>182</v>
      </c>
      <c r="AA27" s="381"/>
      <c r="AB27" s="381"/>
      <c r="AC27" s="381"/>
      <c r="AD27" s="381"/>
      <c r="AE27" s="381"/>
      <c r="AF27" s="381"/>
      <c r="AG27" s="382"/>
      <c r="AH27" s="377" t="s">
        <v>176</v>
      </c>
      <c r="AI27" s="378"/>
      <c r="AJ27" s="378"/>
      <c r="AK27" s="378"/>
      <c r="AL27" s="379"/>
      <c r="AM27" s="377" t="s">
        <v>176</v>
      </c>
      <c r="AN27" s="378"/>
      <c r="AO27" s="378"/>
      <c r="AP27" s="378"/>
      <c r="AQ27" s="378"/>
      <c r="AR27" s="379"/>
      <c r="AS27" s="377" t="s">
        <v>176</v>
      </c>
      <c r="AT27" s="378"/>
      <c r="AU27" s="378"/>
      <c r="AV27" s="378"/>
      <c r="AW27" s="378"/>
      <c r="AX27" s="437"/>
      <c r="AY27" s="461" t="s">
        <v>183</v>
      </c>
      <c r="AZ27" s="462"/>
      <c r="BA27" s="462"/>
      <c r="BB27" s="462"/>
      <c r="BC27" s="462"/>
      <c r="BD27" s="462"/>
      <c r="BE27" s="462"/>
      <c r="BF27" s="462"/>
      <c r="BG27" s="462"/>
      <c r="BH27" s="462"/>
      <c r="BI27" s="462"/>
      <c r="BJ27" s="462"/>
      <c r="BK27" s="462"/>
      <c r="BL27" s="462"/>
      <c r="BM27" s="463"/>
      <c r="BN27" s="458">
        <v>295071</v>
      </c>
      <c r="BO27" s="459"/>
      <c r="BP27" s="459"/>
      <c r="BQ27" s="459"/>
      <c r="BR27" s="459"/>
      <c r="BS27" s="459"/>
      <c r="BT27" s="459"/>
      <c r="BU27" s="460"/>
      <c r="BV27" s="458">
        <v>295071</v>
      </c>
      <c r="BW27" s="459"/>
      <c r="BX27" s="459"/>
      <c r="BY27" s="459"/>
      <c r="BZ27" s="459"/>
      <c r="CA27" s="459"/>
      <c r="CB27" s="459"/>
      <c r="CC27" s="460"/>
      <c r="CD27" s="191"/>
      <c r="CE27" s="456"/>
      <c r="CF27" s="456"/>
      <c r="CG27" s="456"/>
      <c r="CH27" s="456"/>
      <c r="CI27" s="456"/>
      <c r="CJ27" s="456"/>
      <c r="CK27" s="456"/>
      <c r="CL27" s="456"/>
      <c r="CM27" s="456"/>
      <c r="CN27" s="456"/>
      <c r="CO27" s="456"/>
      <c r="CP27" s="456"/>
      <c r="CQ27" s="456"/>
      <c r="CR27" s="456"/>
      <c r="CS27" s="457"/>
      <c r="CT27" s="421"/>
      <c r="CU27" s="422"/>
      <c r="CV27" s="422"/>
      <c r="CW27" s="422"/>
      <c r="CX27" s="422"/>
      <c r="CY27" s="422"/>
      <c r="CZ27" s="422"/>
      <c r="DA27" s="423"/>
      <c r="DB27" s="421"/>
      <c r="DC27" s="422"/>
      <c r="DD27" s="422"/>
      <c r="DE27" s="422"/>
      <c r="DF27" s="422"/>
      <c r="DG27" s="422"/>
      <c r="DH27" s="422"/>
      <c r="DI27" s="423"/>
    </row>
    <row r="28" spans="1:113" ht="18.75" customHeight="1" x14ac:dyDescent="0.15">
      <c r="A28" s="176"/>
      <c r="B28" s="403"/>
      <c r="C28" s="404"/>
      <c r="D28" s="405"/>
      <c r="E28" s="380" t="s">
        <v>184</v>
      </c>
      <c r="F28" s="381"/>
      <c r="G28" s="381"/>
      <c r="H28" s="381"/>
      <c r="I28" s="381"/>
      <c r="J28" s="381"/>
      <c r="K28" s="382"/>
      <c r="L28" s="377">
        <v>1</v>
      </c>
      <c r="M28" s="378"/>
      <c r="N28" s="378"/>
      <c r="O28" s="378"/>
      <c r="P28" s="379"/>
      <c r="Q28" s="377">
        <v>2280</v>
      </c>
      <c r="R28" s="378"/>
      <c r="S28" s="378"/>
      <c r="T28" s="378"/>
      <c r="U28" s="378"/>
      <c r="V28" s="379"/>
      <c r="W28" s="467"/>
      <c r="X28" s="404"/>
      <c r="Y28" s="405"/>
      <c r="Z28" s="380" t="s">
        <v>185</v>
      </c>
      <c r="AA28" s="381"/>
      <c r="AB28" s="381"/>
      <c r="AC28" s="381"/>
      <c r="AD28" s="381"/>
      <c r="AE28" s="381"/>
      <c r="AF28" s="381"/>
      <c r="AG28" s="382"/>
      <c r="AH28" s="377" t="s">
        <v>176</v>
      </c>
      <c r="AI28" s="378"/>
      <c r="AJ28" s="378"/>
      <c r="AK28" s="378"/>
      <c r="AL28" s="379"/>
      <c r="AM28" s="377" t="s">
        <v>146</v>
      </c>
      <c r="AN28" s="378"/>
      <c r="AO28" s="378"/>
      <c r="AP28" s="378"/>
      <c r="AQ28" s="378"/>
      <c r="AR28" s="379"/>
      <c r="AS28" s="377" t="s">
        <v>176</v>
      </c>
      <c r="AT28" s="378"/>
      <c r="AU28" s="378"/>
      <c r="AV28" s="378"/>
      <c r="AW28" s="378"/>
      <c r="AX28" s="437"/>
      <c r="AY28" s="441" t="s">
        <v>186</v>
      </c>
      <c r="AZ28" s="442"/>
      <c r="BA28" s="442"/>
      <c r="BB28" s="443"/>
      <c r="BC28" s="450" t="s">
        <v>48</v>
      </c>
      <c r="BD28" s="451"/>
      <c r="BE28" s="451"/>
      <c r="BF28" s="451"/>
      <c r="BG28" s="451"/>
      <c r="BH28" s="451"/>
      <c r="BI28" s="451"/>
      <c r="BJ28" s="451"/>
      <c r="BK28" s="451"/>
      <c r="BL28" s="451"/>
      <c r="BM28" s="452"/>
      <c r="BN28" s="453">
        <v>1257668</v>
      </c>
      <c r="BO28" s="454"/>
      <c r="BP28" s="454"/>
      <c r="BQ28" s="454"/>
      <c r="BR28" s="454"/>
      <c r="BS28" s="454"/>
      <c r="BT28" s="454"/>
      <c r="BU28" s="455"/>
      <c r="BV28" s="453">
        <v>1176668</v>
      </c>
      <c r="BW28" s="454"/>
      <c r="BX28" s="454"/>
      <c r="BY28" s="454"/>
      <c r="BZ28" s="454"/>
      <c r="CA28" s="454"/>
      <c r="CB28" s="454"/>
      <c r="CC28" s="455"/>
      <c r="CD28" s="189"/>
      <c r="CE28" s="456"/>
      <c r="CF28" s="456"/>
      <c r="CG28" s="456"/>
      <c r="CH28" s="456"/>
      <c r="CI28" s="456"/>
      <c r="CJ28" s="456"/>
      <c r="CK28" s="456"/>
      <c r="CL28" s="456"/>
      <c r="CM28" s="456"/>
      <c r="CN28" s="456"/>
      <c r="CO28" s="456"/>
      <c r="CP28" s="456"/>
      <c r="CQ28" s="456"/>
      <c r="CR28" s="456"/>
      <c r="CS28" s="457"/>
      <c r="CT28" s="421"/>
      <c r="CU28" s="422"/>
      <c r="CV28" s="422"/>
      <c r="CW28" s="422"/>
      <c r="CX28" s="422"/>
      <c r="CY28" s="422"/>
      <c r="CZ28" s="422"/>
      <c r="DA28" s="423"/>
      <c r="DB28" s="421"/>
      <c r="DC28" s="422"/>
      <c r="DD28" s="422"/>
      <c r="DE28" s="422"/>
      <c r="DF28" s="422"/>
      <c r="DG28" s="422"/>
      <c r="DH28" s="422"/>
      <c r="DI28" s="423"/>
    </row>
    <row r="29" spans="1:113" ht="18.75" customHeight="1" x14ac:dyDescent="0.15">
      <c r="A29" s="176"/>
      <c r="B29" s="403"/>
      <c r="C29" s="404"/>
      <c r="D29" s="405"/>
      <c r="E29" s="380" t="s">
        <v>187</v>
      </c>
      <c r="F29" s="381"/>
      <c r="G29" s="381"/>
      <c r="H29" s="381"/>
      <c r="I29" s="381"/>
      <c r="J29" s="381"/>
      <c r="K29" s="382"/>
      <c r="L29" s="377">
        <v>8</v>
      </c>
      <c r="M29" s="378"/>
      <c r="N29" s="378"/>
      <c r="O29" s="378"/>
      <c r="P29" s="379"/>
      <c r="Q29" s="377">
        <v>2090</v>
      </c>
      <c r="R29" s="378"/>
      <c r="S29" s="378"/>
      <c r="T29" s="378"/>
      <c r="U29" s="378"/>
      <c r="V29" s="379"/>
      <c r="W29" s="468"/>
      <c r="X29" s="469"/>
      <c r="Y29" s="470"/>
      <c r="Z29" s="380" t="s">
        <v>188</v>
      </c>
      <c r="AA29" s="381"/>
      <c r="AB29" s="381"/>
      <c r="AC29" s="381"/>
      <c r="AD29" s="381"/>
      <c r="AE29" s="381"/>
      <c r="AF29" s="381"/>
      <c r="AG29" s="382"/>
      <c r="AH29" s="377">
        <v>77</v>
      </c>
      <c r="AI29" s="378"/>
      <c r="AJ29" s="378"/>
      <c r="AK29" s="378"/>
      <c r="AL29" s="379"/>
      <c r="AM29" s="377">
        <v>224455</v>
      </c>
      <c r="AN29" s="378"/>
      <c r="AO29" s="378"/>
      <c r="AP29" s="378"/>
      <c r="AQ29" s="378"/>
      <c r="AR29" s="379"/>
      <c r="AS29" s="377">
        <v>2915</v>
      </c>
      <c r="AT29" s="378"/>
      <c r="AU29" s="378"/>
      <c r="AV29" s="378"/>
      <c r="AW29" s="378"/>
      <c r="AX29" s="437"/>
      <c r="AY29" s="444"/>
      <c r="AZ29" s="445"/>
      <c r="BA29" s="445"/>
      <c r="BB29" s="446"/>
      <c r="BC29" s="438" t="s">
        <v>189</v>
      </c>
      <c r="BD29" s="439"/>
      <c r="BE29" s="439"/>
      <c r="BF29" s="439"/>
      <c r="BG29" s="439"/>
      <c r="BH29" s="439"/>
      <c r="BI29" s="439"/>
      <c r="BJ29" s="439"/>
      <c r="BK29" s="439"/>
      <c r="BL29" s="439"/>
      <c r="BM29" s="440"/>
      <c r="BN29" s="424">
        <v>43103</v>
      </c>
      <c r="BO29" s="425"/>
      <c r="BP29" s="425"/>
      <c r="BQ29" s="425"/>
      <c r="BR29" s="425"/>
      <c r="BS29" s="425"/>
      <c r="BT29" s="425"/>
      <c r="BU29" s="426"/>
      <c r="BV29" s="424">
        <v>43103</v>
      </c>
      <c r="BW29" s="425"/>
      <c r="BX29" s="425"/>
      <c r="BY29" s="425"/>
      <c r="BZ29" s="425"/>
      <c r="CA29" s="425"/>
      <c r="CB29" s="425"/>
      <c r="CC29" s="426"/>
      <c r="CD29" s="191"/>
      <c r="CE29" s="456"/>
      <c r="CF29" s="456"/>
      <c r="CG29" s="456"/>
      <c r="CH29" s="456"/>
      <c r="CI29" s="456"/>
      <c r="CJ29" s="456"/>
      <c r="CK29" s="456"/>
      <c r="CL29" s="456"/>
      <c r="CM29" s="456"/>
      <c r="CN29" s="456"/>
      <c r="CO29" s="456"/>
      <c r="CP29" s="456"/>
      <c r="CQ29" s="456"/>
      <c r="CR29" s="456"/>
      <c r="CS29" s="457"/>
      <c r="CT29" s="421"/>
      <c r="CU29" s="422"/>
      <c r="CV29" s="422"/>
      <c r="CW29" s="422"/>
      <c r="CX29" s="422"/>
      <c r="CY29" s="422"/>
      <c r="CZ29" s="422"/>
      <c r="DA29" s="423"/>
      <c r="DB29" s="421"/>
      <c r="DC29" s="422"/>
      <c r="DD29" s="422"/>
      <c r="DE29" s="422"/>
      <c r="DF29" s="422"/>
      <c r="DG29" s="422"/>
      <c r="DH29" s="422"/>
      <c r="DI29" s="423"/>
    </row>
    <row r="30" spans="1:113" ht="18.75" customHeight="1" thickBot="1" x14ac:dyDescent="0.2">
      <c r="A30" s="176"/>
      <c r="B30" s="406"/>
      <c r="C30" s="407"/>
      <c r="D30" s="408"/>
      <c r="E30" s="385"/>
      <c r="F30" s="386"/>
      <c r="G30" s="386"/>
      <c r="H30" s="386"/>
      <c r="I30" s="386"/>
      <c r="J30" s="386"/>
      <c r="K30" s="387"/>
      <c r="L30" s="388"/>
      <c r="M30" s="389"/>
      <c r="N30" s="389"/>
      <c r="O30" s="389"/>
      <c r="P30" s="390"/>
      <c r="Q30" s="388"/>
      <c r="R30" s="389"/>
      <c r="S30" s="389"/>
      <c r="T30" s="389"/>
      <c r="U30" s="389"/>
      <c r="V30" s="390"/>
      <c r="W30" s="391" t="s">
        <v>190</v>
      </c>
      <c r="X30" s="392"/>
      <c r="Y30" s="392"/>
      <c r="Z30" s="392"/>
      <c r="AA30" s="392"/>
      <c r="AB30" s="392"/>
      <c r="AC30" s="392"/>
      <c r="AD30" s="392"/>
      <c r="AE30" s="392"/>
      <c r="AF30" s="392"/>
      <c r="AG30" s="393"/>
      <c r="AH30" s="394">
        <v>98.7</v>
      </c>
      <c r="AI30" s="395"/>
      <c r="AJ30" s="395"/>
      <c r="AK30" s="395"/>
      <c r="AL30" s="395"/>
      <c r="AM30" s="395"/>
      <c r="AN30" s="395"/>
      <c r="AO30" s="395"/>
      <c r="AP30" s="395"/>
      <c r="AQ30" s="395"/>
      <c r="AR30" s="395"/>
      <c r="AS30" s="395"/>
      <c r="AT30" s="395"/>
      <c r="AU30" s="395"/>
      <c r="AV30" s="395"/>
      <c r="AW30" s="395"/>
      <c r="AX30" s="396"/>
      <c r="AY30" s="447"/>
      <c r="AZ30" s="448"/>
      <c r="BA30" s="448"/>
      <c r="BB30" s="449"/>
      <c r="BC30" s="397" t="s">
        <v>50</v>
      </c>
      <c r="BD30" s="398"/>
      <c r="BE30" s="398"/>
      <c r="BF30" s="398"/>
      <c r="BG30" s="398"/>
      <c r="BH30" s="398"/>
      <c r="BI30" s="398"/>
      <c r="BJ30" s="398"/>
      <c r="BK30" s="398"/>
      <c r="BL30" s="398"/>
      <c r="BM30" s="399"/>
      <c r="BN30" s="458">
        <v>1769691</v>
      </c>
      <c r="BO30" s="459"/>
      <c r="BP30" s="459"/>
      <c r="BQ30" s="459"/>
      <c r="BR30" s="459"/>
      <c r="BS30" s="459"/>
      <c r="BT30" s="459"/>
      <c r="BU30" s="460"/>
      <c r="BV30" s="458">
        <v>1439285</v>
      </c>
      <c r="BW30" s="459"/>
      <c r="BX30" s="459"/>
      <c r="BY30" s="459"/>
      <c r="BZ30" s="459"/>
      <c r="CA30" s="459"/>
      <c r="CB30" s="459"/>
      <c r="CC30" s="460"/>
      <c r="CD30" s="192"/>
      <c r="CE30" s="193"/>
      <c r="CF30" s="193"/>
      <c r="CG30" s="193"/>
      <c r="CH30" s="193"/>
      <c r="CI30" s="193"/>
      <c r="CJ30" s="193"/>
      <c r="CK30" s="193"/>
      <c r="CL30" s="193"/>
      <c r="CM30" s="193"/>
      <c r="CN30" s="193"/>
      <c r="CO30" s="193"/>
      <c r="CP30" s="193"/>
      <c r="CQ30" s="193"/>
      <c r="CR30" s="193"/>
      <c r="CS30" s="194"/>
      <c r="CT30" s="195"/>
      <c r="CU30" s="196"/>
      <c r="CV30" s="196"/>
      <c r="CW30" s="196"/>
      <c r="CX30" s="196"/>
      <c r="CY30" s="196"/>
      <c r="CZ30" s="196"/>
      <c r="DA30" s="197"/>
      <c r="DB30" s="195"/>
      <c r="DC30" s="196"/>
      <c r="DD30" s="196"/>
      <c r="DE30" s="196"/>
      <c r="DF30" s="196"/>
      <c r="DG30" s="196"/>
      <c r="DH30" s="196"/>
      <c r="DI30" s="197"/>
    </row>
    <row r="31" spans="1:113" ht="13.5" customHeight="1" x14ac:dyDescent="0.15">
      <c r="A31" s="176"/>
      <c r="B31" s="198"/>
      <c r="DI31" s="199"/>
    </row>
    <row r="32" spans="1:113" ht="13.5" customHeight="1" x14ac:dyDescent="0.15">
      <c r="A32" s="176"/>
      <c r="B32" s="200"/>
      <c r="C32" s="383" t="s">
        <v>191</v>
      </c>
      <c r="D32" s="383"/>
      <c r="E32" s="383"/>
      <c r="F32" s="383"/>
      <c r="G32" s="383"/>
      <c r="H32" s="383"/>
      <c r="I32" s="383"/>
      <c r="J32" s="383"/>
      <c r="K32" s="383"/>
      <c r="L32" s="383"/>
      <c r="M32" s="383"/>
      <c r="N32" s="383"/>
      <c r="O32" s="383"/>
      <c r="P32" s="383"/>
      <c r="Q32" s="383"/>
      <c r="R32" s="383"/>
      <c r="S32" s="383"/>
      <c r="U32" s="384" t="s">
        <v>192</v>
      </c>
      <c r="V32" s="384"/>
      <c r="W32" s="384"/>
      <c r="X32" s="384"/>
      <c r="Y32" s="384"/>
      <c r="Z32" s="384"/>
      <c r="AA32" s="384"/>
      <c r="AB32" s="384"/>
      <c r="AC32" s="384"/>
      <c r="AD32" s="384"/>
      <c r="AE32" s="384"/>
      <c r="AF32" s="384"/>
      <c r="AG32" s="384"/>
      <c r="AH32" s="384"/>
      <c r="AI32" s="384"/>
      <c r="AJ32" s="384"/>
      <c r="AK32" s="384"/>
      <c r="AM32" s="384" t="s">
        <v>193</v>
      </c>
      <c r="AN32" s="384"/>
      <c r="AO32" s="384"/>
      <c r="AP32" s="384"/>
      <c r="AQ32" s="384"/>
      <c r="AR32" s="384"/>
      <c r="AS32" s="384"/>
      <c r="AT32" s="384"/>
      <c r="AU32" s="384"/>
      <c r="AV32" s="384"/>
      <c r="AW32" s="384"/>
      <c r="AX32" s="384"/>
      <c r="AY32" s="384"/>
      <c r="AZ32" s="384"/>
      <c r="BA32" s="384"/>
      <c r="BB32" s="384"/>
      <c r="BC32" s="384"/>
      <c r="BE32" s="384" t="s">
        <v>194</v>
      </c>
      <c r="BF32" s="384"/>
      <c r="BG32" s="384"/>
      <c r="BH32" s="384"/>
      <c r="BI32" s="384"/>
      <c r="BJ32" s="384"/>
      <c r="BK32" s="384"/>
      <c r="BL32" s="384"/>
      <c r="BM32" s="384"/>
      <c r="BN32" s="384"/>
      <c r="BO32" s="384"/>
      <c r="BP32" s="384"/>
      <c r="BQ32" s="384"/>
      <c r="BR32" s="384"/>
      <c r="BS32" s="384"/>
      <c r="BT32" s="384"/>
      <c r="BU32" s="384"/>
      <c r="BW32" s="384" t="s">
        <v>195</v>
      </c>
      <c r="BX32" s="384"/>
      <c r="BY32" s="384"/>
      <c r="BZ32" s="384"/>
      <c r="CA32" s="384"/>
      <c r="CB32" s="384"/>
      <c r="CC32" s="384"/>
      <c r="CD32" s="384"/>
      <c r="CE32" s="384"/>
      <c r="CF32" s="384"/>
      <c r="CG32" s="384"/>
      <c r="CH32" s="384"/>
      <c r="CI32" s="384"/>
      <c r="CJ32" s="384"/>
      <c r="CK32" s="384"/>
      <c r="CL32" s="384"/>
      <c r="CM32" s="384"/>
      <c r="CO32" s="384" t="s">
        <v>196</v>
      </c>
      <c r="CP32" s="384"/>
      <c r="CQ32" s="384"/>
      <c r="CR32" s="384"/>
      <c r="CS32" s="384"/>
      <c r="CT32" s="384"/>
      <c r="CU32" s="384"/>
      <c r="CV32" s="384"/>
      <c r="CW32" s="384"/>
      <c r="CX32" s="384"/>
      <c r="CY32" s="384"/>
      <c r="CZ32" s="384"/>
      <c r="DA32" s="384"/>
      <c r="DB32" s="384"/>
      <c r="DC32" s="384"/>
      <c r="DD32" s="384"/>
      <c r="DE32" s="384"/>
      <c r="DI32" s="199"/>
    </row>
    <row r="33" spans="1:113" ht="13.5" customHeight="1" x14ac:dyDescent="0.15">
      <c r="A33" s="176"/>
      <c r="B33" s="200"/>
      <c r="C33" s="376" t="s">
        <v>197</v>
      </c>
      <c r="D33" s="376"/>
      <c r="E33" s="375" t="s">
        <v>198</v>
      </c>
      <c r="F33" s="375"/>
      <c r="G33" s="375"/>
      <c r="H33" s="375"/>
      <c r="I33" s="375"/>
      <c r="J33" s="375"/>
      <c r="K33" s="375"/>
      <c r="L33" s="375"/>
      <c r="M33" s="375"/>
      <c r="N33" s="375"/>
      <c r="O33" s="375"/>
      <c r="P33" s="375"/>
      <c r="Q33" s="375"/>
      <c r="R33" s="375"/>
      <c r="S33" s="375"/>
      <c r="T33" s="201"/>
      <c r="U33" s="376" t="s">
        <v>197</v>
      </c>
      <c r="V33" s="376"/>
      <c r="W33" s="375" t="s">
        <v>198</v>
      </c>
      <c r="X33" s="375"/>
      <c r="Y33" s="375"/>
      <c r="Z33" s="375"/>
      <c r="AA33" s="375"/>
      <c r="AB33" s="375"/>
      <c r="AC33" s="375"/>
      <c r="AD33" s="375"/>
      <c r="AE33" s="375"/>
      <c r="AF33" s="375"/>
      <c r="AG33" s="375"/>
      <c r="AH33" s="375"/>
      <c r="AI33" s="375"/>
      <c r="AJ33" s="375"/>
      <c r="AK33" s="375"/>
      <c r="AL33" s="201"/>
      <c r="AM33" s="376" t="s">
        <v>199</v>
      </c>
      <c r="AN33" s="376"/>
      <c r="AO33" s="375" t="s">
        <v>198</v>
      </c>
      <c r="AP33" s="375"/>
      <c r="AQ33" s="375"/>
      <c r="AR33" s="375"/>
      <c r="AS33" s="375"/>
      <c r="AT33" s="375"/>
      <c r="AU33" s="375"/>
      <c r="AV33" s="375"/>
      <c r="AW33" s="375"/>
      <c r="AX33" s="375"/>
      <c r="AY33" s="375"/>
      <c r="AZ33" s="375"/>
      <c r="BA33" s="375"/>
      <c r="BB33" s="375"/>
      <c r="BC33" s="375"/>
      <c r="BD33" s="202"/>
      <c r="BE33" s="375" t="s">
        <v>200</v>
      </c>
      <c r="BF33" s="375"/>
      <c r="BG33" s="375" t="s">
        <v>201</v>
      </c>
      <c r="BH33" s="375"/>
      <c r="BI33" s="375"/>
      <c r="BJ33" s="375"/>
      <c r="BK33" s="375"/>
      <c r="BL33" s="375"/>
      <c r="BM33" s="375"/>
      <c r="BN33" s="375"/>
      <c r="BO33" s="375"/>
      <c r="BP33" s="375"/>
      <c r="BQ33" s="375"/>
      <c r="BR33" s="375"/>
      <c r="BS33" s="375"/>
      <c r="BT33" s="375"/>
      <c r="BU33" s="375"/>
      <c r="BV33" s="202"/>
      <c r="BW33" s="376" t="s">
        <v>200</v>
      </c>
      <c r="BX33" s="376"/>
      <c r="BY33" s="375" t="s">
        <v>202</v>
      </c>
      <c r="BZ33" s="375"/>
      <c r="CA33" s="375"/>
      <c r="CB33" s="375"/>
      <c r="CC33" s="375"/>
      <c r="CD33" s="375"/>
      <c r="CE33" s="375"/>
      <c r="CF33" s="375"/>
      <c r="CG33" s="375"/>
      <c r="CH33" s="375"/>
      <c r="CI33" s="375"/>
      <c r="CJ33" s="375"/>
      <c r="CK33" s="375"/>
      <c r="CL33" s="375"/>
      <c r="CM33" s="375"/>
      <c r="CN33" s="201"/>
      <c r="CO33" s="376" t="s">
        <v>197</v>
      </c>
      <c r="CP33" s="376"/>
      <c r="CQ33" s="375" t="s">
        <v>203</v>
      </c>
      <c r="CR33" s="375"/>
      <c r="CS33" s="375"/>
      <c r="CT33" s="375"/>
      <c r="CU33" s="375"/>
      <c r="CV33" s="375"/>
      <c r="CW33" s="375"/>
      <c r="CX33" s="375"/>
      <c r="CY33" s="375"/>
      <c r="CZ33" s="375"/>
      <c r="DA33" s="375"/>
      <c r="DB33" s="375"/>
      <c r="DC33" s="375"/>
      <c r="DD33" s="375"/>
      <c r="DE33" s="375"/>
      <c r="DF33" s="201"/>
      <c r="DG33" s="374" t="s">
        <v>204</v>
      </c>
      <c r="DH33" s="374"/>
      <c r="DI33" s="203"/>
    </row>
    <row r="34" spans="1:113" ht="32.25" customHeight="1" x14ac:dyDescent="0.15">
      <c r="A34" s="176"/>
      <c r="B34" s="200"/>
      <c r="C34" s="372">
        <f>IF(E34="","",1)</f>
        <v>1</v>
      </c>
      <c r="D34" s="372"/>
      <c r="E34" s="373" t="str">
        <f>IF('各会計、関係団体の財政状況及び健全化判断比率'!B7="","",'各会計、関係団体の財政状況及び健全化判断比率'!B7)</f>
        <v>一般会計</v>
      </c>
      <c r="F34" s="373"/>
      <c r="G34" s="373"/>
      <c r="H34" s="373"/>
      <c r="I34" s="373"/>
      <c r="J34" s="373"/>
      <c r="K34" s="373"/>
      <c r="L34" s="373"/>
      <c r="M34" s="373"/>
      <c r="N34" s="373"/>
      <c r="O34" s="373"/>
      <c r="P34" s="373"/>
      <c r="Q34" s="373"/>
      <c r="R34" s="373"/>
      <c r="S34" s="373"/>
      <c r="T34" s="176"/>
      <c r="U34" s="372">
        <f>IF(W34="","",MAX(C34:D43)+1)</f>
        <v>4</v>
      </c>
      <c r="V34" s="372"/>
      <c r="W34" s="373" t="str">
        <f>IF('各会計、関係団体の財政状況及び健全化判断比率'!B28="","",'各会計、関係団体の財政状況及び健全化判断比率'!B28)</f>
        <v>国民健康保険事業特別会計</v>
      </c>
      <c r="X34" s="373"/>
      <c r="Y34" s="373"/>
      <c r="Z34" s="373"/>
      <c r="AA34" s="373"/>
      <c r="AB34" s="373"/>
      <c r="AC34" s="373"/>
      <c r="AD34" s="373"/>
      <c r="AE34" s="373"/>
      <c r="AF34" s="373"/>
      <c r="AG34" s="373"/>
      <c r="AH34" s="373"/>
      <c r="AI34" s="373"/>
      <c r="AJ34" s="373"/>
      <c r="AK34" s="373"/>
      <c r="AL34" s="176"/>
      <c r="AM34" s="372">
        <f>IF(AO34="","",MAX(C34:D43,U34:V43)+1)</f>
        <v>7</v>
      </c>
      <c r="AN34" s="372"/>
      <c r="AO34" s="373" t="str">
        <f>IF('各会計、関係団体の財政状況及び健全化判断比率'!B31="","",'各会計、関係団体の財政状況及び健全化判断比率'!B31)</f>
        <v>水道事業会計</v>
      </c>
      <c r="AP34" s="373"/>
      <c r="AQ34" s="373"/>
      <c r="AR34" s="373"/>
      <c r="AS34" s="373"/>
      <c r="AT34" s="373"/>
      <c r="AU34" s="373"/>
      <c r="AV34" s="373"/>
      <c r="AW34" s="373"/>
      <c r="AX34" s="373"/>
      <c r="AY34" s="373"/>
      <c r="AZ34" s="373"/>
      <c r="BA34" s="373"/>
      <c r="BB34" s="373"/>
      <c r="BC34" s="373"/>
      <c r="BD34" s="176"/>
      <c r="BE34" s="372">
        <f>IF(BG34="","",MAX(C34:D43,U34:V43,AM34:AN43)+1)</f>
        <v>9</v>
      </c>
      <c r="BF34" s="372"/>
      <c r="BG34" s="373" t="str">
        <f>IF('各会計、関係団体の財政状況及び健全化判断比率'!B33="","",'各会計、関係団体の財政状況及び健全化判断比率'!B33)</f>
        <v>簡易水道事業特別会計</v>
      </c>
      <c r="BH34" s="373"/>
      <c r="BI34" s="373"/>
      <c r="BJ34" s="373"/>
      <c r="BK34" s="373"/>
      <c r="BL34" s="373"/>
      <c r="BM34" s="373"/>
      <c r="BN34" s="373"/>
      <c r="BO34" s="373"/>
      <c r="BP34" s="373"/>
      <c r="BQ34" s="373"/>
      <c r="BR34" s="373"/>
      <c r="BS34" s="373"/>
      <c r="BT34" s="373"/>
      <c r="BU34" s="373"/>
      <c r="BV34" s="176"/>
      <c r="BW34" s="372">
        <f>IF(BY34="","",MAX(C34:D43,U34:V43,AM34:AN43,BE34:BF43)+1)</f>
        <v>10</v>
      </c>
      <c r="BX34" s="372"/>
      <c r="BY34" s="373" t="str">
        <f>IF('各会計、関係団体の財政状況及び健全化判断比率'!B68="","",'各会計、関係団体の財政状況及び健全化判断比率'!B68)</f>
        <v>和歌山県市町村総合事務組合</v>
      </c>
      <c r="BZ34" s="373"/>
      <c r="CA34" s="373"/>
      <c r="CB34" s="373"/>
      <c r="CC34" s="373"/>
      <c r="CD34" s="373"/>
      <c r="CE34" s="373"/>
      <c r="CF34" s="373"/>
      <c r="CG34" s="373"/>
      <c r="CH34" s="373"/>
      <c r="CI34" s="373"/>
      <c r="CJ34" s="373"/>
      <c r="CK34" s="373"/>
      <c r="CL34" s="373"/>
      <c r="CM34" s="373"/>
      <c r="CN34" s="176"/>
      <c r="CO34" s="372" t="str">
        <f>IF(CQ34="","",MAX(C34:D43,U34:V43,AM34:AN43,BE34:BF43,BW34:BX43)+1)</f>
        <v/>
      </c>
      <c r="CP34" s="372"/>
      <c r="CQ34" s="373" t="str">
        <f>IF('各会計、関係団体の財政状況及び健全化判断比率'!BS7="","",'各会計、関係団体の財政状況及び健全化判断比率'!BS7)</f>
        <v/>
      </c>
      <c r="CR34" s="373"/>
      <c r="CS34" s="373"/>
      <c r="CT34" s="373"/>
      <c r="CU34" s="373"/>
      <c r="CV34" s="373"/>
      <c r="CW34" s="373"/>
      <c r="CX34" s="373"/>
      <c r="CY34" s="373"/>
      <c r="CZ34" s="373"/>
      <c r="DA34" s="373"/>
      <c r="DB34" s="373"/>
      <c r="DC34" s="373"/>
      <c r="DD34" s="373"/>
      <c r="DE34" s="373"/>
      <c r="DG34" s="370" t="str">
        <f>IF('各会計、関係団体の財政状況及び健全化判断比率'!BR7="","",'各会計、関係団体の財政状況及び健全化判断比率'!BR7)</f>
        <v/>
      </c>
      <c r="DH34" s="370"/>
      <c r="DI34" s="203"/>
    </row>
    <row r="35" spans="1:113" ht="32.25" customHeight="1" x14ac:dyDescent="0.15">
      <c r="A35" s="176"/>
      <c r="B35" s="200"/>
      <c r="C35" s="372">
        <f>IF(E35="","",C34+1)</f>
        <v>2</v>
      </c>
      <c r="D35" s="372"/>
      <c r="E35" s="373" t="str">
        <f>IF('各会計、関係団体の財政状況及び健全化判断比率'!B8="","",'各会計、関係団体の財政状況及び健全化判断比率'!B8)</f>
        <v>教育奨学金貸与基金</v>
      </c>
      <c r="F35" s="373"/>
      <c r="G35" s="373"/>
      <c r="H35" s="373"/>
      <c r="I35" s="373"/>
      <c r="J35" s="373"/>
      <c r="K35" s="373"/>
      <c r="L35" s="373"/>
      <c r="M35" s="373"/>
      <c r="N35" s="373"/>
      <c r="O35" s="373"/>
      <c r="P35" s="373"/>
      <c r="Q35" s="373"/>
      <c r="R35" s="373"/>
      <c r="S35" s="373"/>
      <c r="T35" s="176"/>
      <c r="U35" s="372">
        <f>IF(W35="","",U34+1)</f>
        <v>5</v>
      </c>
      <c r="V35" s="372"/>
      <c r="W35" s="373" t="str">
        <f>IF('各会計、関係団体の財政状況及び健全化判断比率'!B29="","",'各会計、関係団体の財政状況及び健全化判断比率'!B29)</f>
        <v>介護保険特別会計</v>
      </c>
      <c r="X35" s="373"/>
      <c r="Y35" s="373"/>
      <c r="Z35" s="373"/>
      <c r="AA35" s="373"/>
      <c r="AB35" s="373"/>
      <c r="AC35" s="373"/>
      <c r="AD35" s="373"/>
      <c r="AE35" s="373"/>
      <c r="AF35" s="373"/>
      <c r="AG35" s="373"/>
      <c r="AH35" s="373"/>
      <c r="AI35" s="373"/>
      <c r="AJ35" s="373"/>
      <c r="AK35" s="373"/>
      <c r="AL35" s="176"/>
      <c r="AM35" s="372">
        <f t="shared" ref="AM35:AM43" si="0">IF(AO35="","",AM34+1)</f>
        <v>8</v>
      </c>
      <c r="AN35" s="372"/>
      <c r="AO35" s="373" t="str">
        <f>IF('各会計、関係団体の財政状況及び健全化判断比率'!B32="","",'各会計、関係団体の財政状況及び健全化判断比率'!B32)</f>
        <v>国保すさみ病院事業会計</v>
      </c>
      <c r="AP35" s="373"/>
      <c r="AQ35" s="373"/>
      <c r="AR35" s="373"/>
      <c r="AS35" s="373"/>
      <c r="AT35" s="373"/>
      <c r="AU35" s="373"/>
      <c r="AV35" s="373"/>
      <c r="AW35" s="373"/>
      <c r="AX35" s="373"/>
      <c r="AY35" s="373"/>
      <c r="AZ35" s="373"/>
      <c r="BA35" s="373"/>
      <c r="BB35" s="373"/>
      <c r="BC35" s="373"/>
      <c r="BD35" s="176"/>
      <c r="BE35" s="372" t="str">
        <f t="shared" ref="BE35:BE43" si="1">IF(BG35="","",BE34+1)</f>
        <v/>
      </c>
      <c r="BF35" s="372"/>
      <c r="BG35" s="373"/>
      <c r="BH35" s="373"/>
      <c r="BI35" s="373"/>
      <c r="BJ35" s="373"/>
      <c r="BK35" s="373"/>
      <c r="BL35" s="373"/>
      <c r="BM35" s="373"/>
      <c r="BN35" s="373"/>
      <c r="BO35" s="373"/>
      <c r="BP35" s="373"/>
      <c r="BQ35" s="373"/>
      <c r="BR35" s="373"/>
      <c r="BS35" s="373"/>
      <c r="BT35" s="373"/>
      <c r="BU35" s="373"/>
      <c r="BV35" s="176"/>
      <c r="BW35" s="372">
        <f t="shared" ref="BW35:BW43" si="2">IF(BY35="","",BW34+1)</f>
        <v>11</v>
      </c>
      <c r="BX35" s="372"/>
      <c r="BY35" s="373" t="str">
        <f>IF('各会計、関係団体の財政状況及び健全化判断比率'!B69="","",'各会計、関係団体の財政状況及び健全化判断比率'!B69)</f>
        <v>紀南地方老人福祉施設組合</v>
      </c>
      <c r="BZ35" s="373"/>
      <c r="CA35" s="373"/>
      <c r="CB35" s="373"/>
      <c r="CC35" s="373"/>
      <c r="CD35" s="373"/>
      <c r="CE35" s="373"/>
      <c r="CF35" s="373"/>
      <c r="CG35" s="373"/>
      <c r="CH35" s="373"/>
      <c r="CI35" s="373"/>
      <c r="CJ35" s="373"/>
      <c r="CK35" s="373"/>
      <c r="CL35" s="373"/>
      <c r="CM35" s="373"/>
      <c r="CN35" s="176"/>
      <c r="CO35" s="372" t="str">
        <f t="shared" ref="CO35:CO43" si="3">IF(CQ35="","",CO34+1)</f>
        <v/>
      </c>
      <c r="CP35" s="372"/>
      <c r="CQ35" s="373" t="str">
        <f>IF('各会計、関係団体の財政状況及び健全化判断比率'!BS8="","",'各会計、関係団体の財政状況及び健全化判断比率'!BS8)</f>
        <v/>
      </c>
      <c r="CR35" s="373"/>
      <c r="CS35" s="373"/>
      <c r="CT35" s="373"/>
      <c r="CU35" s="373"/>
      <c r="CV35" s="373"/>
      <c r="CW35" s="373"/>
      <c r="CX35" s="373"/>
      <c r="CY35" s="373"/>
      <c r="CZ35" s="373"/>
      <c r="DA35" s="373"/>
      <c r="DB35" s="373"/>
      <c r="DC35" s="373"/>
      <c r="DD35" s="373"/>
      <c r="DE35" s="373"/>
      <c r="DG35" s="370" t="str">
        <f>IF('各会計、関係団体の財政状況及び健全化判断比率'!BR8="","",'各会計、関係団体の財政状況及び健全化判断比率'!BR8)</f>
        <v/>
      </c>
      <c r="DH35" s="370"/>
      <c r="DI35" s="203"/>
    </row>
    <row r="36" spans="1:113" ht="32.25" customHeight="1" x14ac:dyDescent="0.15">
      <c r="A36" s="176"/>
      <c r="B36" s="200"/>
      <c r="C36" s="372">
        <f>IF(E36="","",C35+1)</f>
        <v>3</v>
      </c>
      <c r="D36" s="372"/>
      <c r="E36" s="373" t="str">
        <f>IF('各会計、関係団体の財政状況及び健全化判断比率'!B9="","",'各会計、関係団体の財政状況及び健全化判断比率'!B9)</f>
        <v>土地取得特別会計</v>
      </c>
      <c r="F36" s="373"/>
      <c r="G36" s="373"/>
      <c r="H36" s="373"/>
      <c r="I36" s="373"/>
      <c r="J36" s="373"/>
      <c r="K36" s="373"/>
      <c r="L36" s="373"/>
      <c r="M36" s="373"/>
      <c r="N36" s="373"/>
      <c r="O36" s="373"/>
      <c r="P36" s="373"/>
      <c r="Q36" s="373"/>
      <c r="R36" s="373"/>
      <c r="S36" s="373"/>
      <c r="T36" s="176"/>
      <c r="U36" s="372">
        <f t="shared" ref="U36:U43" si="4">IF(W36="","",U35+1)</f>
        <v>6</v>
      </c>
      <c r="V36" s="372"/>
      <c r="W36" s="373" t="str">
        <f>IF('各会計、関係団体の財政状況及び健全化判断比率'!B30="","",'各会計、関係団体の財政状況及び健全化判断比率'!B30)</f>
        <v>後期高齢者医療特別会計</v>
      </c>
      <c r="X36" s="373"/>
      <c r="Y36" s="373"/>
      <c r="Z36" s="373"/>
      <c r="AA36" s="373"/>
      <c r="AB36" s="373"/>
      <c r="AC36" s="373"/>
      <c r="AD36" s="373"/>
      <c r="AE36" s="373"/>
      <c r="AF36" s="373"/>
      <c r="AG36" s="373"/>
      <c r="AH36" s="373"/>
      <c r="AI36" s="373"/>
      <c r="AJ36" s="373"/>
      <c r="AK36" s="373"/>
      <c r="AL36" s="176"/>
      <c r="AM36" s="372" t="str">
        <f t="shared" si="0"/>
        <v/>
      </c>
      <c r="AN36" s="372"/>
      <c r="AO36" s="373"/>
      <c r="AP36" s="373"/>
      <c r="AQ36" s="373"/>
      <c r="AR36" s="373"/>
      <c r="AS36" s="373"/>
      <c r="AT36" s="373"/>
      <c r="AU36" s="373"/>
      <c r="AV36" s="373"/>
      <c r="AW36" s="373"/>
      <c r="AX36" s="373"/>
      <c r="AY36" s="373"/>
      <c r="AZ36" s="373"/>
      <c r="BA36" s="373"/>
      <c r="BB36" s="373"/>
      <c r="BC36" s="373"/>
      <c r="BD36" s="176"/>
      <c r="BE36" s="372" t="str">
        <f t="shared" si="1"/>
        <v/>
      </c>
      <c r="BF36" s="372"/>
      <c r="BG36" s="373"/>
      <c r="BH36" s="373"/>
      <c r="BI36" s="373"/>
      <c r="BJ36" s="373"/>
      <c r="BK36" s="373"/>
      <c r="BL36" s="373"/>
      <c r="BM36" s="373"/>
      <c r="BN36" s="373"/>
      <c r="BO36" s="373"/>
      <c r="BP36" s="373"/>
      <c r="BQ36" s="373"/>
      <c r="BR36" s="373"/>
      <c r="BS36" s="373"/>
      <c r="BT36" s="373"/>
      <c r="BU36" s="373"/>
      <c r="BV36" s="176"/>
      <c r="BW36" s="372">
        <f t="shared" si="2"/>
        <v>12</v>
      </c>
      <c r="BX36" s="372"/>
      <c r="BY36" s="373" t="str">
        <f>IF('各会計、関係団体の財政状況及び健全化判断比率'!B70="","",'各会計、関係団体の財政状況及び健全化判断比率'!B70)</f>
        <v>大辺路衛生施設組合</v>
      </c>
      <c r="BZ36" s="373"/>
      <c r="CA36" s="373"/>
      <c r="CB36" s="373"/>
      <c r="CC36" s="373"/>
      <c r="CD36" s="373"/>
      <c r="CE36" s="373"/>
      <c r="CF36" s="373"/>
      <c r="CG36" s="373"/>
      <c r="CH36" s="373"/>
      <c r="CI36" s="373"/>
      <c r="CJ36" s="373"/>
      <c r="CK36" s="373"/>
      <c r="CL36" s="373"/>
      <c r="CM36" s="373"/>
      <c r="CN36" s="176"/>
      <c r="CO36" s="372" t="str">
        <f t="shared" si="3"/>
        <v/>
      </c>
      <c r="CP36" s="372"/>
      <c r="CQ36" s="373" t="str">
        <f>IF('各会計、関係団体の財政状況及び健全化判断比率'!BS9="","",'各会計、関係団体の財政状況及び健全化判断比率'!BS9)</f>
        <v/>
      </c>
      <c r="CR36" s="373"/>
      <c r="CS36" s="373"/>
      <c r="CT36" s="373"/>
      <c r="CU36" s="373"/>
      <c r="CV36" s="373"/>
      <c r="CW36" s="373"/>
      <c r="CX36" s="373"/>
      <c r="CY36" s="373"/>
      <c r="CZ36" s="373"/>
      <c r="DA36" s="373"/>
      <c r="DB36" s="373"/>
      <c r="DC36" s="373"/>
      <c r="DD36" s="373"/>
      <c r="DE36" s="373"/>
      <c r="DG36" s="370" t="str">
        <f>IF('各会計、関係団体の財政状況及び健全化判断比率'!BR9="","",'各会計、関係団体の財政状況及び健全化判断比率'!BR9)</f>
        <v/>
      </c>
      <c r="DH36" s="370"/>
      <c r="DI36" s="203"/>
    </row>
    <row r="37" spans="1:113" ht="32.25" customHeight="1" x14ac:dyDescent="0.15">
      <c r="A37" s="176"/>
      <c r="B37" s="200"/>
      <c r="C37" s="372" t="str">
        <f>IF(E37="","",C36+1)</f>
        <v/>
      </c>
      <c r="D37" s="372"/>
      <c r="E37" s="373" t="str">
        <f>IF('各会計、関係団体の財政状況及び健全化判断比率'!B10="","",'各会計、関係団体の財政状況及び健全化判断比率'!B10)</f>
        <v/>
      </c>
      <c r="F37" s="373"/>
      <c r="G37" s="373"/>
      <c r="H37" s="373"/>
      <c r="I37" s="373"/>
      <c r="J37" s="373"/>
      <c r="K37" s="373"/>
      <c r="L37" s="373"/>
      <c r="M37" s="373"/>
      <c r="N37" s="373"/>
      <c r="O37" s="373"/>
      <c r="P37" s="373"/>
      <c r="Q37" s="373"/>
      <c r="R37" s="373"/>
      <c r="S37" s="373"/>
      <c r="T37" s="176"/>
      <c r="U37" s="372" t="str">
        <f t="shared" si="4"/>
        <v/>
      </c>
      <c r="V37" s="372"/>
      <c r="W37" s="373"/>
      <c r="X37" s="373"/>
      <c r="Y37" s="373"/>
      <c r="Z37" s="373"/>
      <c r="AA37" s="373"/>
      <c r="AB37" s="373"/>
      <c r="AC37" s="373"/>
      <c r="AD37" s="373"/>
      <c r="AE37" s="373"/>
      <c r="AF37" s="373"/>
      <c r="AG37" s="373"/>
      <c r="AH37" s="373"/>
      <c r="AI37" s="373"/>
      <c r="AJ37" s="373"/>
      <c r="AK37" s="373"/>
      <c r="AL37" s="176"/>
      <c r="AM37" s="372" t="str">
        <f t="shared" si="0"/>
        <v/>
      </c>
      <c r="AN37" s="372"/>
      <c r="AO37" s="373"/>
      <c r="AP37" s="373"/>
      <c r="AQ37" s="373"/>
      <c r="AR37" s="373"/>
      <c r="AS37" s="373"/>
      <c r="AT37" s="373"/>
      <c r="AU37" s="373"/>
      <c r="AV37" s="373"/>
      <c r="AW37" s="373"/>
      <c r="AX37" s="373"/>
      <c r="AY37" s="373"/>
      <c r="AZ37" s="373"/>
      <c r="BA37" s="373"/>
      <c r="BB37" s="373"/>
      <c r="BC37" s="373"/>
      <c r="BD37" s="176"/>
      <c r="BE37" s="372" t="str">
        <f t="shared" si="1"/>
        <v/>
      </c>
      <c r="BF37" s="372"/>
      <c r="BG37" s="373"/>
      <c r="BH37" s="373"/>
      <c r="BI37" s="373"/>
      <c r="BJ37" s="373"/>
      <c r="BK37" s="373"/>
      <c r="BL37" s="373"/>
      <c r="BM37" s="373"/>
      <c r="BN37" s="373"/>
      <c r="BO37" s="373"/>
      <c r="BP37" s="373"/>
      <c r="BQ37" s="373"/>
      <c r="BR37" s="373"/>
      <c r="BS37" s="373"/>
      <c r="BT37" s="373"/>
      <c r="BU37" s="373"/>
      <c r="BV37" s="176"/>
      <c r="BW37" s="372">
        <f t="shared" si="2"/>
        <v>13</v>
      </c>
      <c r="BX37" s="372"/>
      <c r="BY37" s="373" t="str">
        <f>IF('各会計、関係団体の財政状況及び健全化判断比率'!B71="","",'各会計、関係団体の財政状況及び健全化判断比率'!B71)</f>
        <v>紀南地方児童福祉施設組合</v>
      </c>
      <c r="BZ37" s="373"/>
      <c r="CA37" s="373"/>
      <c r="CB37" s="373"/>
      <c r="CC37" s="373"/>
      <c r="CD37" s="373"/>
      <c r="CE37" s="373"/>
      <c r="CF37" s="373"/>
      <c r="CG37" s="373"/>
      <c r="CH37" s="373"/>
      <c r="CI37" s="373"/>
      <c r="CJ37" s="373"/>
      <c r="CK37" s="373"/>
      <c r="CL37" s="373"/>
      <c r="CM37" s="373"/>
      <c r="CN37" s="176"/>
      <c r="CO37" s="372" t="str">
        <f t="shared" si="3"/>
        <v/>
      </c>
      <c r="CP37" s="372"/>
      <c r="CQ37" s="373" t="str">
        <f>IF('各会計、関係団体の財政状況及び健全化判断比率'!BS10="","",'各会計、関係団体の財政状況及び健全化判断比率'!BS10)</f>
        <v/>
      </c>
      <c r="CR37" s="373"/>
      <c r="CS37" s="373"/>
      <c r="CT37" s="373"/>
      <c r="CU37" s="373"/>
      <c r="CV37" s="373"/>
      <c r="CW37" s="373"/>
      <c r="CX37" s="373"/>
      <c r="CY37" s="373"/>
      <c r="CZ37" s="373"/>
      <c r="DA37" s="373"/>
      <c r="DB37" s="373"/>
      <c r="DC37" s="373"/>
      <c r="DD37" s="373"/>
      <c r="DE37" s="373"/>
      <c r="DG37" s="370" t="str">
        <f>IF('各会計、関係団体の財政状況及び健全化判断比率'!BR10="","",'各会計、関係団体の財政状況及び健全化判断比率'!BR10)</f>
        <v/>
      </c>
      <c r="DH37" s="370"/>
      <c r="DI37" s="203"/>
    </row>
    <row r="38" spans="1:113" ht="32.25" customHeight="1" x14ac:dyDescent="0.15">
      <c r="A38" s="176"/>
      <c r="B38" s="200"/>
      <c r="C38" s="372" t="str">
        <f t="shared" ref="C38:C43" si="5">IF(E38="","",C37+1)</f>
        <v/>
      </c>
      <c r="D38" s="372"/>
      <c r="E38" s="373" t="str">
        <f>IF('各会計、関係団体の財政状況及び健全化判断比率'!B11="","",'各会計、関係団体の財政状況及び健全化判断比率'!B11)</f>
        <v/>
      </c>
      <c r="F38" s="373"/>
      <c r="G38" s="373"/>
      <c r="H38" s="373"/>
      <c r="I38" s="373"/>
      <c r="J38" s="373"/>
      <c r="K38" s="373"/>
      <c r="L38" s="373"/>
      <c r="M38" s="373"/>
      <c r="N38" s="373"/>
      <c r="O38" s="373"/>
      <c r="P38" s="373"/>
      <c r="Q38" s="373"/>
      <c r="R38" s="373"/>
      <c r="S38" s="373"/>
      <c r="T38" s="176"/>
      <c r="U38" s="372" t="str">
        <f t="shared" si="4"/>
        <v/>
      </c>
      <c r="V38" s="372"/>
      <c r="W38" s="373"/>
      <c r="X38" s="373"/>
      <c r="Y38" s="373"/>
      <c r="Z38" s="373"/>
      <c r="AA38" s="373"/>
      <c r="AB38" s="373"/>
      <c r="AC38" s="373"/>
      <c r="AD38" s="373"/>
      <c r="AE38" s="373"/>
      <c r="AF38" s="373"/>
      <c r="AG38" s="373"/>
      <c r="AH38" s="373"/>
      <c r="AI38" s="373"/>
      <c r="AJ38" s="373"/>
      <c r="AK38" s="373"/>
      <c r="AL38" s="176"/>
      <c r="AM38" s="372" t="str">
        <f t="shared" si="0"/>
        <v/>
      </c>
      <c r="AN38" s="372"/>
      <c r="AO38" s="373"/>
      <c r="AP38" s="373"/>
      <c r="AQ38" s="373"/>
      <c r="AR38" s="373"/>
      <c r="AS38" s="373"/>
      <c r="AT38" s="373"/>
      <c r="AU38" s="373"/>
      <c r="AV38" s="373"/>
      <c r="AW38" s="373"/>
      <c r="AX38" s="373"/>
      <c r="AY38" s="373"/>
      <c r="AZ38" s="373"/>
      <c r="BA38" s="373"/>
      <c r="BB38" s="373"/>
      <c r="BC38" s="373"/>
      <c r="BD38" s="176"/>
      <c r="BE38" s="372" t="str">
        <f t="shared" si="1"/>
        <v/>
      </c>
      <c r="BF38" s="372"/>
      <c r="BG38" s="373"/>
      <c r="BH38" s="373"/>
      <c r="BI38" s="373"/>
      <c r="BJ38" s="373"/>
      <c r="BK38" s="373"/>
      <c r="BL38" s="373"/>
      <c r="BM38" s="373"/>
      <c r="BN38" s="373"/>
      <c r="BO38" s="373"/>
      <c r="BP38" s="373"/>
      <c r="BQ38" s="373"/>
      <c r="BR38" s="373"/>
      <c r="BS38" s="373"/>
      <c r="BT38" s="373"/>
      <c r="BU38" s="373"/>
      <c r="BV38" s="176"/>
      <c r="BW38" s="372">
        <f t="shared" si="2"/>
        <v>14</v>
      </c>
      <c r="BX38" s="372"/>
      <c r="BY38" s="373" t="str">
        <f>IF('各会計、関係団体の財政状況及び健全化判断比率'!B72="","",'各会計、関係団体の財政状況及び健全化判断比率'!B72)</f>
        <v>田辺市周辺広域市町村圏組合</v>
      </c>
      <c r="BZ38" s="373"/>
      <c r="CA38" s="373"/>
      <c r="CB38" s="373"/>
      <c r="CC38" s="373"/>
      <c r="CD38" s="373"/>
      <c r="CE38" s="373"/>
      <c r="CF38" s="373"/>
      <c r="CG38" s="373"/>
      <c r="CH38" s="373"/>
      <c r="CI38" s="373"/>
      <c r="CJ38" s="373"/>
      <c r="CK38" s="373"/>
      <c r="CL38" s="373"/>
      <c r="CM38" s="373"/>
      <c r="CN38" s="176"/>
      <c r="CO38" s="372" t="str">
        <f t="shared" si="3"/>
        <v/>
      </c>
      <c r="CP38" s="372"/>
      <c r="CQ38" s="373" t="str">
        <f>IF('各会計、関係団体の財政状況及び健全化判断比率'!BS11="","",'各会計、関係団体の財政状況及び健全化判断比率'!BS11)</f>
        <v/>
      </c>
      <c r="CR38" s="373"/>
      <c r="CS38" s="373"/>
      <c r="CT38" s="373"/>
      <c r="CU38" s="373"/>
      <c r="CV38" s="373"/>
      <c r="CW38" s="373"/>
      <c r="CX38" s="373"/>
      <c r="CY38" s="373"/>
      <c r="CZ38" s="373"/>
      <c r="DA38" s="373"/>
      <c r="DB38" s="373"/>
      <c r="DC38" s="373"/>
      <c r="DD38" s="373"/>
      <c r="DE38" s="373"/>
      <c r="DG38" s="370" t="str">
        <f>IF('各会計、関係団体の財政状況及び健全化判断比率'!BR11="","",'各会計、関係団体の財政状況及び健全化判断比率'!BR11)</f>
        <v/>
      </c>
      <c r="DH38" s="370"/>
      <c r="DI38" s="203"/>
    </row>
    <row r="39" spans="1:113" ht="32.25" customHeight="1" x14ac:dyDescent="0.15">
      <c r="A39" s="176"/>
      <c r="B39" s="200"/>
      <c r="C39" s="372" t="str">
        <f t="shared" si="5"/>
        <v/>
      </c>
      <c r="D39" s="372"/>
      <c r="E39" s="373" t="str">
        <f>IF('各会計、関係団体の財政状況及び健全化判断比率'!B12="","",'各会計、関係団体の財政状況及び健全化判断比率'!B12)</f>
        <v/>
      </c>
      <c r="F39" s="373"/>
      <c r="G39" s="373"/>
      <c r="H39" s="373"/>
      <c r="I39" s="373"/>
      <c r="J39" s="373"/>
      <c r="K39" s="373"/>
      <c r="L39" s="373"/>
      <c r="M39" s="373"/>
      <c r="N39" s="373"/>
      <c r="O39" s="373"/>
      <c r="P39" s="373"/>
      <c r="Q39" s="373"/>
      <c r="R39" s="373"/>
      <c r="S39" s="373"/>
      <c r="T39" s="176"/>
      <c r="U39" s="372" t="str">
        <f t="shared" si="4"/>
        <v/>
      </c>
      <c r="V39" s="372"/>
      <c r="W39" s="373"/>
      <c r="X39" s="373"/>
      <c r="Y39" s="373"/>
      <c r="Z39" s="373"/>
      <c r="AA39" s="373"/>
      <c r="AB39" s="373"/>
      <c r="AC39" s="373"/>
      <c r="AD39" s="373"/>
      <c r="AE39" s="373"/>
      <c r="AF39" s="373"/>
      <c r="AG39" s="373"/>
      <c r="AH39" s="373"/>
      <c r="AI39" s="373"/>
      <c r="AJ39" s="373"/>
      <c r="AK39" s="373"/>
      <c r="AL39" s="176"/>
      <c r="AM39" s="372" t="str">
        <f t="shared" si="0"/>
        <v/>
      </c>
      <c r="AN39" s="372"/>
      <c r="AO39" s="373"/>
      <c r="AP39" s="373"/>
      <c r="AQ39" s="373"/>
      <c r="AR39" s="373"/>
      <c r="AS39" s="373"/>
      <c r="AT39" s="373"/>
      <c r="AU39" s="373"/>
      <c r="AV39" s="373"/>
      <c r="AW39" s="373"/>
      <c r="AX39" s="373"/>
      <c r="AY39" s="373"/>
      <c r="AZ39" s="373"/>
      <c r="BA39" s="373"/>
      <c r="BB39" s="373"/>
      <c r="BC39" s="373"/>
      <c r="BD39" s="176"/>
      <c r="BE39" s="372" t="str">
        <f t="shared" si="1"/>
        <v/>
      </c>
      <c r="BF39" s="372"/>
      <c r="BG39" s="373"/>
      <c r="BH39" s="373"/>
      <c r="BI39" s="373"/>
      <c r="BJ39" s="373"/>
      <c r="BK39" s="373"/>
      <c r="BL39" s="373"/>
      <c r="BM39" s="373"/>
      <c r="BN39" s="373"/>
      <c r="BO39" s="373"/>
      <c r="BP39" s="373"/>
      <c r="BQ39" s="373"/>
      <c r="BR39" s="373"/>
      <c r="BS39" s="373"/>
      <c r="BT39" s="373"/>
      <c r="BU39" s="373"/>
      <c r="BV39" s="176"/>
      <c r="BW39" s="372">
        <f t="shared" si="2"/>
        <v>15</v>
      </c>
      <c r="BX39" s="372"/>
      <c r="BY39" s="373" t="str">
        <f>IF('各会計、関係団体の財政状況及び健全化判断比率'!B73="","",'各会計、関係団体の財政状況及び健全化判断比率'!B73)</f>
        <v>和歌山地方税回収機構</v>
      </c>
      <c r="BZ39" s="373"/>
      <c r="CA39" s="373"/>
      <c r="CB39" s="373"/>
      <c r="CC39" s="373"/>
      <c r="CD39" s="373"/>
      <c r="CE39" s="373"/>
      <c r="CF39" s="373"/>
      <c r="CG39" s="373"/>
      <c r="CH39" s="373"/>
      <c r="CI39" s="373"/>
      <c r="CJ39" s="373"/>
      <c r="CK39" s="373"/>
      <c r="CL39" s="373"/>
      <c r="CM39" s="373"/>
      <c r="CN39" s="176"/>
      <c r="CO39" s="372" t="str">
        <f t="shared" si="3"/>
        <v/>
      </c>
      <c r="CP39" s="372"/>
      <c r="CQ39" s="373" t="str">
        <f>IF('各会計、関係団体の財政状況及び健全化判断比率'!BS12="","",'各会計、関係団体の財政状況及び健全化判断比率'!BS12)</f>
        <v/>
      </c>
      <c r="CR39" s="373"/>
      <c r="CS39" s="373"/>
      <c r="CT39" s="373"/>
      <c r="CU39" s="373"/>
      <c r="CV39" s="373"/>
      <c r="CW39" s="373"/>
      <c r="CX39" s="373"/>
      <c r="CY39" s="373"/>
      <c r="CZ39" s="373"/>
      <c r="DA39" s="373"/>
      <c r="DB39" s="373"/>
      <c r="DC39" s="373"/>
      <c r="DD39" s="373"/>
      <c r="DE39" s="373"/>
      <c r="DG39" s="370" t="str">
        <f>IF('各会計、関係団体の財政状況及び健全化判断比率'!BR12="","",'各会計、関係団体の財政状況及び健全化判断比率'!BR12)</f>
        <v/>
      </c>
      <c r="DH39" s="370"/>
      <c r="DI39" s="203"/>
    </row>
    <row r="40" spans="1:113" ht="32.25" customHeight="1" x14ac:dyDescent="0.15">
      <c r="A40" s="176"/>
      <c r="B40" s="200"/>
      <c r="C40" s="372" t="str">
        <f t="shared" si="5"/>
        <v/>
      </c>
      <c r="D40" s="372"/>
      <c r="E40" s="373" t="str">
        <f>IF('各会計、関係団体の財政状況及び健全化判断比率'!B13="","",'各会計、関係団体の財政状況及び健全化判断比率'!B13)</f>
        <v/>
      </c>
      <c r="F40" s="373"/>
      <c r="G40" s="373"/>
      <c r="H40" s="373"/>
      <c r="I40" s="373"/>
      <c r="J40" s="373"/>
      <c r="K40" s="373"/>
      <c r="L40" s="373"/>
      <c r="M40" s="373"/>
      <c r="N40" s="373"/>
      <c r="O40" s="373"/>
      <c r="P40" s="373"/>
      <c r="Q40" s="373"/>
      <c r="R40" s="373"/>
      <c r="S40" s="373"/>
      <c r="T40" s="176"/>
      <c r="U40" s="372" t="str">
        <f t="shared" si="4"/>
        <v/>
      </c>
      <c r="V40" s="372"/>
      <c r="W40" s="373"/>
      <c r="X40" s="373"/>
      <c r="Y40" s="373"/>
      <c r="Z40" s="373"/>
      <c r="AA40" s="373"/>
      <c r="AB40" s="373"/>
      <c r="AC40" s="373"/>
      <c r="AD40" s="373"/>
      <c r="AE40" s="373"/>
      <c r="AF40" s="373"/>
      <c r="AG40" s="373"/>
      <c r="AH40" s="373"/>
      <c r="AI40" s="373"/>
      <c r="AJ40" s="373"/>
      <c r="AK40" s="373"/>
      <c r="AL40" s="176"/>
      <c r="AM40" s="372" t="str">
        <f t="shared" si="0"/>
        <v/>
      </c>
      <c r="AN40" s="372"/>
      <c r="AO40" s="373"/>
      <c r="AP40" s="373"/>
      <c r="AQ40" s="373"/>
      <c r="AR40" s="373"/>
      <c r="AS40" s="373"/>
      <c r="AT40" s="373"/>
      <c r="AU40" s="373"/>
      <c r="AV40" s="373"/>
      <c r="AW40" s="373"/>
      <c r="AX40" s="373"/>
      <c r="AY40" s="373"/>
      <c r="AZ40" s="373"/>
      <c r="BA40" s="373"/>
      <c r="BB40" s="373"/>
      <c r="BC40" s="373"/>
      <c r="BD40" s="176"/>
      <c r="BE40" s="372" t="str">
        <f t="shared" si="1"/>
        <v/>
      </c>
      <c r="BF40" s="372"/>
      <c r="BG40" s="373"/>
      <c r="BH40" s="373"/>
      <c r="BI40" s="373"/>
      <c r="BJ40" s="373"/>
      <c r="BK40" s="373"/>
      <c r="BL40" s="373"/>
      <c r="BM40" s="373"/>
      <c r="BN40" s="373"/>
      <c r="BO40" s="373"/>
      <c r="BP40" s="373"/>
      <c r="BQ40" s="373"/>
      <c r="BR40" s="373"/>
      <c r="BS40" s="373"/>
      <c r="BT40" s="373"/>
      <c r="BU40" s="373"/>
      <c r="BV40" s="176"/>
      <c r="BW40" s="372">
        <f t="shared" si="2"/>
        <v>16</v>
      </c>
      <c r="BX40" s="372"/>
      <c r="BY40" s="373" t="str">
        <f>IF('各会計、関係団体の財政状況及び健全化判断比率'!B74="","",'各会計、関係団体の財政状況及び健全化判断比率'!B74)</f>
        <v>和歌山県後期高齢者医療広域連合</v>
      </c>
      <c r="BZ40" s="373"/>
      <c r="CA40" s="373"/>
      <c r="CB40" s="373"/>
      <c r="CC40" s="373"/>
      <c r="CD40" s="373"/>
      <c r="CE40" s="373"/>
      <c r="CF40" s="373"/>
      <c r="CG40" s="373"/>
      <c r="CH40" s="373"/>
      <c r="CI40" s="373"/>
      <c r="CJ40" s="373"/>
      <c r="CK40" s="373"/>
      <c r="CL40" s="373"/>
      <c r="CM40" s="373"/>
      <c r="CN40" s="176"/>
      <c r="CO40" s="372" t="str">
        <f t="shared" si="3"/>
        <v/>
      </c>
      <c r="CP40" s="372"/>
      <c r="CQ40" s="373" t="str">
        <f>IF('各会計、関係団体の財政状況及び健全化判断比率'!BS13="","",'各会計、関係団体の財政状況及び健全化判断比率'!BS13)</f>
        <v/>
      </c>
      <c r="CR40" s="373"/>
      <c r="CS40" s="373"/>
      <c r="CT40" s="373"/>
      <c r="CU40" s="373"/>
      <c r="CV40" s="373"/>
      <c r="CW40" s="373"/>
      <c r="CX40" s="373"/>
      <c r="CY40" s="373"/>
      <c r="CZ40" s="373"/>
      <c r="DA40" s="373"/>
      <c r="DB40" s="373"/>
      <c r="DC40" s="373"/>
      <c r="DD40" s="373"/>
      <c r="DE40" s="373"/>
      <c r="DG40" s="370" t="str">
        <f>IF('各会計、関係団体の財政状況及び健全化判断比率'!BR13="","",'各会計、関係団体の財政状況及び健全化判断比率'!BR13)</f>
        <v/>
      </c>
      <c r="DH40" s="370"/>
      <c r="DI40" s="203"/>
    </row>
    <row r="41" spans="1:113" ht="32.25" customHeight="1" x14ac:dyDescent="0.15">
      <c r="A41" s="176"/>
      <c r="B41" s="200"/>
      <c r="C41" s="372" t="str">
        <f t="shared" si="5"/>
        <v/>
      </c>
      <c r="D41" s="372"/>
      <c r="E41" s="373" t="str">
        <f>IF('各会計、関係団体の財政状況及び健全化判断比率'!B14="","",'各会計、関係団体の財政状況及び健全化判断比率'!B14)</f>
        <v/>
      </c>
      <c r="F41" s="373"/>
      <c r="G41" s="373"/>
      <c r="H41" s="373"/>
      <c r="I41" s="373"/>
      <c r="J41" s="373"/>
      <c r="K41" s="373"/>
      <c r="L41" s="373"/>
      <c r="M41" s="373"/>
      <c r="N41" s="373"/>
      <c r="O41" s="373"/>
      <c r="P41" s="373"/>
      <c r="Q41" s="373"/>
      <c r="R41" s="373"/>
      <c r="S41" s="373"/>
      <c r="T41" s="176"/>
      <c r="U41" s="372" t="str">
        <f t="shared" si="4"/>
        <v/>
      </c>
      <c r="V41" s="372"/>
      <c r="W41" s="373"/>
      <c r="X41" s="373"/>
      <c r="Y41" s="373"/>
      <c r="Z41" s="373"/>
      <c r="AA41" s="373"/>
      <c r="AB41" s="373"/>
      <c r="AC41" s="373"/>
      <c r="AD41" s="373"/>
      <c r="AE41" s="373"/>
      <c r="AF41" s="373"/>
      <c r="AG41" s="373"/>
      <c r="AH41" s="373"/>
      <c r="AI41" s="373"/>
      <c r="AJ41" s="373"/>
      <c r="AK41" s="373"/>
      <c r="AL41" s="176"/>
      <c r="AM41" s="372" t="str">
        <f t="shared" si="0"/>
        <v/>
      </c>
      <c r="AN41" s="372"/>
      <c r="AO41" s="373"/>
      <c r="AP41" s="373"/>
      <c r="AQ41" s="373"/>
      <c r="AR41" s="373"/>
      <c r="AS41" s="373"/>
      <c r="AT41" s="373"/>
      <c r="AU41" s="373"/>
      <c r="AV41" s="373"/>
      <c r="AW41" s="373"/>
      <c r="AX41" s="373"/>
      <c r="AY41" s="373"/>
      <c r="AZ41" s="373"/>
      <c r="BA41" s="373"/>
      <c r="BB41" s="373"/>
      <c r="BC41" s="373"/>
      <c r="BD41" s="176"/>
      <c r="BE41" s="372" t="str">
        <f t="shared" si="1"/>
        <v/>
      </c>
      <c r="BF41" s="372"/>
      <c r="BG41" s="373"/>
      <c r="BH41" s="373"/>
      <c r="BI41" s="373"/>
      <c r="BJ41" s="373"/>
      <c r="BK41" s="373"/>
      <c r="BL41" s="373"/>
      <c r="BM41" s="373"/>
      <c r="BN41" s="373"/>
      <c r="BO41" s="373"/>
      <c r="BP41" s="373"/>
      <c r="BQ41" s="373"/>
      <c r="BR41" s="373"/>
      <c r="BS41" s="373"/>
      <c r="BT41" s="373"/>
      <c r="BU41" s="373"/>
      <c r="BV41" s="176"/>
      <c r="BW41" s="372">
        <f t="shared" si="2"/>
        <v>17</v>
      </c>
      <c r="BX41" s="372"/>
      <c r="BY41" s="373" t="str">
        <f>IF('各会計、関係団体の財政状況及び健全化判断比率'!B75="","",'各会計、関係団体の財政状況及び健全化判断比率'!B75)</f>
        <v>紀南環境広域施設組合</v>
      </c>
      <c r="BZ41" s="373"/>
      <c r="CA41" s="373"/>
      <c r="CB41" s="373"/>
      <c r="CC41" s="373"/>
      <c r="CD41" s="373"/>
      <c r="CE41" s="373"/>
      <c r="CF41" s="373"/>
      <c r="CG41" s="373"/>
      <c r="CH41" s="373"/>
      <c r="CI41" s="373"/>
      <c r="CJ41" s="373"/>
      <c r="CK41" s="373"/>
      <c r="CL41" s="373"/>
      <c r="CM41" s="373"/>
      <c r="CN41" s="176"/>
      <c r="CO41" s="372" t="str">
        <f t="shared" si="3"/>
        <v/>
      </c>
      <c r="CP41" s="372"/>
      <c r="CQ41" s="373" t="str">
        <f>IF('各会計、関係団体の財政状況及び健全化判断比率'!BS14="","",'各会計、関係団体の財政状況及び健全化判断比率'!BS14)</f>
        <v/>
      </c>
      <c r="CR41" s="373"/>
      <c r="CS41" s="373"/>
      <c r="CT41" s="373"/>
      <c r="CU41" s="373"/>
      <c r="CV41" s="373"/>
      <c r="CW41" s="373"/>
      <c r="CX41" s="373"/>
      <c r="CY41" s="373"/>
      <c r="CZ41" s="373"/>
      <c r="DA41" s="373"/>
      <c r="DB41" s="373"/>
      <c r="DC41" s="373"/>
      <c r="DD41" s="373"/>
      <c r="DE41" s="373"/>
      <c r="DG41" s="370" t="str">
        <f>IF('各会計、関係団体の財政状況及び健全化判断比率'!BR14="","",'各会計、関係団体の財政状況及び健全化判断比率'!BR14)</f>
        <v/>
      </c>
      <c r="DH41" s="370"/>
      <c r="DI41" s="203"/>
    </row>
    <row r="42" spans="1:113" ht="32.25" customHeight="1" x14ac:dyDescent="0.15">
      <c r="B42" s="200"/>
      <c r="C42" s="372" t="str">
        <f t="shared" si="5"/>
        <v/>
      </c>
      <c r="D42" s="372"/>
      <c r="E42" s="373" t="str">
        <f>IF('各会計、関係団体の財政状況及び健全化判断比率'!B15="","",'各会計、関係団体の財政状況及び健全化判断比率'!B15)</f>
        <v/>
      </c>
      <c r="F42" s="373"/>
      <c r="G42" s="373"/>
      <c r="H42" s="373"/>
      <c r="I42" s="373"/>
      <c r="J42" s="373"/>
      <c r="K42" s="373"/>
      <c r="L42" s="373"/>
      <c r="M42" s="373"/>
      <c r="N42" s="373"/>
      <c r="O42" s="373"/>
      <c r="P42" s="373"/>
      <c r="Q42" s="373"/>
      <c r="R42" s="373"/>
      <c r="S42" s="373"/>
      <c r="T42" s="176"/>
      <c r="U42" s="372" t="str">
        <f t="shared" si="4"/>
        <v/>
      </c>
      <c r="V42" s="372"/>
      <c r="W42" s="373"/>
      <c r="X42" s="373"/>
      <c r="Y42" s="373"/>
      <c r="Z42" s="373"/>
      <c r="AA42" s="373"/>
      <c r="AB42" s="373"/>
      <c r="AC42" s="373"/>
      <c r="AD42" s="373"/>
      <c r="AE42" s="373"/>
      <c r="AF42" s="373"/>
      <c r="AG42" s="373"/>
      <c r="AH42" s="373"/>
      <c r="AI42" s="373"/>
      <c r="AJ42" s="373"/>
      <c r="AK42" s="373"/>
      <c r="AL42" s="176"/>
      <c r="AM42" s="372" t="str">
        <f t="shared" si="0"/>
        <v/>
      </c>
      <c r="AN42" s="372"/>
      <c r="AO42" s="373"/>
      <c r="AP42" s="373"/>
      <c r="AQ42" s="373"/>
      <c r="AR42" s="373"/>
      <c r="AS42" s="373"/>
      <c r="AT42" s="373"/>
      <c r="AU42" s="373"/>
      <c r="AV42" s="373"/>
      <c r="AW42" s="373"/>
      <c r="AX42" s="373"/>
      <c r="AY42" s="373"/>
      <c r="AZ42" s="373"/>
      <c r="BA42" s="373"/>
      <c r="BB42" s="373"/>
      <c r="BC42" s="373"/>
      <c r="BD42" s="176"/>
      <c r="BE42" s="372" t="str">
        <f t="shared" si="1"/>
        <v/>
      </c>
      <c r="BF42" s="372"/>
      <c r="BG42" s="373"/>
      <c r="BH42" s="373"/>
      <c r="BI42" s="373"/>
      <c r="BJ42" s="373"/>
      <c r="BK42" s="373"/>
      <c r="BL42" s="373"/>
      <c r="BM42" s="373"/>
      <c r="BN42" s="373"/>
      <c r="BO42" s="373"/>
      <c r="BP42" s="373"/>
      <c r="BQ42" s="373"/>
      <c r="BR42" s="373"/>
      <c r="BS42" s="373"/>
      <c r="BT42" s="373"/>
      <c r="BU42" s="373"/>
      <c r="BV42" s="176"/>
      <c r="BW42" s="372">
        <f t="shared" si="2"/>
        <v>18</v>
      </c>
      <c r="BX42" s="372"/>
      <c r="BY42" s="373" t="str">
        <f>IF('各会計、関係団体の財政状況及び健全化判断比率'!B76="","",'各会計、関係団体の財政状況及び健全化判断比率'!B76)</f>
        <v>和歌山県後期高齢者医療広域連合（特別会計）</v>
      </c>
      <c r="BZ42" s="373"/>
      <c r="CA42" s="373"/>
      <c r="CB42" s="373"/>
      <c r="CC42" s="373"/>
      <c r="CD42" s="373"/>
      <c r="CE42" s="373"/>
      <c r="CF42" s="373"/>
      <c r="CG42" s="373"/>
      <c r="CH42" s="373"/>
      <c r="CI42" s="373"/>
      <c r="CJ42" s="373"/>
      <c r="CK42" s="373"/>
      <c r="CL42" s="373"/>
      <c r="CM42" s="373"/>
      <c r="CN42" s="176"/>
      <c r="CO42" s="372" t="str">
        <f t="shared" si="3"/>
        <v/>
      </c>
      <c r="CP42" s="372"/>
      <c r="CQ42" s="373" t="str">
        <f>IF('各会計、関係団体の財政状況及び健全化判断比率'!BS15="","",'各会計、関係団体の財政状況及び健全化判断比率'!BS15)</f>
        <v/>
      </c>
      <c r="CR42" s="373"/>
      <c r="CS42" s="373"/>
      <c r="CT42" s="373"/>
      <c r="CU42" s="373"/>
      <c r="CV42" s="373"/>
      <c r="CW42" s="373"/>
      <c r="CX42" s="373"/>
      <c r="CY42" s="373"/>
      <c r="CZ42" s="373"/>
      <c r="DA42" s="373"/>
      <c r="DB42" s="373"/>
      <c r="DC42" s="373"/>
      <c r="DD42" s="373"/>
      <c r="DE42" s="373"/>
      <c r="DG42" s="370" t="str">
        <f>IF('各会計、関係団体の財政状況及び健全化判断比率'!BR15="","",'各会計、関係団体の財政状況及び健全化判断比率'!BR15)</f>
        <v/>
      </c>
      <c r="DH42" s="370"/>
      <c r="DI42" s="203"/>
    </row>
    <row r="43" spans="1:113" ht="32.25" customHeight="1" x14ac:dyDescent="0.15">
      <c r="B43" s="200"/>
      <c r="C43" s="372" t="str">
        <f t="shared" si="5"/>
        <v/>
      </c>
      <c r="D43" s="372"/>
      <c r="E43" s="373" t="str">
        <f>IF('各会計、関係団体の財政状況及び健全化判断比率'!B16="","",'各会計、関係団体の財政状況及び健全化判断比率'!B16)</f>
        <v/>
      </c>
      <c r="F43" s="373"/>
      <c r="G43" s="373"/>
      <c r="H43" s="373"/>
      <c r="I43" s="373"/>
      <c r="J43" s="373"/>
      <c r="K43" s="373"/>
      <c r="L43" s="373"/>
      <c r="M43" s="373"/>
      <c r="N43" s="373"/>
      <c r="O43" s="373"/>
      <c r="P43" s="373"/>
      <c r="Q43" s="373"/>
      <c r="R43" s="373"/>
      <c r="S43" s="373"/>
      <c r="T43" s="176"/>
      <c r="U43" s="372" t="str">
        <f t="shared" si="4"/>
        <v/>
      </c>
      <c r="V43" s="372"/>
      <c r="W43" s="373"/>
      <c r="X43" s="373"/>
      <c r="Y43" s="373"/>
      <c r="Z43" s="373"/>
      <c r="AA43" s="373"/>
      <c r="AB43" s="373"/>
      <c r="AC43" s="373"/>
      <c r="AD43" s="373"/>
      <c r="AE43" s="373"/>
      <c r="AF43" s="373"/>
      <c r="AG43" s="373"/>
      <c r="AH43" s="373"/>
      <c r="AI43" s="373"/>
      <c r="AJ43" s="373"/>
      <c r="AK43" s="373"/>
      <c r="AL43" s="176"/>
      <c r="AM43" s="372" t="str">
        <f t="shared" si="0"/>
        <v/>
      </c>
      <c r="AN43" s="372"/>
      <c r="AO43" s="373"/>
      <c r="AP43" s="373"/>
      <c r="AQ43" s="373"/>
      <c r="AR43" s="373"/>
      <c r="AS43" s="373"/>
      <c r="AT43" s="373"/>
      <c r="AU43" s="373"/>
      <c r="AV43" s="373"/>
      <c r="AW43" s="373"/>
      <c r="AX43" s="373"/>
      <c r="AY43" s="373"/>
      <c r="AZ43" s="373"/>
      <c r="BA43" s="373"/>
      <c r="BB43" s="373"/>
      <c r="BC43" s="373"/>
      <c r="BD43" s="176"/>
      <c r="BE43" s="372" t="str">
        <f t="shared" si="1"/>
        <v/>
      </c>
      <c r="BF43" s="372"/>
      <c r="BG43" s="373"/>
      <c r="BH43" s="373"/>
      <c r="BI43" s="373"/>
      <c r="BJ43" s="373"/>
      <c r="BK43" s="373"/>
      <c r="BL43" s="373"/>
      <c r="BM43" s="373"/>
      <c r="BN43" s="373"/>
      <c r="BO43" s="373"/>
      <c r="BP43" s="373"/>
      <c r="BQ43" s="373"/>
      <c r="BR43" s="373"/>
      <c r="BS43" s="373"/>
      <c r="BT43" s="373"/>
      <c r="BU43" s="373"/>
      <c r="BV43" s="176"/>
      <c r="BW43" s="372">
        <f t="shared" si="2"/>
        <v>19</v>
      </c>
      <c r="BX43" s="372"/>
      <c r="BY43" s="373" t="str">
        <f>IF('各会計、関係団体の財政状況及び健全化判断比率'!B77="","",'各会計、関係団体の財政状況及び健全化判断比率'!B77)</f>
        <v>紀南地方老人福祉施設組合（公営企業会計）</v>
      </c>
      <c r="BZ43" s="373"/>
      <c r="CA43" s="373"/>
      <c r="CB43" s="373"/>
      <c r="CC43" s="373"/>
      <c r="CD43" s="373"/>
      <c r="CE43" s="373"/>
      <c r="CF43" s="373"/>
      <c r="CG43" s="373"/>
      <c r="CH43" s="373"/>
      <c r="CI43" s="373"/>
      <c r="CJ43" s="373"/>
      <c r="CK43" s="373"/>
      <c r="CL43" s="373"/>
      <c r="CM43" s="373"/>
      <c r="CN43" s="176"/>
      <c r="CO43" s="372" t="str">
        <f t="shared" si="3"/>
        <v/>
      </c>
      <c r="CP43" s="372"/>
      <c r="CQ43" s="373" t="str">
        <f>IF('各会計、関係団体の財政状況及び健全化判断比率'!BS16="","",'各会計、関係団体の財政状況及び健全化判断比率'!BS16)</f>
        <v/>
      </c>
      <c r="CR43" s="373"/>
      <c r="CS43" s="373"/>
      <c r="CT43" s="373"/>
      <c r="CU43" s="373"/>
      <c r="CV43" s="373"/>
      <c r="CW43" s="373"/>
      <c r="CX43" s="373"/>
      <c r="CY43" s="373"/>
      <c r="CZ43" s="373"/>
      <c r="DA43" s="373"/>
      <c r="DB43" s="373"/>
      <c r="DC43" s="373"/>
      <c r="DD43" s="373"/>
      <c r="DE43" s="373"/>
      <c r="DG43" s="370" t="str">
        <f>IF('各会計、関係団体の財政状況及び健全化判断比率'!BR16="","",'各会計、関係団体の財政状況及び健全化判断比率'!BR16)</f>
        <v/>
      </c>
      <c r="DH43" s="370"/>
      <c r="DI43" s="203"/>
    </row>
    <row r="44" spans="1:113" ht="13.5" customHeight="1" thickBot="1" x14ac:dyDescent="0.2">
      <c r="B44" s="204"/>
      <c r="C44" s="205"/>
      <c r="D44" s="205"/>
      <c r="E44" s="205"/>
      <c r="F44" s="205"/>
      <c r="G44" s="205"/>
      <c r="H44" s="205"/>
      <c r="I44" s="205"/>
      <c r="J44" s="205"/>
      <c r="K44" s="205"/>
      <c r="L44" s="205"/>
      <c r="M44" s="205"/>
      <c r="N44" s="205"/>
      <c r="O44" s="205"/>
      <c r="P44" s="205"/>
      <c r="Q44" s="205"/>
      <c r="R44" s="205"/>
      <c r="S44" s="205"/>
      <c r="T44" s="205"/>
      <c r="U44" s="205"/>
      <c r="V44" s="205"/>
      <c r="W44" s="205"/>
      <c r="X44" s="205"/>
      <c r="Y44" s="205"/>
      <c r="Z44" s="205"/>
      <c r="AA44" s="205"/>
      <c r="AB44" s="205"/>
      <c r="AC44" s="205"/>
      <c r="AD44" s="205"/>
      <c r="AE44" s="205"/>
      <c r="AF44" s="205"/>
      <c r="AG44" s="205"/>
      <c r="AH44" s="205"/>
      <c r="AI44" s="205"/>
      <c r="AJ44" s="205"/>
      <c r="AK44" s="205"/>
      <c r="AL44" s="205"/>
      <c r="AM44" s="205"/>
      <c r="AN44" s="205"/>
      <c r="AO44" s="205"/>
      <c r="AP44" s="205"/>
      <c r="AQ44" s="205"/>
      <c r="AR44" s="205"/>
      <c r="AS44" s="205"/>
      <c r="AT44" s="205"/>
      <c r="AU44" s="205"/>
      <c r="AV44" s="205"/>
      <c r="AW44" s="205"/>
      <c r="AX44" s="205"/>
      <c r="AY44" s="205"/>
      <c r="AZ44" s="205"/>
      <c r="BA44" s="205"/>
      <c r="BB44" s="205"/>
      <c r="BC44" s="205"/>
      <c r="BD44" s="205"/>
      <c r="BE44" s="205"/>
      <c r="BF44" s="205"/>
      <c r="BG44" s="205"/>
      <c r="BH44" s="205"/>
      <c r="BI44" s="205"/>
      <c r="BJ44" s="205"/>
      <c r="BK44" s="205"/>
      <c r="BL44" s="205"/>
      <c r="BM44" s="205"/>
      <c r="BN44" s="205"/>
      <c r="BO44" s="205"/>
      <c r="BP44" s="205"/>
      <c r="BQ44" s="205"/>
      <c r="BR44" s="205"/>
      <c r="BS44" s="205"/>
      <c r="BT44" s="205"/>
      <c r="BU44" s="205"/>
      <c r="BV44" s="205"/>
      <c r="BW44" s="205"/>
      <c r="BX44" s="205"/>
      <c r="BY44" s="205"/>
      <c r="BZ44" s="205"/>
      <c r="CA44" s="205"/>
      <c r="CB44" s="205"/>
      <c r="CC44" s="205"/>
      <c r="CD44" s="205"/>
      <c r="CE44" s="205"/>
      <c r="CF44" s="205"/>
      <c r="CG44" s="205"/>
      <c r="CH44" s="205"/>
      <c r="CI44" s="205"/>
      <c r="CJ44" s="205"/>
      <c r="CK44" s="205"/>
      <c r="CL44" s="205"/>
      <c r="CM44" s="205"/>
      <c r="CN44" s="205"/>
      <c r="CO44" s="205"/>
      <c r="CP44" s="205"/>
      <c r="CQ44" s="205"/>
      <c r="CR44" s="205"/>
      <c r="CS44" s="205"/>
      <c r="CT44" s="205"/>
      <c r="CU44" s="205"/>
      <c r="CV44" s="205"/>
      <c r="CW44" s="205"/>
      <c r="CX44" s="205"/>
      <c r="CY44" s="205"/>
      <c r="CZ44" s="205"/>
      <c r="DA44" s="205"/>
      <c r="DB44" s="205"/>
      <c r="DC44" s="205"/>
      <c r="DD44" s="205"/>
      <c r="DE44" s="205"/>
      <c r="DF44" s="205"/>
      <c r="DG44" s="205"/>
      <c r="DH44" s="205"/>
      <c r="DI44" s="206"/>
    </row>
    <row r="45" spans="1:113" x14ac:dyDescent="0.15"/>
    <row r="46" spans="1:113" x14ac:dyDescent="0.15">
      <c r="B46" s="175" t="s">
        <v>205</v>
      </c>
      <c r="E46" s="369" t="s">
        <v>206</v>
      </c>
      <c r="F46" s="369"/>
      <c r="G46" s="369"/>
      <c r="H46" s="369"/>
      <c r="I46" s="369"/>
      <c r="J46" s="369"/>
      <c r="K46" s="369"/>
      <c r="L46" s="369"/>
      <c r="M46" s="369"/>
      <c r="N46" s="369"/>
      <c r="O46" s="369"/>
      <c r="P46" s="369"/>
      <c r="Q46" s="369"/>
      <c r="R46" s="369"/>
      <c r="S46" s="369"/>
      <c r="T46" s="369"/>
      <c r="U46" s="369"/>
      <c r="V46" s="369"/>
      <c r="W46" s="369"/>
      <c r="X46" s="369"/>
      <c r="Y46" s="369"/>
      <c r="Z46" s="369"/>
      <c r="AA46" s="369"/>
      <c r="AB46" s="369"/>
      <c r="AC46" s="369"/>
      <c r="AD46" s="369"/>
      <c r="AE46" s="369"/>
      <c r="AF46" s="369"/>
      <c r="AG46" s="369"/>
      <c r="AH46" s="369"/>
      <c r="AI46" s="369"/>
      <c r="AJ46" s="369"/>
      <c r="AK46" s="369"/>
      <c r="AL46" s="369"/>
      <c r="AM46" s="369"/>
      <c r="AN46" s="369"/>
      <c r="AO46" s="369"/>
      <c r="AP46" s="369"/>
      <c r="AQ46" s="369"/>
      <c r="AR46" s="369"/>
      <c r="AS46" s="369"/>
      <c r="AT46" s="369"/>
      <c r="AU46" s="369"/>
      <c r="AV46" s="369"/>
      <c r="AW46" s="369"/>
      <c r="AX46" s="369"/>
      <c r="AY46" s="369"/>
      <c r="AZ46" s="369"/>
      <c r="BA46" s="369"/>
      <c r="BB46" s="369"/>
      <c r="BC46" s="369"/>
      <c r="BD46" s="369"/>
      <c r="BE46" s="369"/>
      <c r="BF46" s="369"/>
      <c r="BG46" s="369"/>
      <c r="BH46" s="369"/>
      <c r="BI46" s="369"/>
      <c r="BJ46" s="369"/>
      <c r="BK46" s="369"/>
      <c r="BL46" s="369"/>
      <c r="BM46" s="369"/>
      <c r="BN46" s="369"/>
      <c r="BO46" s="369"/>
      <c r="BP46" s="369"/>
      <c r="BQ46" s="369"/>
      <c r="BR46" s="369"/>
      <c r="BS46" s="369"/>
      <c r="BT46" s="369"/>
      <c r="BU46" s="369"/>
      <c r="BV46" s="369"/>
      <c r="BW46" s="369"/>
      <c r="BX46" s="369"/>
      <c r="BY46" s="369"/>
      <c r="BZ46" s="369"/>
      <c r="CA46" s="369"/>
      <c r="CB46" s="369"/>
      <c r="CC46" s="369"/>
      <c r="CD46" s="369"/>
      <c r="CE46" s="369"/>
      <c r="CF46" s="369"/>
      <c r="CG46" s="369"/>
      <c r="CH46" s="369"/>
      <c r="CI46" s="369"/>
      <c r="CJ46" s="369"/>
      <c r="CK46" s="369"/>
      <c r="CL46" s="369"/>
      <c r="CM46" s="369"/>
      <c r="CN46" s="369"/>
      <c r="CO46" s="369"/>
      <c r="CP46" s="369"/>
      <c r="CQ46" s="369"/>
      <c r="CR46" s="369"/>
      <c r="CS46" s="369"/>
      <c r="CT46" s="369"/>
      <c r="CU46" s="369"/>
      <c r="CV46" s="369"/>
      <c r="CW46" s="369"/>
      <c r="CX46" s="369"/>
      <c r="CY46" s="369"/>
      <c r="CZ46" s="369"/>
      <c r="DA46" s="369"/>
      <c r="DB46" s="369"/>
      <c r="DC46" s="369"/>
      <c r="DD46" s="369"/>
      <c r="DE46" s="369"/>
      <c r="DF46" s="369"/>
      <c r="DG46" s="369"/>
      <c r="DH46" s="369"/>
      <c r="DI46" s="369"/>
    </row>
    <row r="47" spans="1:113" x14ac:dyDescent="0.15">
      <c r="E47" s="369" t="s">
        <v>207</v>
      </c>
      <c r="F47" s="369"/>
      <c r="G47" s="369"/>
      <c r="H47" s="369"/>
      <c r="I47" s="369"/>
      <c r="J47" s="369"/>
      <c r="K47" s="369"/>
      <c r="L47" s="369"/>
      <c r="M47" s="369"/>
      <c r="N47" s="369"/>
      <c r="O47" s="369"/>
      <c r="P47" s="369"/>
      <c r="Q47" s="369"/>
      <c r="R47" s="369"/>
      <c r="S47" s="369"/>
      <c r="T47" s="369"/>
      <c r="U47" s="369"/>
      <c r="V47" s="369"/>
      <c r="W47" s="369"/>
      <c r="X47" s="369"/>
      <c r="Y47" s="369"/>
      <c r="Z47" s="369"/>
      <c r="AA47" s="369"/>
      <c r="AB47" s="369"/>
      <c r="AC47" s="369"/>
      <c r="AD47" s="369"/>
      <c r="AE47" s="369"/>
      <c r="AF47" s="369"/>
      <c r="AG47" s="369"/>
      <c r="AH47" s="369"/>
      <c r="AI47" s="369"/>
      <c r="AJ47" s="369"/>
      <c r="AK47" s="369"/>
      <c r="AL47" s="369"/>
      <c r="AM47" s="369"/>
      <c r="AN47" s="369"/>
      <c r="AO47" s="369"/>
      <c r="AP47" s="369"/>
      <c r="AQ47" s="369"/>
      <c r="AR47" s="369"/>
      <c r="AS47" s="369"/>
      <c r="AT47" s="369"/>
      <c r="AU47" s="369"/>
      <c r="AV47" s="369"/>
      <c r="AW47" s="369"/>
      <c r="AX47" s="369"/>
      <c r="AY47" s="369"/>
      <c r="AZ47" s="369"/>
      <c r="BA47" s="369"/>
      <c r="BB47" s="369"/>
      <c r="BC47" s="369"/>
      <c r="BD47" s="369"/>
      <c r="BE47" s="369"/>
      <c r="BF47" s="369"/>
      <c r="BG47" s="369"/>
      <c r="BH47" s="369"/>
      <c r="BI47" s="369"/>
      <c r="BJ47" s="369"/>
      <c r="BK47" s="369"/>
      <c r="BL47" s="369"/>
      <c r="BM47" s="369"/>
      <c r="BN47" s="369"/>
      <c r="BO47" s="369"/>
      <c r="BP47" s="369"/>
      <c r="BQ47" s="369"/>
      <c r="BR47" s="369"/>
      <c r="BS47" s="369"/>
      <c r="BT47" s="369"/>
      <c r="BU47" s="369"/>
      <c r="BV47" s="369"/>
      <c r="BW47" s="369"/>
      <c r="BX47" s="369"/>
      <c r="BY47" s="369"/>
      <c r="BZ47" s="369"/>
      <c r="CA47" s="369"/>
      <c r="CB47" s="369"/>
      <c r="CC47" s="369"/>
      <c r="CD47" s="369"/>
      <c r="CE47" s="369"/>
      <c r="CF47" s="369"/>
      <c r="CG47" s="369"/>
      <c r="CH47" s="369"/>
      <c r="CI47" s="369"/>
      <c r="CJ47" s="369"/>
      <c r="CK47" s="369"/>
      <c r="CL47" s="369"/>
      <c r="CM47" s="369"/>
      <c r="CN47" s="369"/>
      <c r="CO47" s="369"/>
      <c r="CP47" s="369"/>
      <c r="CQ47" s="369"/>
      <c r="CR47" s="369"/>
      <c r="CS47" s="369"/>
      <c r="CT47" s="369"/>
      <c r="CU47" s="369"/>
      <c r="CV47" s="369"/>
      <c r="CW47" s="369"/>
      <c r="CX47" s="369"/>
      <c r="CY47" s="369"/>
      <c r="CZ47" s="369"/>
      <c r="DA47" s="369"/>
      <c r="DB47" s="369"/>
      <c r="DC47" s="369"/>
      <c r="DD47" s="369"/>
      <c r="DE47" s="369"/>
      <c r="DF47" s="369"/>
      <c r="DG47" s="369"/>
      <c r="DH47" s="369"/>
      <c r="DI47" s="369"/>
    </row>
    <row r="48" spans="1:113" x14ac:dyDescent="0.15">
      <c r="E48" s="369" t="s">
        <v>208</v>
      </c>
      <c r="F48" s="369"/>
      <c r="G48" s="369"/>
      <c r="H48" s="369"/>
      <c r="I48" s="369"/>
      <c r="J48" s="369"/>
      <c r="K48" s="369"/>
      <c r="L48" s="369"/>
      <c r="M48" s="369"/>
      <c r="N48" s="369"/>
      <c r="O48" s="369"/>
      <c r="P48" s="369"/>
      <c r="Q48" s="369"/>
      <c r="R48" s="369"/>
      <c r="S48" s="369"/>
      <c r="T48" s="369"/>
      <c r="U48" s="369"/>
      <c r="V48" s="369"/>
      <c r="W48" s="369"/>
      <c r="X48" s="369"/>
      <c r="Y48" s="369"/>
      <c r="Z48" s="369"/>
      <c r="AA48" s="369"/>
      <c r="AB48" s="369"/>
      <c r="AC48" s="369"/>
      <c r="AD48" s="369"/>
      <c r="AE48" s="369"/>
      <c r="AF48" s="369"/>
      <c r="AG48" s="369"/>
      <c r="AH48" s="369"/>
      <c r="AI48" s="369"/>
      <c r="AJ48" s="369"/>
      <c r="AK48" s="369"/>
      <c r="AL48" s="369"/>
      <c r="AM48" s="369"/>
      <c r="AN48" s="369"/>
      <c r="AO48" s="369"/>
      <c r="AP48" s="369"/>
      <c r="AQ48" s="369"/>
      <c r="AR48" s="369"/>
      <c r="AS48" s="369"/>
      <c r="AT48" s="369"/>
      <c r="AU48" s="369"/>
      <c r="AV48" s="369"/>
      <c r="AW48" s="369"/>
      <c r="AX48" s="369"/>
      <c r="AY48" s="369"/>
      <c r="AZ48" s="369"/>
      <c r="BA48" s="369"/>
      <c r="BB48" s="369"/>
      <c r="BC48" s="369"/>
      <c r="BD48" s="369"/>
      <c r="BE48" s="369"/>
      <c r="BF48" s="369"/>
      <c r="BG48" s="369"/>
      <c r="BH48" s="369"/>
      <c r="BI48" s="369"/>
      <c r="BJ48" s="369"/>
      <c r="BK48" s="369"/>
      <c r="BL48" s="369"/>
      <c r="BM48" s="369"/>
      <c r="BN48" s="369"/>
      <c r="BO48" s="369"/>
      <c r="BP48" s="369"/>
      <c r="BQ48" s="369"/>
      <c r="BR48" s="369"/>
      <c r="BS48" s="369"/>
      <c r="BT48" s="369"/>
      <c r="BU48" s="369"/>
      <c r="BV48" s="369"/>
      <c r="BW48" s="369"/>
      <c r="BX48" s="369"/>
      <c r="BY48" s="369"/>
      <c r="BZ48" s="369"/>
      <c r="CA48" s="369"/>
      <c r="CB48" s="369"/>
      <c r="CC48" s="369"/>
      <c r="CD48" s="369"/>
      <c r="CE48" s="369"/>
      <c r="CF48" s="369"/>
      <c r="CG48" s="369"/>
      <c r="CH48" s="369"/>
      <c r="CI48" s="369"/>
      <c r="CJ48" s="369"/>
      <c r="CK48" s="369"/>
      <c r="CL48" s="369"/>
      <c r="CM48" s="369"/>
      <c r="CN48" s="369"/>
      <c r="CO48" s="369"/>
      <c r="CP48" s="369"/>
      <c r="CQ48" s="369"/>
      <c r="CR48" s="369"/>
      <c r="CS48" s="369"/>
      <c r="CT48" s="369"/>
      <c r="CU48" s="369"/>
      <c r="CV48" s="369"/>
      <c r="CW48" s="369"/>
      <c r="CX48" s="369"/>
      <c r="CY48" s="369"/>
      <c r="CZ48" s="369"/>
      <c r="DA48" s="369"/>
      <c r="DB48" s="369"/>
      <c r="DC48" s="369"/>
      <c r="DD48" s="369"/>
      <c r="DE48" s="369"/>
      <c r="DF48" s="369"/>
      <c r="DG48" s="369"/>
      <c r="DH48" s="369"/>
      <c r="DI48" s="369"/>
    </row>
    <row r="49" spans="5:113" x14ac:dyDescent="0.15">
      <c r="E49" s="371" t="s">
        <v>209</v>
      </c>
      <c r="F49" s="371"/>
      <c r="G49" s="371"/>
      <c r="H49" s="371"/>
      <c r="I49" s="371"/>
      <c r="J49" s="371"/>
      <c r="K49" s="371"/>
      <c r="L49" s="371"/>
      <c r="M49" s="371"/>
      <c r="N49" s="371"/>
      <c r="O49" s="371"/>
      <c r="P49" s="371"/>
      <c r="Q49" s="371"/>
      <c r="R49" s="371"/>
      <c r="S49" s="371"/>
      <c r="T49" s="371"/>
      <c r="U49" s="371"/>
      <c r="V49" s="371"/>
      <c r="W49" s="371"/>
      <c r="X49" s="371"/>
      <c r="Y49" s="371"/>
      <c r="Z49" s="371"/>
      <c r="AA49" s="371"/>
      <c r="AB49" s="371"/>
      <c r="AC49" s="371"/>
      <c r="AD49" s="371"/>
      <c r="AE49" s="371"/>
      <c r="AF49" s="371"/>
      <c r="AG49" s="371"/>
      <c r="AH49" s="371"/>
      <c r="AI49" s="371"/>
      <c r="AJ49" s="371"/>
      <c r="AK49" s="371"/>
      <c r="AL49" s="371"/>
      <c r="AM49" s="371"/>
      <c r="AN49" s="371"/>
      <c r="AO49" s="371"/>
      <c r="AP49" s="371"/>
      <c r="AQ49" s="371"/>
      <c r="AR49" s="371"/>
      <c r="AS49" s="371"/>
      <c r="AT49" s="371"/>
      <c r="AU49" s="371"/>
      <c r="AV49" s="371"/>
      <c r="AW49" s="371"/>
      <c r="AX49" s="371"/>
      <c r="AY49" s="371"/>
      <c r="AZ49" s="371"/>
      <c r="BA49" s="371"/>
      <c r="BB49" s="371"/>
      <c r="BC49" s="371"/>
      <c r="BD49" s="371"/>
      <c r="BE49" s="371"/>
      <c r="BF49" s="371"/>
      <c r="BG49" s="371"/>
      <c r="BH49" s="371"/>
      <c r="BI49" s="371"/>
      <c r="BJ49" s="371"/>
      <c r="BK49" s="371"/>
      <c r="BL49" s="371"/>
      <c r="BM49" s="371"/>
      <c r="BN49" s="371"/>
      <c r="BO49" s="371"/>
      <c r="BP49" s="371"/>
      <c r="BQ49" s="371"/>
      <c r="BR49" s="371"/>
      <c r="BS49" s="371"/>
      <c r="BT49" s="371"/>
      <c r="BU49" s="371"/>
      <c r="BV49" s="371"/>
      <c r="BW49" s="371"/>
      <c r="BX49" s="371"/>
      <c r="BY49" s="371"/>
      <c r="BZ49" s="371"/>
      <c r="CA49" s="371"/>
      <c r="CB49" s="371"/>
      <c r="CC49" s="371"/>
      <c r="CD49" s="371"/>
      <c r="CE49" s="371"/>
      <c r="CF49" s="371"/>
      <c r="CG49" s="371"/>
      <c r="CH49" s="371"/>
      <c r="CI49" s="371"/>
      <c r="CJ49" s="371"/>
      <c r="CK49" s="371"/>
      <c r="CL49" s="371"/>
      <c r="CM49" s="371"/>
      <c r="CN49" s="371"/>
      <c r="CO49" s="371"/>
      <c r="CP49" s="371"/>
      <c r="CQ49" s="371"/>
      <c r="CR49" s="371"/>
      <c r="CS49" s="371"/>
      <c r="CT49" s="371"/>
      <c r="CU49" s="371"/>
      <c r="CV49" s="371"/>
      <c r="CW49" s="371"/>
      <c r="CX49" s="371"/>
      <c r="CY49" s="371"/>
      <c r="CZ49" s="371"/>
      <c r="DA49" s="371"/>
      <c r="DB49" s="371"/>
      <c r="DC49" s="371"/>
      <c r="DD49" s="371"/>
      <c r="DE49" s="371"/>
      <c r="DF49" s="371"/>
      <c r="DG49" s="371"/>
      <c r="DH49" s="371"/>
      <c r="DI49" s="371"/>
    </row>
    <row r="50" spans="5:113" x14ac:dyDescent="0.15">
      <c r="E50" s="369" t="s">
        <v>210</v>
      </c>
      <c r="F50" s="369"/>
      <c r="G50" s="369"/>
      <c r="H50" s="369"/>
      <c r="I50" s="369"/>
      <c r="J50" s="369"/>
      <c r="K50" s="369"/>
      <c r="L50" s="369"/>
      <c r="M50" s="369"/>
      <c r="N50" s="369"/>
      <c r="O50" s="369"/>
      <c r="P50" s="369"/>
      <c r="Q50" s="369"/>
      <c r="R50" s="369"/>
      <c r="S50" s="369"/>
      <c r="T50" s="369"/>
      <c r="U50" s="369"/>
      <c r="V50" s="369"/>
      <c r="W50" s="369"/>
      <c r="X50" s="369"/>
      <c r="Y50" s="369"/>
      <c r="Z50" s="369"/>
      <c r="AA50" s="369"/>
      <c r="AB50" s="369"/>
      <c r="AC50" s="369"/>
      <c r="AD50" s="369"/>
      <c r="AE50" s="369"/>
      <c r="AF50" s="369"/>
      <c r="AG50" s="369"/>
      <c r="AH50" s="369"/>
      <c r="AI50" s="369"/>
      <c r="AJ50" s="369"/>
      <c r="AK50" s="369"/>
      <c r="AL50" s="369"/>
      <c r="AM50" s="369"/>
      <c r="AN50" s="369"/>
      <c r="AO50" s="369"/>
      <c r="AP50" s="369"/>
      <c r="AQ50" s="369"/>
      <c r="AR50" s="369"/>
      <c r="AS50" s="369"/>
      <c r="AT50" s="369"/>
      <c r="AU50" s="369"/>
      <c r="AV50" s="369"/>
      <c r="AW50" s="369"/>
      <c r="AX50" s="369"/>
      <c r="AY50" s="369"/>
      <c r="AZ50" s="369"/>
      <c r="BA50" s="369"/>
      <c r="BB50" s="369"/>
      <c r="BC50" s="369"/>
      <c r="BD50" s="369"/>
      <c r="BE50" s="369"/>
      <c r="BF50" s="369"/>
      <c r="BG50" s="369"/>
      <c r="BH50" s="369"/>
      <c r="BI50" s="369"/>
      <c r="BJ50" s="369"/>
      <c r="BK50" s="369"/>
      <c r="BL50" s="369"/>
      <c r="BM50" s="369"/>
      <c r="BN50" s="369"/>
      <c r="BO50" s="369"/>
      <c r="BP50" s="369"/>
      <c r="BQ50" s="369"/>
      <c r="BR50" s="369"/>
      <c r="BS50" s="369"/>
      <c r="BT50" s="369"/>
      <c r="BU50" s="369"/>
      <c r="BV50" s="369"/>
      <c r="BW50" s="369"/>
      <c r="BX50" s="369"/>
      <c r="BY50" s="369"/>
      <c r="BZ50" s="369"/>
      <c r="CA50" s="369"/>
      <c r="CB50" s="369"/>
      <c r="CC50" s="369"/>
      <c r="CD50" s="369"/>
      <c r="CE50" s="369"/>
      <c r="CF50" s="369"/>
      <c r="CG50" s="369"/>
      <c r="CH50" s="369"/>
      <c r="CI50" s="369"/>
      <c r="CJ50" s="369"/>
      <c r="CK50" s="369"/>
      <c r="CL50" s="369"/>
      <c r="CM50" s="369"/>
      <c r="CN50" s="369"/>
      <c r="CO50" s="369"/>
      <c r="CP50" s="369"/>
      <c r="CQ50" s="369"/>
      <c r="CR50" s="369"/>
      <c r="CS50" s="369"/>
      <c r="CT50" s="369"/>
      <c r="CU50" s="369"/>
      <c r="CV50" s="369"/>
      <c r="CW50" s="369"/>
      <c r="CX50" s="369"/>
      <c r="CY50" s="369"/>
      <c r="CZ50" s="369"/>
      <c r="DA50" s="369"/>
      <c r="DB50" s="369"/>
      <c r="DC50" s="369"/>
      <c r="DD50" s="369"/>
      <c r="DE50" s="369"/>
      <c r="DF50" s="369"/>
      <c r="DG50" s="369"/>
      <c r="DH50" s="369"/>
      <c r="DI50" s="369"/>
    </row>
    <row r="51" spans="5:113" x14ac:dyDescent="0.15">
      <c r="E51" s="369" t="s">
        <v>211</v>
      </c>
      <c r="F51" s="369"/>
      <c r="G51" s="369"/>
      <c r="H51" s="369"/>
      <c r="I51" s="369"/>
      <c r="J51" s="369"/>
      <c r="K51" s="369"/>
      <c r="L51" s="369"/>
      <c r="M51" s="369"/>
      <c r="N51" s="369"/>
      <c r="O51" s="369"/>
      <c r="P51" s="369"/>
      <c r="Q51" s="369"/>
      <c r="R51" s="369"/>
      <c r="S51" s="369"/>
      <c r="T51" s="369"/>
      <c r="U51" s="369"/>
      <c r="V51" s="369"/>
      <c r="W51" s="369"/>
      <c r="X51" s="369"/>
      <c r="Y51" s="369"/>
      <c r="Z51" s="369"/>
      <c r="AA51" s="369"/>
      <c r="AB51" s="369"/>
      <c r="AC51" s="369"/>
      <c r="AD51" s="369"/>
      <c r="AE51" s="369"/>
      <c r="AF51" s="369"/>
      <c r="AG51" s="369"/>
      <c r="AH51" s="369"/>
      <c r="AI51" s="369"/>
      <c r="AJ51" s="369"/>
      <c r="AK51" s="369"/>
      <c r="AL51" s="369"/>
      <c r="AM51" s="369"/>
      <c r="AN51" s="369"/>
      <c r="AO51" s="369"/>
      <c r="AP51" s="369"/>
      <c r="AQ51" s="369"/>
      <c r="AR51" s="369"/>
      <c r="AS51" s="369"/>
      <c r="AT51" s="369"/>
      <c r="AU51" s="369"/>
      <c r="AV51" s="369"/>
      <c r="AW51" s="369"/>
      <c r="AX51" s="369"/>
      <c r="AY51" s="369"/>
      <c r="AZ51" s="369"/>
      <c r="BA51" s="369"/>
      <c r="BB51" s="369"/>
      <c r="BC51" s="369"/>
      <c r="BD51" s="369"/>
      <c r="BE51" s="369"/>
      <c r="BF51" s="369"/>
      <c r="BG51" s="369"/>
      <c r="BH51" s="369"/>
      <c r="BI51" s="369"/>
      <c r="BJ51" s="369"/>
      <c r="BK51" s="369"/>
      <c r="BL51" s="369"/>
      <c r="BM51" s="369"/>
      <c r="BN51" s="369"/>
      <c r="BO51" s="369"/>
      <c r="BP51" s="369"/>
      <c r="BQ51" s="369"/>
      <c r="BR51" s="369"/>
      <c r="BS51" s="369"/>
      <c r="BT51" s="369"/>
      <c r="BU51" s="369"/>
      <c r="BV51" s="369"/>
      <c r="BW51" s="369"/>
      <c r="BX51" s="369"/>
      <c r="BY51" s="369"/>
      <c r="BZ51" s="369"/>
      <c r="CA51" s="369"/>
      <c r="CB51" s="369"/>
      <c r="CC51" s="369"/>
      <c r="CD51" s="369"/>
      <c r="CE51" s="369"/>
      <c r="CF51" s="369"/>
      <c r="CG51" s="369"/>
      <c r="CH51" s="369"/>
      <c r="CI51" s="369"/>
      <c r="CJ51" s="369"/>
      <c r="CK51" s="369"/>
      <c r="CL51" s="369"/>
      <c r="CM51" s="369"/>
      <c r="CN51" s="369"/>
      <c r="CO51" s="369"/>
      <c r="CP51" s="369"/>
      <c r="CQ51" s="369"/>
      <c r="CR51" s="369"/>
      <c r="CS51" s="369"/>
      <c r="CT51" s="369"/>
      <c r="CU51" s="369"/>
      <c r="CV51" s="369"/>
      <c r="CW51" s="369"/>
      <c r="CX51" s="369"/>
      <c r="CY51" s="369"/>
      <c r="CZ51" s="369"/>
      <c r="DA51" s="369"/>
      <c r="DB51" s="369"/>
      <c r="DC51" s="369"/>
      <c r="DD51" s="369"/>
      <c r="DE51" s="369"/>
      <c r="DF51" s="369"/>
      <c r="DG51" s="369"/>
      <c r="DH51" s="369"/>
      <c r="DI51" s="369"/>
    </row>
    <row r="52" spans="5:113" x14ac:dyDescent="0.15">
      <c r="E52" s="369" t="s">
        <v>212</v>
      </c>
      <c r="F52" s="369"/>
      <c r="G52" s="369"/>
      <c r="H52" s="369"/>
      <c r="I52" s="369"/>
      <c r="J52" s="369"/>
      <c r="K52" s="369"/>
      <c r="L52" s="369"/>
      <c r="M52" s="369"/>
      <c r="N52" s="369"/>
      <c r="O52" s="369"/>
      <c r="P52" s="369"/>
      <c r="Q52" s="369"/>
      <c r="R52" s="369"/>
      <c r="S52" s="369"/>
      <c r="T52" s="369"/>
      <c r="U52" s="369"/>
      <c r="V52" s="369"/>
      <c r="W52" s="369"/>
      <c r="X52" s="369"/>
      <c r="Y52" s="369"/>
      <c r="Z52" s="369"/>
      <c r="AA52" s="369"/>
      <c r="AB52" s="369"/>
      <c r="AC52" s="369"/>
      <c r="AD52" s="369"/>
      <c r="AE52" s="369"/>
      <c r="AF52" s="369"/>
      <c r="AG52" s="369"/>
      <c r="AH52" s="369"/>
      <c r="AI52" s="369"/>
      <c r="AJ52" s="369"/>
      <c r="AK52" s="369"/>
      <c r="AL52" s="369"/>
      <c r="AM52" s="369"/>
      <c r="AN52" s="369"/>
      <c r="AO52" s="369"/>
      <c r="AP52" s="369"/>
      <c r="AQ52" s="369"/>
      <c r="AR52" s="369"/>
      <c r="AS52" s="369"/>
      <c r="AT52" s="369"/>
      <c r="AU52" s="369"/>
      <c r="AV52" s="369"/>
      <c r="AW52" s="369"/>
      <c r="AX52" s="369"/>
      <c r="AY52" s="369"/>
      <c r="AZ52" s="369"/>
      <c r="BA52" s="369"/>
      <c r="BB52" s="369"/>
      <c r="BC52" s="369"/>
      <c r="BD52" s="369"/>
      <c r="BE52" s="369"/>
      <c r="BF52" s="369"/>
      <c r="BG52" s="369"/>
      <c r="BH52" s="369"/>
      <c r="BI52" s="369"/>
      <c r="BJ52" s="369"/>
      <c r="BK52" s="369"/>
      <c r="BL52" s="369"/>
      <c r="BM52" s="369"/>
      <c r="BN52" s="369"/>
      <c r="BO52" s="369"/>
      <c r="BP52" s="369"/>
      <c r="BQ52" s="369"/>
      <c r="BR52" s="369"/>
      <c r="BS52" s="369"/>
      <c r="BT52" s="369"/>
      <c r="BU52" s="369"/>
      <c r="BV52" s="369"/>
      <c r="BW52" s="369"/>
      <c r="BX52" s="369"/>
      <c r="BY52" s="369"/>
      <c r="BZ52" s="369"/>
      <c r="CA52" s="369"/>
      <c r="CB52" s="369"/>
      <c r="CC52" s="369"/>
      <c r="CD52" s="369"/>
      <c r="CE52" s="369"/>
      <c r="CF52" s="369"/>
      <c r="CG52" s="369"/>
      <c r="CH52" s="369"/>
      <c r="CI52" s="369"/>
      <c r="CJ52" s="369"/>
      <c r="CK52" s="369"/>
      <c r="CL52" s="369"/>
      <c r="CM52" s="369"/>
      <c r="CN52" s="369"/>
      <c r="CO52" s="369"/>
      <c r="CP52" s="369"/>
      <c r="CQ52" s="369"/>
      <c r="CR52" s="369"/>
      <c r="CS52" s="369"/>
      <c r="CT52" s="369"/>
      <c r="CU52" s="369"/>
      <c r="CV52" s="369"/>
      <c r="CW52" s="369"/>
      <c r="CX52" s="369"/>
      <c r="CY52" s="369"/>
      <c r="CZ52" s="369"/>
      <c r="DA52" s="369"/>
      <c r="DB52" s="369"/>
      <c r="DC52" s="369"/>
      <c r="DD52" s="369"/>
      <c r="DE52" s="369"/>
      <c r="DF52" s="369"/>
      <c r="DG52" s="369"/>
      <c r="DH52" s="369"/>
      <c r="DI52" s="369"/>
    </row>
    <row r="53" spans="5:113" x14ac:dyDescent="0.15"/>
    <row r="54" spans="5:113" x14ac:dyDescent="0.15"/>
    <row r="55" spans="5:113" x14ac:dyDescent="0.15"/>
    <row r="56" spans="5:113" x14ac:dyDescent="0.15"/>
  </sheetData>
  <sheetProtection algorithmName="SHA-512" hashValue="wsV6oO+W35ExirJe90XiP9WRdqjU8eu46e0M2Oikjgh+0VHXyU/SN/5iy/Rqpyu3Xj0/u6vLOMYunlVB0xc4Ng==" saltValue="sIzMVFMOqyMEf4lPQyQT8g==" spinCount="100000" sheet="1" objects="1" scenarios="1"/>
  <mergeCells count="445">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563</v>
      </c>
      <c r="G33" s="29" t="s">
        <v>564</v>
      </c>
      <c r="H33" s="29" t="s">
        <v>565</v>
      </c>
      <c r="I33" s="29" t="s">
        <v>566</v>
      </c>
      <c r="J33" s="30" t="s">
        <v>567</v>
      </c>
      <c r="K33" s="22"/>
      <c r="L33" s="22"/>
      <c r="M33" s="22"/>
      <c r="N33" s="22"/>
      <c r="O33" s="22"/>
      <c r="P33" s="22"/>
    </row>
    <row r="34" spans="1:16" ht="39" customHeight="1" x14ac:dyDescent="0.15">
      <c r="A34" s="22"/>
      <c r="B34" s="31"/>
      <c r="C34" s="1181" t="s">
        <v>571</v>
      </c>
      <c r="D34" s="1181"/>
      <c r="E34" s="1182"/>
      <c r="F34" s="32">
        <v>6.94</v>
      </c>
      <c r="G34" s="33">
        <v>7.01</v>
      </c>
      <c r="H34" s="33">
        <v>6.13</v>
      </c>
      <c r="I34" s="33">
        <v>4.7</v>
      </c>
      <c r="J34" s="34">
        <v>5.66</v>
      </c>
      <c r="K34" s="22"/>
      <c r="L34" s="22"/>
      <c r="M34" s="22"/>
      <c r="N34" s="22"/>
      <c r="O34" s="22"/>
      <c r="P34" s="22"/>
    </row>
    <row r="35" spans="1:16" ht="39" customHeight="1" x14ac:dyDescent="0.15">
      <c r="A35" s="22"/>
      <c r="B35" s="35"/>
      <c r="C35" s="1175" t="s">
        <v>572</v>
      </c>
      <c r="D35" s="1176"/>
      <c r="E35" s="1177"/>
      <c r="F35" s="36">
        <v>3.13</v>
      </c>
      <c r="G35" s="37">
        <v>2</v>
      </c>
      <c r="H35" s="37">
        <v>1.4</v>
      </c>
      <c r="I35" s="37">
        <v>3.15</v>
      </c>
      <c r="J35" s="38">
        <v>3.85</v>
      </c>
      <c r="K35" s="22"/>
      <c r="L35" s="22"/>
      <c r="M35" s="22"/>
      <c r="N35" s="22"/>
      <c r="O35" s="22"/>
      <c r="P35" s="22"/>
    </row>
    <row r="36" spans="1:16" ht="39" customHeight="1" x14ac:dyDescent="0.15">
      <c r="A36" s="22"/>
      <c r="B36" s="35"/>
      <c r="C36" s="1175" t="s">
        <v>573</v>
      </c>
      <c r="D36" s="1176"/>
      <c r="E36" s="1177"/>
      <c r="F36" s="36">
        <v>6.55</v>
      </c>
      <c r="G36" s="37">
        <v>5.22</v>
      </c>
      <c r="H36" s="37">
        <v>4.66</v>
      </c>
      <c r="I36" s="37">
        <v>3.56</v>
      </c>
      <c r="J36" s="38">
        <v>3.09</v>
      </c>
      <c r="K36" s="22"/>
      <c r="L36" s="22"/>
      <c r="M36" s="22"/>
      <c r="N36" s="22"/>
      <c r="O36" s="22"/>
      <c r="P36" s="22"/>
    </row>
    <row r="37" spans="1:16" ht="39" customHeight="1" x14ac:dyDescent="0.15">
      <c r="A37" s="22"/>
      <c r="B37" s="35"/>
      <c r="C37" s="1175" t="s">
        <v>574</v>
      </c>
      <c r="D37" s="1176"/>
      <c r="E37" s="1177"/>
      <c r="F37" s="36">
        <v>0.59</v>
      </c>
      <c r="G37" s="37">
        <v>0.51</v>
      </c>
      <c r="H37" s="37">
        <v>1.19</v>
      </c>
      <c r="I37" s="37">
        <v>0.57999999999999996</v>
      </c>
      <c r="J37" s="38">
        <v>1.04</v>
      </c>
      <c r="K37" s="22"/>
      <c r="L37" s="22"/>
      <c r="M37" s="22"/>
      <c r="N37" s="22"/>
      <c r="O37" s="22"/>
      <c r="P37" s="22"/>
    </row>
    <row r="38" spans="1:16" ht="39" customHeight="1" x14ac:dyDescent="0.15">
      <c r="A38" s="22"/>
      <c r="B38" s="35"/>
      <c r="C38" s="1175" t="s">
        <v>575</v>
      </c>
      <c r="D38" s="1176"/>
      <c r="E38" s="1177"/>
      <c r="F38" s="36">
        <v>1.95</v>
      </c>
      <c r="G38" s="37">
        <v>0.57999999999999996</v>
      </c>
      <c r="H38" s="37">
        <v>0.14000000000000001</v>
      </c>
      <c r="I38" s="37">
        <v>0.18</v>
      </c>
      <c r="J38" s="38">
        <v>0.24</v>
      </c>
      <c r="K38" s="22"/>
      <c r="L38" s="22"/>
      <c r="M38" s="22"/>
      <c r="N38" s="22"/>
      <c r="O38" s="22"/>
      <c r="P38" s="22"/>
    </row>
    <row r="39" spans="1:16" ht="39" customHeight="1" x14ac:dyDescent="0.15">
      <c r="A39" s="22"/>
      <c r="B39" s="35"/>
      <c r="C39" s="1175" t="s">
        <v>576</v>
      </c>
      <c r="D39" s="1176"/>
      <c r="E39" s="1177"/>
      <c r="F39" s="36">
        <v>0.02</v>
      </c>
      <c r="G39" s="37">
        <v>0.02</v>
      </c>
      <c r="H39" s="37">
        <v>0.02</v>
      </c>
      <c r="I39" s="37">
        <v>0.02</v>
      </c>
      <c r="J39" s="38">
        <v>0.03</v>
      </c>
      <c r="K39" s="22"/>
      <c r="L39" s="22"/>
      <c r="M39" s="22"/>
      <c r="N39" s="22"/>
      <c r="O39" s="22"/>
      <c r="P39" s="22"/>
    </row>
    <row r="40" spans="1:16" ht="39" customHeight="1" x14ac:dyDescent="0.15">
      <c r="A40" s="22"/>
      <c r="B40" s="35"/>
      <c r="C40" s="1175" t="s">
        <v>577</v>
      </c>
      <c r="D40" s="1176"/>
      <c r="E40" s="1177"/>
      <c r="F40" s="36">
        <v>0</v>
      </c>
      <c r="G40" s="37">
        <v>0</v>
      </c>
      <c r="H40" s="37">
        <v>0</v>
      </c>
      <c r="I40" s="37">
        <v>0.02</v>
      </c>
      <c r="J40" s="38">
        <v>0.02</v>
      </c>
      <c r="K40" s="22"/>
      <c r="L40" s="22"/>
      <c r="M40" s="22"/>
      <c r="N40" s="22"/>
      <c r="O40" s="22"/>
      <c r="P40" s="22"/>
    </row>
    <row r="41" spans="1:16" ht="39" customHeight="1" x14ac:dyDescent="0.15">
      <c r="A41" s="22"/>
      <c r="B41" s="35"/>
      <c r="C41" s="1175" t="s">
        <v>578</v>
      </c>
      <c r="D41" s="1176"/>
      <c r="E41" s="1177"/>
      <c r="F41" s="36">
        <v>0</v>
      </c>
      <c r="G41" s="37">
        <v>0</v>
      </c>
      <c r="H41" s="37">
        <v>0</v>
      </c>
      <c r="I41" s="37">
        <v>0</v>
      </c>
      <c r="J41" s="38">
        <v>0</v>
      </c>
      <c r="K41" s="22"/>
      <c r="L41" s="22"/>
      <c r="M41" s="22"/>
      <c r="N41" s="22"/>
      <c r="O41" s="22"/>
      <c r="P41" s="22"/>
    </row>
    <row r="42" spans="1:16" ht="39" customHeight="1" x14ac:dyDescent="0.15">
      <c r="A42" s="22"/>
      <c r="B42" s="39"/>
      <c r="C42" s="1175" t="s">
        <v>579</v>
      </c>
      <c r="D42" s="1176"/>
      <c r="E42" s="1177"/>
      <c r="F42" s="36" t="s">
        <v>521</v>
      </c>
      <c r="G42" s="37" t="s">
        <v>521</v>
      </c>
      <c r="H42" s="37" t="s">
        <v>521</v>
      </c>
      <c r="I42" s="37" t="s">
        <v>521</v>
      </c>
      <c r="J42" s="38" t="s">
        <v>521</v>
      </c>
      <c r="K42" s="22"/>
      <c r="L42" s="22"/>
      <c r="M42" s="22"/>
      <c r="N42" s="22"/>
      <c r="O42" s="22"/>
      <c r="P42" s="22"/>
    </row>
    <row r="43" spans="1:16" ht="39" customHeight="1" thickBot="1" x14ac:dyDescent="0.2">
      <c r="A43" s="22"/>
      <c r="B43" s="40"/>
      <c r="C43" s="1178" t="s">
        <v>580</v>
      </c>
      <c r="D43" s="1179"/>
      <c r="E43" s="1180"/>
      <c r="F43" s="41">
        <v>0</v>
      </c>
      <c r="G43" s="42">
        <v>0</v>
      </c>
      <c r="H43" s="42">
        <v>0</v>
      </c>
      <c r="I43" s="42">
        <v>0</v>
      </c>
      <c r="J43" s="43">
        <v>0</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m3QZMvWceG0gJHimfmgCX1lPybwYM2Y/ej3KT0yjNOXv2GdkBpE7C5T30owgObi3EYLJ6dKvHfSz5SmNu/38LA==" saltValue="2oXsadl9mvfT4i9esWJWb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563</v>
      </c>
      <c r="L44" s="56" t="s">
        <v>564</v>
      </c>
      <c r="M44" s="56" t="s">
        <v>565</v>
      </c>
      <c r="N44" s="56" t="s">
        <v>566</v>
      </c>
      <c r="O44" s="57" t="s">
        <v>567</v>
      </c>
      <c r="P44" s="48"/>
      <c r="Q44" s="48"/>
      <c r="R44" s="48"/>
      <c r="S44" s="48"/>
      <c r="T44" s="48"/>
      <c r="U44" s="48"/>
    </row>
    <row r="45" spans="1:21" ht="30.75" customHeight="1" x14ac:dyDescent="0.15">
      <c r="A45" s="48"/>
      <c r="B45" s="1201" t="s">
        <v>11</v>
      </c>
      <c r="C45" s="1202"/>
      <c r="D45" s="58"/>
      <c r="E45" s="1207" t="s">
        <v>12</v>
      </c>
      <c r="F45" s="1207"/>
      <c r="G45" s="1207"/>
      <c r="H45" s="1207"/>
      <c r="I45" s="1207"/>
      <c r="J45" s="1208"/>
      <c r="K45" s="59">
        <v>464</v>
      </c>
      <c r="L45" s="60">
        <v>495</v>
      </c>
      <c r="M45" s="60">
        <v>501</v>
      </c>
      <c r="N45" s="60">
        <v>578</v>
      </c>
      <c r="O45" s="61">
        <v>649</v>
      </c>
      <c r="P45" s="48"/>
      <c r="Q45" s="48"/>
      <c r="R45" s="48"/>
      <c r="S45" s="48"/>
      <c r="T45" s="48"/>
      <c r="U45" s="48"/>
    </row>
    <row r="46" spans="1:21" ht="30.75" customHeight="1" x14ac:dyDescent="0.15">
      <c r="A46" s="48"/>
      <c r="B46" s="1203"/>
      <c r="C46" s="1204"/>
      <c r="D46" s="62"/>
      <c r="E46" s="1185" t="s">
        <v>13</v>
      </c>
      <c r="F46" s="1185"/>
      <c r="G46" s="1185"/>
      <c r="H46" s="1185"/>
      <c r="I46" s="1185"/>
      <c r="J46" s="1186"/>
      <c r="K46" s="63" t="s">
        <v>521</v>
      </c>
      <c r="L46" s="64" t="s">
        <v>521</v>
      </c>
      <c r="M46" s="64" t="s">
        <v>521</v>
      </c>
      <c r="N46" s="64" t="s">
        <v>521</v>
      </c>
      <c r="O46" s="65" t="s">
        <v>521</v>
      </c>
      <c r="P46" s="48"/>
      <c r="Q46" s="48"/>
      <c r="R46" s="48"/>
      <c r="S46" s="48"/>
      <c r="T46" s="48"/>
      <c r="U46" s="48"/>
    </row>
    <row r="47" spans="1:21" ht="30.75" customHeight="1" x14ac:dyDescent="0.15">
      <c r="A47" s="48"/>
      <c r="B47" s="1203"/>
      <c r="C47" s="1204"/>
      <c r="D47" s="62"/>
      <c r="E47" s="1185" t="s">
        <v>14</v>
      </c>
      <c r="F47" s="1185"/>
      <c r="G47" s="1185"/>
      <c r="H47" s="1185"/>
      <c r="I47" s="1185"/>
      <c r="J47" s="1186"/>
      <c r="K47" s="63" t="s">
        <v>521</v>
      </c>
      <c r="L47" s="64" t="s">
        <v>521</v>
      </c>
      <c r="M47" s="64" t="s">
        <v>521</v>
      </c>
      <c r="N47" s="64" t="s">
        <v>521</v>
      </c>
      <c r="O47" s="65" t="s">
        <v>521</v>
      </c>
      <c r="P47" s="48"/>
      <c r="Q47" s="48"/>
      <c r="R47" s="48"/>
      <c r="S47" s="48"/>
      <c r="T47" s="48"/>
      <c r="U47" s="48"/>
    </row>
    <row r="48" spans="1:21" ht="30.75" customHeight="1" x14ac:dyDescent="0.15">
      <c r="A48" s="48"/>
      <c r="B48" s="1203"/>
      <c r="C48" s="1204"/>
      <c r="D48" s="62"/>
      <c r="E48" s="1185" t="s">
        <v>15</v>
      </c>
      <c r="F48" s="1185"/>
      <c r="G48" s="1185"/>
      <c r="H48" s="1185"/>
      <c r="I48" s="1185"/>
      <c r="J48" s="1186"/>
      <c r="K48" s="63">
        <v>17</v>
      </c>
      <c r="L48" s="64">
        <v>20</v>
      </c>
      <c r="M48" s="64">
        <v>15</v>
      </c>
      <c r="N48" s="64">
        <v>22</v>
      </c>
      <c r="O48" s="65">
        <v>19</v>
      </c>
      <c r="P48" s="48"/>
      <c r="Q48" s="48"/>
      <c r="R48" s="48"/>
      <c r="S48" s="48"/>
      <c r="T48" s="48"/>
      <c r="U48" s="48"/>
    </row>
    <row r="49" spans="1:21" ht="30.75" customHeight="1" x14ac:dyDescent="0.15">
      <c r="A49" s="48"/>
      <c r="B49" s="1203"/>
      <c r="C49" s="1204"/>
      <c r="D49" s="62"/>
      <c r="E49" s="1185" t="s">
        <v>16</v>
      </c>
      <c r="F49" s="1185"/>
      <c r="G49" s="1185"/>
      <c r="H49" s="1185"/>
      <c r="I49" s="1185"/>
      <c r="J49" s="1186"/>
      <c r="K49" s="63">
        <v>1</v>
      </c>
      <c r="L49" s="64">
        <v>1</v>
      </c>
      <c r="M49" s="64">
        <v>1</v>
      </c>
      <c r="N49" s="64">
        <v>1</v>
      </c>
      <c r="O49" s="65">
        <v>1</v>
      </c>
      <c r="P49" s="48"/>
      <c r="Q49" s="48"/>
      <c r="R49" s="48"/>
      <c r="S49" s="48"/>
      <c r="T49" s="48"/>
      <c r="U49" s="48"/>
    </row>
    <row r="50" spans="1:21" ht="30.75" customHeight="1" x14ac:dyDescent="0.15">
      <c r="A50" s="48"/>
      <c r="B50" s="1203"/>
      <c r="C50" s="1204"/>
      <c r="D50" s="62"/>
      <c r="E50" s="1185" t="s">
        <v>17</v>
      </c>
      <c r="F50" s="1185"/>
      <c r="G50" s="1185"/>
      <c r="H50" s="1185"/>
      <c r="I50" s="1185"/>
      <c r="J50" s="1186"/>
      <c r="K50" s="63" t="s">
        <v>521</v>
      </c>
      <c r="L50" s="64" t="s">
        <v>521</v>
      </c>
      <c r="M50" s="64" t="s">
        <v>521</v>
      </c>
      <c r="N50" s="64" t="s">
        <v>521</v>
      </c>
      <c r="O50" s="65" t="s">
        <v>521</v>
      </c>
      <c r="P50" s="48"/>
      <c r="Q50" s="48"/>
      <c r="R50" s="48"/>
      <c r="S50" s="48"/>
      <c r="T50" s="48"/>
      <c r="U50" s="48"/>
    </row>
    <row r="51" spans="1:21" ht="30.75" customHeight="1" x14ac:dyDescent="0.15">
      <c r="A51" s="48"/>
      <c r="B51" s="1205"/>
      <c r="C51" s="1206"/>
      <c r="D51" s="66"/>
      <c r="E51" s="1185" t="s">
        <v>18</v>
      </c>
      <c r="F51" s="1185"/>
      <c r="G51" s="1185"/>
      <c r="H51" s="1185"/>
      <c r="I51" s="1185"/>
      <c r="J51" s="1186"/>
      <c r="K51" s="63" t="s">
        <v>521</v>
      </c>
      <c r="L51" s="64" t="s">
        <v>521</v>
      </c>
      <c r="M51" s="64" t="s">
        <v>521</v>
      </c>
      <c r="N51" s="64" t="s">
        <v>521</v>
      </c>
      <c r="O51" s="65" t="s">
        <v>521</v>
      </c>
      <c r="P51" s="48"/>
      <c r="Q51" s="48"/>
      <c r="R51" s="48"/>
      <c r="S51" s="48"/>
      <c r="T51" s="48"/>
      <c r="U51" s="48"/>
    </row>
    <row r="52" spans="1:21" ht="30.75" customHeight="1" x14ac:dyDescent="0.15">
      <c r="A52" s="48"/>
      <c r="B52" s="1183" t="s">
        <v>19</v>
      </c>
      <c r="C52" s="1184"/>
      <c r="D52" s="66"/>
      <c r="E52" s="1185" t="s">
        <v>20</v>
      </c>
      <c r="F52" s="1185"/>
      <c r="G52" s="1185"/>
      <c r="H52" s="1185"/>
      <c r="I52" s="1185"/>
      <c r="J52" s="1186"/>
      <c r="K52" s="63">
        <v>346</v>
      </c>
      <c r="L52" s="64">
        <v>371</v>
      </c>
      <c r="M52" s="64">
        <v>372</v>
      </c>
      <c r="N52" s="64">
        <v>438</v>
      </c>
      <c r="O52" s="65">
        <v>442</v>
      </c>
      <c r="P52" s="48"/>
      <c r="Q52" s="48"/>
      <c r="R52" s="48"/>
      <c r="S52" s="48"/>
      <c r="T52" s="48"/>
      <c r="U52" s="48"/>
    </row>
    <row r="53" spans="1:21" ht="30.75" customHeight="1" thickBot="1" x14ac:dyDescent="0.2">
      <c r="A53" s="48"/>
      <c r="B53" s="1187" t="s">
        <v>21</v>
      </c>
      <c r="C53" s="1188"/>
      <c r="D53" s="67"/>
      <c r="E53" s="1189" t="s">
        <v>22</v>
      </c>
      <c r="F53" s="1189"/>
      <c r="G53" s="1189"/>
      <c r="H53" s="1189"/>
      <c r="I53" s="1189"/>
      <c r="J53" s="1190"/>
      <c r="K53" s="68">
        <v>136</v>
      </c>
      <c r="L53" s="69">
        <v>145</v>
      </c>
      <c r="M53" s="69">
        <v>145</v>
      </c>
      <c r="N53" s="69">
        <v>163</v>
      </c>
      <c r="O53" s="70">
        <v>227</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5" t="s">
        <v>581</v>
      </c>
      <c r="P55" s="48"/>
      <c r="Q55" s="48"/>
      <c r="R55" s="48"/>
      <c r="S55" s="48"/>
      <c r="T55" s="48"/>
      <c r="U55" s="48"/>
    </row>
    <row r="56" spans="1:21" ht="31.5" customHeight="1" thickBot="1" x14ac:dyDescent="0.2">
      <c r="A56" s="48"/>
      <c r="B56" s="76"/>
      <c r="C56" s="77"/>
      <c r="D56" s="77"/>
      <c r="E56" s="78"/>
      <c r="F56" s="78"/>
      <c r="G56" s="78"/>
      <c r="H56" s="78"/>
      <c r="I56" s="78"/>
      <c r="J56" s="79" t="s">
        <v>2</v>
      </c>
      <c r="K56" s="80" t="s">
        <v>582</v>
      </c>
      <c r="L56" s="81" t="s">
        <v>583</v>
      </c>
      <c r="M56" s="81" t="s">
        <v>584</v>
      </c>
      <c r="N56" s="81" t="s">
        <v>585</v>
      </c>
      <c r="O56" s="82" t="s">
        <v>586</v>
      </c>
      <c r="P56" s="48"/>
      <c r="Q56" s="48"/>
      <c r="R56" s="48"/>
      <c r="S56" s="48"/>
      <c r="T56" s="48"/>
      <c r="U56" s="48"/>
    </row>
    <row r="57" spans="1:21" ht="31.5" customHeight="1" x14ac:dyDescent="0.15">
      <c r="B57" s="1191" t="s">
        <v>25</v>
      </c>
      <c r="C57" s="1192"/>
      <c r="D57" s="1195" t="s">
        <v>26</v>
      </c>
      <c r="E57" s="1196"/>
      <c r="F57" s="1196"/>
      <c r="G57" s="1196"/>
      <c r="H57" s="1196"/>
      <c r="I57" s="1196"/>
      <c r="J57" s="1197"/>
      <c r="K57" s="83"/>
      <c r="L57" s="84"/>
      <c r="M57" s="84"/>
      <c r="N57" s="84"/>
      <c r="O57" s="85"/>
    </row>
    <row r="58" spans="1:21" ht="31.5" customHeight="1" thickBot="1" x14ac:dyDescent="0.2">
      <c r="B58" s="1193"/>
      <c r="C58" s="1194"/>
      <c r="D58" s="1198" t="s">
        <v>27</v>
      </c>
      <c r="E58" s="1199"/>
      <c r="F58" s="1199"/>
      <c r="G58" s="1199"/>
      <c r="H58" s="1199"/>
      <c r="I58" s="1199"/>
      <c r="J58" s="1200"/>
      <c r="K58" s="86"/>
      <c r="L58" s="87"/>
      <c r="M58" s="87"/>
      <c r="N58" s="87"/>
      <c r="O58" s="88"/>
    </row>
    <row r="59" spans="1:21" ht="24" customHeight="1" x14ac:dyDescent="0.15">
      <c r="B59" s="89"/>
      <c r="C59" s="89"/>
      <c r="D59" s="90" t="s">
        <v>28</v>
      </c>
      <c r="E59" s="91"/>
      <c r="F59" s="91"/>
      <c r="G59" s="91"/>
      <c r="H59" s="91"/>
      <c r="I59" s="91"/>
      <c r="J59" s="91"/>
      <c r="K59" s="91"/>
      <c r="L59" s="91"/>
      <c r="M59" s="91"/>
      <c r="N59" s="91"/>
      <c r="O59" s="91"/>
    </row>
    <row r="60" spans="1:21" ht="24" customHeight="1" x14ac:dyDescent="0.15">
      <c r="B60" s="92"/>
      <c r="C60" s="92"/>
      <c r="D60" s="90" t="s">
        <v>29</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krIcCasC9XQKHr1xsqaRZa2zb2y784khmPHGkqkc8qrkgriH43lshBWGbiayE/wDp+/5JQoF77eITjG9S+cfLQ==" saltValue="f3QMHUYzgqLcIz16E/p//Q=="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SheetLayoutView="100" workbookViewId="0"/>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9</v>
      </c>
    </row>
    <row r="40" spans="2:13" ht="27.75" customHeight="1" thickBot="1" x14ac:dyDescent="0.2">
      <c r="B40" s="95" t="s">
        <v>10</v>
      </c>
      <c r="C40" s="96"/>
      <c r="D40" s="96"/>
      <c r="E40" s="97"/>
      <c r="F40" s="97"/>
      <c r="G40" s="97"/>
      <c r="H40" s="98" t="s">
        <v>2</v>
      </c>
      <c r="I40" s="99" t="s">
        <v>563</v>
      </c>
      <c r="J40" s="100" t="s">
        <v>564</v>
      </c>
      <c r="K40" s="100" t="s">
        <v>565</v>
      </c>
      <c r="L40" s="100" t="s">
        <v>566</v>
      </c>
      <c r="M40" s="101" t="s">
        <v>567</v>
      </c>
    </row>
    <row r="41" spans="2:13" ht="27.75" customHeight="1" x14ac:dyDescent="0.15">
      <c r="B41" s="1221" t="s">
        <v>30</v>
      </c>
      <c r="C41" s="1222"/>
      <c r="D41" s="102"/>
      <c r="E41" s="1223" t="s">
        <v>31</v>
      </c>
      <c r="F41" s="1223"/>
      <c r="G41" s="1223"/>
      <c r="H41" s="1224"/>
      <c r="I41" s="349">
        <v>5198</v>
      </c>
      <c r="J41" s="350">
        <v>5681</v>
      </c>
      <c r="K41" s="350">
        <v>5658</v>
      </c>
      <c r="L41" s="350">
        <v>5690</v>
      </c>
      <c r="M41" s="351">
        <v>5714</v>
      </c>
    </row>
    <row r="42" spans="2:13" ht="27.75" customHeight="1" x14ac:dyDescent="0.15">
      <c r="B42" s="1211"/>
      <c r="C42" s="1212"/>
      <c r="D42" s="103"/>
      <c r="E42" s="1215" t="s">
        <v>32</v>
      </c>
      <c r="F42" s="1215"/>
      <c r="G42" s="1215"/>
      <c r="H42" s="1216"/>
      <c r="I42" s="352" t="s">
        <v>521</v>
      </c>
      <c r="J42" s="353" t="s">
        <v>521</v>
      </c>
      <c r="K42" s="353" t="s">
        <v>521</v>
      </c>
      <c r="L42" s="353" t="s">
        <v>521</v>
      </c>
      <c r="M42" s="354" t="s">
        <v>521</v>
      </c>
    </row>
    <row r="43" spans="2:13" ht="27.75" customHeight="1" x14ac:dyDescent="0.15">
      <c r="B43" s="1211"/>
      <c r="C43" s="1212"/>
      <c r="D43" s="103"/>
      <c r="E43" s="1215" t="s">
        <v>33</v>
      </c>
      <c r="F43" s="1215"/>
      <c r="G43" s="1215"/>
      <c r="H43" s="1216"/>
      <c r="I43" s="352">
        <v>102</v>
      </c>
      <c r="J43" s="353">
        <v>92</v>
      </c>
      <c r="K43" s="353">
        <v>149</v>
      </c>
      <c r="L43" s="353">
        <v>225</v>
      </c>
      <c r="M43" s="354">
        <v>259</v>
      </c>
    </row>
    <row r="44" spans="2:13" ht="27.75" customHeight="1" x14ac:dyDescent="0.15">
      <c r="B44" s="1211"/>
      <c r="C44" s="1212"/>
      <c r="D44" s="103"/>
      <c r="E44" s="1215" t="s">
        <v>34</v>
      </c>
      <c r="F44" s="1215"/>
      <c r="G44" s="1215"/>
      <c r="H44" s="1216"/>
      <c r="I44" s="352">
        <v>17</v>
      </c>
      <c r="J44" s="353">
        <v>17</v>
      </c>
      <c r="K44" s="353">
        <v>7</v>
      </c>
      <c r="L44" s="353">
        <v>2</v>
      </c>
      <c r="M44" s="354" t="s">
        <v>521</v>
      </c>
    </row>
    <row r="45" spans="2:13" ht="27.75" customHeight="1" x14ac:dyDescent="0.15">
      <c r="B45" s="1211"/>
      <c r="C45" s="1212"/>
      <c r="D45" s="103"/>
      <c r="E45" s="1215" t="s">
        <v>35</v>
      </c>
      <c r="F45" s="1215"/>
      <c r="G45" s="1215"/>
      <c r="H45" s="1216"/>
      <c r="I45" s="352">
        <v>598</v>
      </c>
      <c r="J45" s="353">
        <v>600</v>
      </c>
      <c r="K45" s="353">
        <v>588</v>
      </c>
      <c r="L45" s="353">
        <v>527</v>
      </c>
      <c r="M45" s="354">
        <v>561</v>
      </c>
    </row>
    <row r="46" spans="2:13" ht="27.75" customHeight="1" x14ac:dyDescent="0.15">
      <c r="B46" s="1211"/>
      <c r="C46" s="1212"/>
      <c r="D46" s="104"/>
      <c r="E46" s="1215" t="s">
        <v>36</v>
      </c>
      <c r="F46" s="1215"/>
      <c r="G46" s="1215"/>
      <c r="H46" s="1216"/>
      <c r="I46" s="352" t="s">
        <v>521</v>
      </c>
      <c r="J46" s="353" t="s">
        <v>521</v>
      </c>
      <c r="K46" s="353" t="s">
        <v>521</v>
      </c>
      <c r="L46" s="353" t="s">
        <v>521</v>
      </c>
      <c r="M46" s="354" t="s">
        <v>521</v>
      </c>
    </row>
    <row r="47" spans="2:13" ht="27.75" customHeight="1" x14ac:dyDescent="0.15">
      <c r="B47" s="1211"/>
      <c r="C47" s="1212"/>
      <c r="D47" s="105"/>
      <c r="E47" s="1225" t="s">
        <v>37</v>
      </c>
      <c r="F47" s="1226"/>
      <c r="G47" s="1226"/>
      <c r="H47" s="1227"/>
      <c r="I47" s="352" t="s">
        <v>521</v>
      </c>
      <c r="J47" s="353" t="s">
        <v>521</v>
      </c>
      <c r="K47" s="353" t="s">
        <v>521</v>
      </c>
      <c r="L47" s="353" t="s">
        <v>521</v>
      </c>
      <c r="M47" s="354" t="s">
        <v>521</v>
      </c>
    </row>
    <row r="48" spans="2:13" ht="27.75" customHeight="1" x14ac:dyDescent="0.15">
      <c r="B48" s="1211"/>
      <c r="C48" s="1212"/>
      <c r="D48" s="103"/>
      <c r="E48" s="1215" t="s">
        <v>38</v>
      </c>
      <c r="F48" s="1215"/>
      <c r="G48" s="1215"/>
      <c r="H48" s="1216"/>
      <c r="I48" s="352" t="s">
        <v>521</v>
      </c>
      <c r="J48" s="353" t="s">
        <v>521</v>
      </c>
      <c r="K48" s="353" t="s">
        <v>521</v>
      </c>
      <c r="L48" s="353" t="s">
        <v>521</v>
      </c>
      <c r="M48" s="354" t="s">
        <v>521</v>
      </c>
    </row>
    <row r="49" spans="2:13" ht="27.75" customHeight="1" x14ac:dyDescent="0.15">
      <c r="B49" s="1213"/>
      <c r="C49" s="1214"/>
      <c r="D49" s="103"/>
      <c r="E49" s="1215" t="s">
        <v>39</v>
      </c>
      <c r="F49" s="1215"/>
      <c r="G49" s="1215"/>
      <c r="H49" s="1216"/>
      <c r="I49" s="352" t="s">
        <v>521</v>
      </c>
      <c r="J49" s="353" t="s">
        <v>521</v>
      </c>
      <c r="K49" s="353" t="s">
        <v>521</v>
      </c>
      <c r="L49" s="353" t="s">
        <v>521</v>
      </c>
      <c r="M49" s="354" t="s">
        <v>521</v>
      </c>
    </row>
    <row r="50" spans="2:13" ht="27.75" customHeight="1" x14ac:dyDescent="0.15">
      <c r="B50" s="1209" t="s">
        <v>40</v>
      </c>
      <c r="C50" s="1210"/>
      <c r="D50" s="106"/>
      <c r="E50" s="1215" t="s">
        <v>41</v>
      </c>
      <c r="F50" s="1215"/>
      <c r="G50" s="1215"/>
      <c r="H50" s="1216"/>
      <c r="I50" s="352">
        <v>3345</v>
      </c>
      <c r="J50" s="353">
        <v>3187</v>
      </c>
      <c r="K50" s="353">
        <v>3069</v>
      </c>
      <c r="L50" s="353">
        <v>3094</v>
      </c>
      <c r="M50" s="354">
        <v>3497</v>
      </c>
    </row>
    <row r="51" spans="2:13" ht="27.75" customHeight="1" x14ac:dyDescent="0.15">
      <c r="B51" s="1211"/>
      <c r="C51" s="1212"/>
      <c r="D51" s="103"/>
      <c r="E51" s="1215" t="s">
        <v>42</v>
      </c>
      <c r="F51" s="1215"/>
      <c r="G51" s="1215"/>
      <c r="H51" s="1216"/>
      <c r="I51" s="352">
        <v>105</v>
      </c>
      <c r="J51" s="353">
        <v>93</v>
      </c>
      <c r="K51" s="353">
        <v>92</v>
      </c>
      <c r="L51" s="353">
        <v>107</v>
      </c>
      <c r="M51" s="354">
        <v>151</v>
      </c>
    </row>
    <row r="52" spans="2:13" ht="27.75" customHeight="1" x14ac:dyDescent="0.15">
      <c r="B52" s="1213"/>
      <c r="C52" s="1214"/>
      <c r="D52" s="103"/>
      <c r="E52" s="1215" t="s">
        <v>43</v>
      </c>
      <c r="F52" s="1215"/>
      <c r="G52" s="1215"/>
      <c r="H52" s="1216"/>
      <c r="I52" s="352">
        <v>3666</v>
      </c>
      <c r="J52" s="353">
        <v>4061</v>
      </c>
      <c r="K52" s="353">
        <v>4075</v>
      </c>
      <c r="L52" s="353">
        <v>4092</v>
      </c>
      <c r="M52" s="354">
        <v>4010</v>
      </c>
    </row>
    <row r="53" spans="2:13" ht="27.75" customHeight="1" thickBot="1" x14ac:dyDescent="0.2">
      <c r="B53" s="1217" t="s">
        <v>44</v>
      </c>
      <c r="C53" s="1218"/>
      <c r="D53" s="107"/>
      <c r="E53" s="1219" t="s">
        <v>45</v>
      </c>
      <c r="F53" s="1219"/>
      <c r="G53" s="1219"/>
      <c r="H53" s="1220"/>
      <c r="I53" s="355">
        <v>-1200</v>
      </c>
      <c r="J53" s="356">
        <v>-951</v>
      </c>
      <c r="K53" s="356">
        <v>-835</v>
      </c>
      <c r="L53" s="356">
        <v>-849</v>
      </c>
      <c r="M53" s="357">
        <v>-1124</v>
      </c>
    </row>
    <row r="54" spans="2:13" ht="27.75" customHeight="1" x14ac:dyDescent="0.15">
      <c r="B54" s="108" t="s">
        <v>46</v>
      </c>
      <c r="C54" s="109"/>
      <c r="D54" s="109"/>
      <c r="E54" s="110"/>
      <c r="F54" s="110"/>
      <c r="G54" s="110"/>
      <c r="H54" s="110"/>
      <c r="I54" s="111"/>
      <c r="J54" s="111"/>
      <c r="K54" s="111"/>
      <c r="L54" s="111"/>
      <c r="M54" s="111"/>
    </row>
    <row r="55" spans="2:13" x14ac:dyDescent="0.15"/>
  </sheetData>
  <sheetProtection algorithmName="SHA-512" hashValue="LJtqpOweREXi0VP2Qm5Gp+MihrjQJ8WTgKvnrU9RtS4MyhjGF45rp/7PnWprKrhhu/A6Rw8uX2iL/9qpvYOxnQ==" saltValue="XSUQzaOsXJlybW0gh+meQ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90" zoomScaleNormal="9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2" t="s">
        <v>47</v>
      </c>
    </row>
    <row r="54" spans="2:8" ht="29.25" customHeight="1" thickBot="1" x14ac:dyDescent="0.25">
      <c r="B54" s="113" t="s">
        <v>1</v>
      </c>
      <c r="C54" s="114"/>
      <c r="D54" s="114"/>
      <c r="E54" s="115" t="s">
        <v>2</v>
      </c>
      <c r="F54" s="116" t="s">
        <v>565</v>
      </c>
      <c r="G54" s="116" t="s">
        <v>566</v>
      </c>
      <c r="H54" s="117" t="s">
        <v>567</v>
      </c>
    </row>
    <row r="55" spans="2:8" ht="52.5" customHeight="1" x14ac:dyDescent="0.15">
      <c r="B55" s="118"/>
      <c r="C55" s="1236" t="s">
        <v>48</v>
      </c>
      <c r="D55" s="1236"/>
      <c r="E55" s="1237"/>
      <c r="F55" s="119">
        <v>1277</v>
      </c>
      <c r="G55" s="119">
        <v>1177</v>
      </c>
      <c r="H55" s="120">
        <v>1258</v>
      </c>
    </row>
    <row r="56" spans="2:8" ht="52.5" customHeight="1" x14ac:dyDescent="0.15">
      <c r="B56" s="121"/>
      <c r="C56" s="1238" t="s">
        <v>49</v>
      </c>
      <c r="D56" s="1238"/>
      <c r="E56" s="1239"/>
      <c r="F56" s="122">
        <v>43</v>
      </c>
      <c r="G56" s="122">
        <v>43</v>
      </c>
      <c r="H56" s="123">
        <v>43</v>
      </c>
    </row>
    <row r="57" spans="2:8" ht="53.25" customHeight="1" x14ac:dyDescent="0.15">
      <c r="B57" s="121"/>
      <c r="C57" s="1240" t="s">
        <v>50</v>
      </c>
      <c r="D57" s="1240"/>
      <c r="E57" s="1241"/>
      <c r="F57" s="124">
        <v>1357</v>
      </c>
      <c r="G57" s="124">
        <v>1439</v>
      </c>
      <c r="H57" s="125">
        <v>1770</v>
      </c>
    </row>
    <row r="58" spans="2:8" ht="45.75" customHeight="1" x14ac:dyDescent="0.15">
      <c r="B58" s="126"/>
      <c r="C58" s="1228" t="s">
        <v>598</v>
      </c>
      <c r="D58" s="1229"/>
      <c r="E58" s="1230"/>
      <c r="F58" s="358">
        <v>961</v>
      </c>
      <c r="G58" s="359">
        <v>961</v>
      </c>
      <c r="H58" s="127">
        <v>1241</v>
      </c>
    </row>
    <row r="59" spans="2:8" ht="45.75" customHeight="1" x14ac:dyDescent="0.15">
      <c r="B59" s="126"/>
      <c r="C59" s="1228" t="s">
        <v>599</v>
      </c>
      <c r="D59" s="1229"/>
      <c r="E59" s="1230"/>
      <c r="F59" s="358">
        <v>169</v>
      </c>
      <c r="G59" s="359">
        <v>168</v>
      </c>
      <c r="H59" s="127">
        <v>167</v>
      </c>
    </row>
    <row r="60" spans="2:8" ht="45.75" customHeight="1" x14ac:dyDescent="0.15">
      <c r="B60" s="126"/>
      <c r="C60" s="1228" t="s">
        <v>600</v>
      </c>
      <c r="D60" s="1229"/>
      <c r="E60" s="1230"/>
      <c r="F60" s="358">
        <v>62</v>
      </c>
      <c r="G60" s="359">
        <v>113</v>
      </c>
      <c r="H60" s="127">
        <v>131</v>
      </c>
    </row>
    <row r="61" spans="2:8" ht="45.75" customHeight="1" thickBot="1" x14ac:dyDescent="0.2">
      <c r="B61" s="126"/>
      <c r="C61" s="1228" t="s">
        <v>601</v>
      </c>
      <c r="D61" s="1229"/>
      <c r="E61" s="1230"/>
      <c r="F61" s="360">
        <v>12</v>
      </c>
      <c r="G61" s="361">
        <v>40</v>
      </c>
      <c r="H61" s="127">
        <v>70</v>
      </c>
    </row>
    <row r="62" spans="2:8" ht="45.75" customHeight="1" thickBot="1" x14ac:dyDescent="0.2">
      <c r="B62" s="128"/>
      <c r="C62" s="1231" t="s">
        <v>602</v>
      </c>
      <c r="D62" s="1232"/>
      <c r="E62" s="1233"/>
      <c r="F62" s="358">
        <v>42</v>
      </c>
      <c r="G62" s="359">
        <v>46</v>
      </c>
      <c r="H62" s="129">
        <v>49</v>
      </c>
    </row>
    <row r="63" spans="2:8" ht="52.5" customHeight="1" thickBot="1" x14ac:dyDescent="0.2">
      <c r="B63" s="130"/>
      <c r="C63" s="1234" t="s">
        <v>51</v>
      </c>
      <c r="D63" s="1234"/>
      <c r="E63" s="1235"/>
      <c r="F63" s="131">
        <v>2677</v>
      </c>
      <c r="G63" s="131">
        <v>2659</v>
      </c>
      <c r="H63" s="132">
        <v>3070</v>
      </c>
    </row>
    <row r="64" spans="2:8" x14ac:dyDescent="0.15"/>
  </sheetData>
  <sheetProtection algorithmName="SHA-512" hashValue="jxFX8rsGO7mKH+a3CtV5+YrZb9DPhMwZFimurUAH0Hzo7Hi9DHhBkx0GiugtvA6U2v1wUoN/2p7taiB558kxNA==" saltValue="PU8y+Rp6HbOctMjV7FQ6E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topLeftCell="T1" zoomScaleNormal="100" zoomScaleSheetLayoutView="55" workbookViewId="0">
      <selection activeCell="AV60" sqref="AV60"/>
    </sheetView>
  </sheetViews>
  <sheetFormatPr defaultColWidth="0" defaultRowHeight="13.5" customHeight="1" zeroHeight="1" x14ac:dyDescent="0.15"/>
  <cols>
    <col min="1" max="1" width="6.375" style="1244" customWidth="1"/>
    <col min="2" max="107" width="2.5" style="1244" customWidth="1"/>
    <col min="108" max="108" width="6.125" style="1251" customWidth="1"/>
    <col min="109" max="109" width="5.875" style="1250" customWidth="1"/>
    <col min="110" max="16384" width="8.625" style="1244" hidden="1"/>
  </cols>
  <sheetData>
    <row r="1" spans="1:109" ht="42.75" customHeight="1" x14ac:dyDescent="0.15">
      <c r="A1" s="1242"/>
      <c r="B1" s="1243"/>
      <c r="DD1" s="1244"/>
      <c r="DE1" s="1244"/>
    </row>
    <row r="2" spans="1:109" ht="25.5" customHeight="1" x14ac:dyDescent="0.15">
      <c r="A2" s="1245"/>
      <c r="C2" s="1245"/>
      <c r="O2" s="1245"/>
      <c r="P2" s="1245"/>
      <c r="Q2" s="1245"/>
      <c r="R2" s="1245"/>
      <c r="S2" s="1245"/>
      <c r="T2" s="1245"/>
      <c r="U2" s="1245"/>
      <c r="V2" s="1245"/>
      <c r="W2" s="1245"/>
      <c r="X2" s="1245"/>
      <c r="Y2" s="1245"/>
      <c r="Z2" s="1245"/>
      <c r="AA2" s="1245"/>
      <c r="AB2" s="1245"/>
      <c r="AC2" s="1245"/>
      <c r="AD2" s="1245"/>
      <c r="AE2" s="1245"/>
      <c r="AF2" s="1245"/>
      <c r="AG2" s="1245"/>
      <c r="AH2" s="1245"/>
      <c r="AI2" s="1245"/>
      <c r="AU2" s="1245"/>
      <c r="BG2" s="1245"/>
      <c r="BS2" s="1245"/>
      <c r="CE2" s="1245"/>
      <c r="CQ2" s="1245"/>
      <c r="DD2" s="1244"/>
      <c r="DE2" s="1244"/>
    </row>
    <row r="3" spans="1:109" ht="25.5" customHeight="1" x14ac:dyDescent="0.15">
      <c r="A3" s="1245"/>
      <c r="C3" s="1245"/>
      <c r="O3" s="1245"/>
      <c r="P3" s="1245"/>
      <c r="Q3" s="1245"/>
      <c r="R3" s="1245"/>
      <c r="S3" s="1245"/>
      <c r="T3" s="1245"/>
      <c r="U3" s="1245"/>
      <c r="V3" s="1245"/>
      <c r="W3" s="1245"/>
      <c r="X3" s="1245"/>
      <c r="Y3" s="1245"/>
      <c r="Z3" s="1245"/>
      <c r="AA3" s="1245"/>
      <c r="AB3" s="1245"/>
      <c r="AC3" s="1245"/>
      <c r="AD3" s="1245"/>
      <c r="AE3" s="1245"/>
      <c r="AF3" s="1245"/>
      <c r="AG3" s="1245"/>
      <c r="AH3" s="1245"/>
      <c r="AI3" s="1245"/>
      <c r="AU3" s="1245"/>
      <c r="BG3" s="1245"/>
      <c r="BS3" s="1245"/>
      <c r="CE3" s="1245"/>
      <c r="CQ3" s="1245"/>
      <c r="DD3" s="1244"/>
      <c r="DE3" s="1244"/>
    </row>
    <row r="4" spans="1:109" s="253" customFormat="1" x14ac:dyDescent="0.15">
      <c r="A4" s="1245"/>
      <c r="B4" s="1245"/>
      <c r="C4" s="1245"/>
      <c r="D4" s="1245"/>
      <c r="E4" s="1245"/>
      <c r="F4" s="1245"/>
      <c r="G4" s="1245"/>
      <c r="H4" s="1245"/>
      <c r="I4" s="1245"/>
      <c r="J4" s="1245"/>
      <c r="K4" s="1245"/>
      <c r="L4" s="1245"/>
      <c r="M4" s="1245"/>
      <c r="N4" s="1245"/>
      <c r="O4" s="1245"/>
      <c r="P4" s="1245"/>
      <c r="Q4" s="1245"/>
      <c r="R4" s="1245"/>
      <c r="S4" s="1245"/>
      <c r="T4" s="1245"/>
      <c r="U4" s="1245"/>
      <c r="V4" s="1245"/>
      <c r="W4" s="1245"/>
      <c r="X4" s="1245"/>
      <c r="Y4" s="1245"/>
      <c r="Z4" s="1245"/>
      <c r="AA4" s="1245"/>
      <c r="AB4" s="1245"/>
      <c r="AC4" s="1245"/>
      <c r="AD4" s="1245"/>
      <c r="AE4" s="1245"/>
      <c r="AF4" s="1245"/>
      <c r="AG4" s="1245"/>
      <c r="AH4" s="1245"/>
      <c r="AI4" s="1245"/>
      <c r="AJ4" s="1245"/>
      <c r="AK4" s="1245"/>
      <c r="AL4" s="1245"/>
      <c r="AM4" s="1245"/>
      <c r="AN4" s="1245"/>
      <c r="AO4" s="1245"/>
      <c r="AP4" s="1245"/>
      <c r="AQ4" s="1245"/>
      <c r="AR4" s="1245"/>
      <c r="AS4" s="1245"/>
      <c r="AT4" s="1245"/>
      <c r="AU4" s="1245"/>
      <c r="AV4" s="1245"/>
      <c r="AW4" s="1245"/>
      <c r="AX4" s="1245"/>
      <c r="AY4" s="1245"/>
      <c r="AZ4" s="1245"/>
      <c r="BA4" s="1245"/>
      <c r="BB4" s="1245"/>
      <c r="BC4" s="1245"/>
      <c r="BD4" s="1245"/>
      <c r="BE4" s="1245"/>
      <c r="BF4" s="1245"/>
      <c r="BG4" s="1245"/>
      <c r="BH4" s="1245"/>
      <c r="BI4" s="1245"/>
      <c r="BJ4" s="1245"/>
      <c r="BK4" s="1245"/>
      <c r="BL4" s="1245"/>
      <c r="BM4" s="1245"/>
      <c r="BN4" s="1245"/>
      <c r="BO4" s="1245"/>
      <c r="BP4" s="1245"/>
      <c r="BQ4" s="1245"/>
      <c r="BR4" s="1245"/>
      <c r="BS4" s="1245"/>
      <c r="BT4" s="1245"/>
      <c r="BU4" s="1245"/>
      <c r="BV4" s="1245"/>
      <c r="BW4" s="1245"/>
      <c r="BX4" s="1245"/>
      <c r="BY4" s="1245"/>
      <c r="BZ4" s="1245"/>
      <c r="CA4" s="1245"/>
      <c r="CB4" s="1245"/>
      <c r="CC4" s="1245"/>
      <c r="CD4" s="1245"/>
      <c r="CE4" s="1245"/>
      <c r="CF4" s="1245"/>
      <c r="CG4" s="1245"/>
      <c r="CH4" s="1245"/>
      <c r="CI4" s="1245"/>
      <c r="CJ4" s="1245"/>
      <c r="CK4" s="1245"/>
      <c r="CL4" s="1245"/>
      <c r="CM4" s="1245"/>
      <c r="CN4" s="1245"/>
      <c r="CO4" s="1245"/>
      <c r="CP4" s="1245"/>
      <c r="CQ4" s="1245"/>
      <c r="CR4" s="1245"/>
      <c r="CS4" s="1245"/>
      <c r="CT4" s="1245"/>
      <c r="CU4" s="1245"/>
      <c r="CV4" s="1245"/>
      <c r="CW4" s="1245"/>
      <c r="CX4" s="1245"/>
      <c r="CY4" s="1245"/>
      <c r="CZ4" s="1245"/>
      <c r="DA4" s="1245"/>
      <c r="DB4" s="1245"/>
      <c r="DC4" s="1245"/>
      <c r="DD4" s="1245"/>
      <c r="DE4" s="1245"/>
    </row>
    <row r="5" spans="1:109" s="253" customFormat="1" x14ac:dyDescent="0.15">
      <c r="A5" s="1245"/>
      <c r="B5" s="1245"/>
      <c r="C5" s="1245"/>
      <c r="D5" s="1245"/>
      <c r="E5" s="1245"/>
      <c r="F5" s="1245"/>
      <c r="G5" s="1245"/>
      <c r="H5" s="1245"/>
      <c r="I5" s="1245"/>
      <c r="J5" s="1245"/>
      <c r="K5" s="1245"/>
      <c r="L5" s="1245"/>
      <c r="M5" s="1245"/>
      <c r="N5" s="1245"/>
      <c r="O5" s="1245"/>
      <c r="P5" s="1245"/>
      <c r="Q5" s="1245"/>
      <c r="R5" s="1245"/>
      <c r="S5" s="1245"/>
      <c r="T5" s="1245"/>
      <c r="U5" s="1245"/>
      <c r="V5" s="1245"/>
      <c r="W5" s="1245"/>
      <c r="X5" s="1245"/>
      <c r="Y5" s="1245"/>
      <c r="Z5" s="1245"/>
      <c r="AA5" s="1245"/>
      <c r="AB5" s="1245"/>
      <c r="AC5" s="1245"/>
      <c r="AD5" s="1245"/>
      <c r="AE5" s="1245"/>
      <c r="AF5" s="1245"/>
      <c r="AG5" s="1245"/>
      <c r="AH5" s="1245"/>
      <c r="AI5" s="1245"/>
      <c r="AJ5" s="1245"/>
      <c r="AK5" s="1245"/>
      <c r="AL5" s="1245"/>
      <c r="AM5" s="1245"/>
      <c r="AN5" s="1245"/>
      <c r="AO5" s="1245"/>
      <c r="AP5" s="1245"/>
      <c r="AQ5" s="1245"/>
      <c r="AR5" s="1245"/>
      <c r="AS5" s="1245"/>
      <c r="AT5" s="1245"/>
      <c r="AU5" s="1245"/>
      <c r="AV5" s="1245"/>
      <c r="AW5" s="1245"/>
      <c r="AX5" s="1245"/>
      <c r="AY5" s="1245"/>
      <c r="AZ5" s="1245"/>
      <c r="BA5" s="1245"/>
      <c r="BB5" s="1245"/>
      <c r="BC5" s="1245"/>
      <c r="BD5" s="1245"/>
      <c r="BE5" s="1245"/>
      <c r="BF5" s="1245"/>
      <c r="BG5" s="1245"/>
      <c r="BH5" s="1245"/>
      <c r="BI5" s="1245"/>
      <c r="BJ5" s="1245"/>
      <c r="BK5" s="1245"/>
      <c r="BL5" s="1245"/>
      <c r="BM5" s="1245"/>
      <c r="BN5" s="1245"/>
      <c r="BO5" s="1245"/>
      <c r="BP5" s="1245"/>
      <c r="BQ5" s="1245"/>
      <c r="BR5" s="1245"/>
      <c r="BS5" s="1245"/>
      <c r="BT5" s="1245"/>
      <c r="BU5" s="1245"/>
      <c r="BV5" s="1245"/>
      <c r="BW5" s="1245"/>
      <c r="BX5" s="1245"/>
      <c r="BY5" s="1245"/>
      <c r="BZ5" s="1245"/>
      <c r="CA5" s="1245"/>
      <c r="CB5" s="1245"/>
      <c r="CC5" s="1245"/>
      <c r="CD5" s="1245"/>
      <c r="CE5" s="1245"/>
      <c r="CF5" s="1245"/>
      <c r="CG5" s="1245"/>
      <c r="CH5" s="1245"/>
      <c r="CI5" s="1245"/>
      <c r="CJ5" s="1245"/>
      <c r="CK5" s="1245"/>
      <c r="CL5" s="1245"/>
      <c r="CM5" s="1245"/>
      <c r="CN5" s="1245"/>
      <c r="CO5" s="1245"/>
      <c r="CP5" s="1245"/>
      <c r="CQ5" s="1245"/>
      <c r="CR5" s="1245"/>
      <c r="CS5" s="1245"/>
      <c r="CT5" s="1245"/>
      <c r="CU5" s="1245"/>
      <c r="CV5" s="1245"/>
      <c r="CW5" s="1245"/>
      <c r="CX5" s="1245"/>
      <c r="CY5" s="1245"/>
      <c r="CZ5" s="1245"/>
      <c r="DA5" s="1245"/>
      <c r="DB5" s="1245"/>
      <c r="DC5" s="1245"/>
      <c r="DD5" s="1245"/>
      <c r="DE5" s="1245"/>
    </row>
    <row r="6" spans="1:109" s="253" customFormat="1" x14ac:dyDescent="0.15">
      <c r="A6" s="1245"/>
      <c r="B6" s="1245"/>
      <c r="C6" s="1245"/>
      <c r="D6" s="1245"/>
      <c r="E6" s="1245"/>
      <c r="F6" s="1245"/>
      <c r="G6" s="1245"/>
      <c r="H6" s="1245"/>
      <c r="I6" s="1245"/>
      <c r="J6" s="1245"/>
      <c r="K6" s="1245"/>
      <c r="L6" s="1245"/>
      <c r="M6" s="1245"/>
      <c r="N6" s="1245"/>
      <c r="O6" s="1245"/>
      <c r="P6" s="1245"/>
      <c r="Q6" s="1245"/>
      <c r="R6" s="1245"/>
      <c r="S6" s="1245"/>
      <c r="T6" s="1245"/>
      <c r="U6" s="1245"/>
      <c r="V6" s="1245"/>
      <c r="W6" s="1245"/>
      <c r="X6" s="1245"/>
      <c r="Y6" s="1245"/>
      <c r="Z6" s="1245"/>
      <c r="AA6" s="1245"/>
      <c r="AB6" s="1245"/>
      <c r="AC6" s="1245"/>
      <c r="AD6" s="1245"/>
      <c r="AE6" s="1245"/>
      <c r="AF6" s="1245"/>
      <c r="AG6" s="1245"/>
      <c r="AH6" s="1245"/>
      <c r="AI6" s="1245"/>
      <c r="AJ6" s="1245"/>
      <c r="AK6" s="1245"/>
      <c r="AL6" s="1245"/>
      <c r="AM6" s="1245"/>
      <c r="AN6" s="1245"/>
      <c r="AO6" s="1245"/>
      <c r="AP6" s="1245"/>
      <c r="AQ6" s="1245"/>
      <c r="AR6" s="1245"/>
      <c r="AS6" s="1245"/>
      <c r="AT6" s="1245"/>
      <c r="AU6" s="1245"/>
      <c r="AV6" s="1245"/>
      <c r="AW6" s="1245"/>
      <c r="AX6" s="1245"/>
      <c r="AY6" s="1245"/>
      <c r="AZ6" s="1245"/>
      <c r="BA6" s="1245"/>
      <c r="BB6" s="1245"/>
      <c r="BC6" s="1245"/>
      <c r="BD6" s="1245"/>
      <c r="BE6" s="1245"/>
      <c r="BF6" s="1245"/>
      <c r="BG6" s="1245"/>
      <c r="BH6" s="1245"/>
      <c r="BI6" s="1245"/>
      <c r="BJ6" s="1245"/>
      <c r="BK6" s="1245"/>
      <c r="BL6" s="1245"/>
      <c r="BM6" s="1245"/>
      <c r="BN6" s="1245"/>
      <c r="BO6" s="1245"/>
      <c r="BP6" s="1245"/>
      <c r="BQ6" s="1245"/>
      <c r="BR6" s="1245"/>
      <c r="BS6" s="1245"/>
      <c r="BT6" s="1245"/>
      <c r="BU6" s="1245"/>
      <c r="BV6" s="1245"/>
      <c r="BW6" s="1245"/>
      <c r="BX6" s="1245"/>
      <c r="BY6" s="1245"/>
      <c r="BZ6" s="1245"/>
      <c r="CA6" s="1245"/>
      <c r="CB6" s="1245"/>
      <c r="CC6" s="1245"/>
      <c r="CD6" s="1245"/>
      <c r="CE6" s="1245"/>
      <c r="CF6" s="1245"/>
      <c r="CG6" s="1245"/>
      <c r="CH6" s="1245"/>
      <c r="CI6" s="1245"/>
      <c r="CJ6" s="1245"/>
      <c r="CK6" s="1245"/>
      <c r="CL6" s="1245"/>
      <c r="CM6" s="1245"/>
      <c r="CN6" s="1245"/>
      <c r="CO6" s="1245"/>
      <c r="CP6" s="1245"/>
      <c r="CQ6" s="1245"/>
      <c r="CR6" s="1245"/>
      <c r="CS6" s="1245"/>
      <c r="CT6" s="1245"/>
      <c r="CU6" s="1245"/>
      <c r="CV6" s="1245"/>
      <c r="CW6" s="1245"/>
      <c r="CX6" s="1245"/>
      <c r="CY6" s="1245"/>
      <c r="CZ6" s="1245"/>
      <c r="DA6" s="1245"/>
      <c r="DB6" s="1245"/>
      <c r="DC6" s="1245"/>
      <c r="DD6" s="1245"/>
      <c r="DE6" s="1245"/>
    </row>
    <row r="7" spans="1:109" s="253" customFormat="1" x14ac:dyDescent="0.15">
      <c r="A7" s="1245"/>
      <c r="B7" s="1245"/>
      <c r="C7" s="1245"/>
      <c r="D7" s="1245"/>
      <c r="E7" s="1245"/>
      <c r="F7" s="1245"/>
      <c r="G7" s="1245"/>
      <c r="H7" s="1245"/>
      <c r="I7" s="1245"/>
      <c r="J7" s="1245"/>
      <c r="K7" s="1245"/>
      <c r="L7" s="1245"/>
      <c r="M7" s="1245"/>
      <c r="N7" s="1245"/>
      <c r="O7" s="1245"/>
      <c r="P7" s="1245"/>
      <c r="Q7" s="1245"/>
      <c r="R7" s="1245"/>
      <c r="S7" s="1245"/>
      <c r="T7" s="1245"/>
      <c r="U7" s="1245"/>
      <c r="V7" s="1245"/>
      <c r="W7" s="1245"/>
      <c r="X7" s="1245"/>
      <c r="Y7" s="1245"/>
      <c r="Z7" s="1245"/>
      <c r="AA7" s="1245"/>
      <c r="AB7" s="1245"/>
      <c r="AC7" s="1245"/>
      <c r="AD7" s="1245"/>
      <c r="AE7" s="1245"/>
      <c r="AF7" s="1245"/>
      <c r="AG7" s="1245"/>
      <c r="AH7" s="1245"/>
      <c r="AI7" s="1245"/>
      <c r="AJ7" s="1245"/>
      <c r="AK7" s="1245"/>
      <c r="AL7" s="1245"/>
      <c r="AM7" s="1245"/>
      <c r="AN7" s="1245"/>
      <c r="AO7" s="1245"/>
      <c r="AP7" s="1245"/>
      <c r="AQ7" s="1245"/>
      <c r="AR7" s="1245"/>
      <c r="AS7" s="1245"/>
      <c r="AT7" s="1245"/>
      <c r="AU7" s="1245"/>
      <c r="AV7" s="1245"/>
      <c r="AW7" s="1245"/>
      <c r="AX7" s="1245"/>
      <c r="AY7" s="1245"/>
      <c r="AZ7" s="1245"/>
      <c r="BA7" s="1245"/>
      <c r="BB7" s="1245"/>
      <c r="BC7" s="1245"/>
      <c r="BD7" s="1245"/>
      <c r="BE7" s="1245"/>
      <c r="BF7" s="1245"/>
      <c r="BG7" s="1245"/>
      <c r="BH7" s="1245"/>
      <c r="BI7" s="1245"/>
      <c r="BJ7" s="1245"/>
      <c r="BK7" s="1245"/>
      <c r="BL7" s="1245"/>
      <c r="BM7" s="1245"/>
      <c r="BN7" s="1245"/>
      <c r="BO7" s="1245"/>
      <c r="BP7" s="1245"/>
      <c r="BQ7" s="1245"/>
      <c r="BR7" s="1245"/>
      <c r="BS7" s="1245"/>
      <c r="BT7" s="1245"/>
      <c r="BU7" s="1245"/>
      <c r="BV7" s="1245"/>
      <c r="BW7" s="1245"/>
      <c r="BX7" s="1245"/>
      <c r="BY7" s="1245"/>
      <c r="BZ7" s="1245"/>
      <c r="CA7" s="1245"/>
      <c r="CB7" s="1245"/>
      <c r="CC7" s="1245"/>
      <c r="CD7" s="1245"/>
      <c r="CE7" s="1245"/>
      <c r="CF7" s="1245"/>
      <c r="CG7" s="1245"/>
      <c r="CH7" s="1245"/>
      <c r="CI7" s="1245"/>
      <c r="CJ7" s="1245"/>
      <c r="CK7" s="1245"/>
      <c r="CL7" s="1245"/>
      <c r="CM7" s="1245"/>
      <c r="CN7" s="1245"/>
      <c r="CO7" s="1245"/>
      <c r="CP7" s="1245"/>
      <c r="CQ7" s="1245"/>
      <c r="CR7" s="1245"/>
      <c r="CS7" s="1245"/>
      <c r="CT7" s="1245"/>
      <c r="CU7" s="1245"/>
      <c r="CV7" s="1245"/>
      <c r="CW7" s="1245"/>
      <c r="CX7" s="1245"/>
      <c r="CY7" s="1245"/>
      <c r="CZ7" s="1245"/>
      <c r="DA7" s="1245"/>
      <c r="DB7" s="1245"/>
      <c r="DC7" s="1245"/>
      <c r="DD7" s="1245"/>
      <c r="DE7" s="1245"/>
    </row>
    <row r="8" spans="1:109" s="253" customFormat="1" x14ac:dyDescent="0.15">
      <c r="A8" s="1245"/>
      <c r="B8" s="1245"/>
      <c r="C8" s="1245"/>
      <c r="D8" s="1245"/>
      <c r="E8" s="1245"/>
      <c r="F8" s="1245"/>
      <c r="G8" s="1245"/>
      <c r="H8" s="1245"/>
      <c r="I8" s="1245"/>
      <c r="J8" s="1245"/>
      <c r="K8" s="1245"/>
      <c r="L8" s="1245"/>
      <c r="M8" s="1245"/>
      <c r="N8" s="1245"/>
      <c r="O8" s="1245"/>
      <c r="P8" s="1245"/>
      <c r="Q8" s="1245"/>
      <c r="R8" s="1245"/>
      <c r="S8" s="1245"/>
      <c r="T8" s="1245"/>
      <c r="U8" s="1245"/>
      <c r="V8" s="1245"/>
      <c r="W8" s="1245"/>
      <c r="X8" s="1245"/>
      <c r="Y8" s="1245"/>
      <c r="Z8" s="1245"/>
      <c r="AA8" s="1245"/>
      <c r="AB8" s="1245"/>
      <c r="AC8" s="1245"/>
      <c r="AD8" s="1245"/>
      <c r="AE8" s="1245"/>
      <c r="AF8" s="1245"/>
      <c r="AG8" s="1245"/>
      <c r="AH8" s="1245"/>
      <c r="AI8" s="1245"/>
      <c r="AJ8" s="1245"/>
      <c r="AK8" s="1245"/>
      <c r="AL8" s="1245"/>
      <c r="AM8" s="1245"/>
      <c r="AN8" s="1245"/>
      <c r="AO8" s="1245"/>
      <c r="AP8" s="1245"/>
      <c r="AQ8" s="1245"/>
      <c r="AR8" s="1245"/>
      <c r="AS8" s="1245"/>
      <c r="AT8" s="1245"/>
      <c r="AU8" s="1245"/>
      <c r="AV8" s="1245"/>
      <c r="AW8" s="1245"/>
      <c r="AX8" s="1245"/>
      <c r="AY8" s="1245"/>
      <c r="AZ8" s="1245"/>
      <c r="BA8" s="1245"/>
      <c r="BB8" s="1245"/>
      <c r="BC8" s="1245"/>
      <c r="BD8" s="1245"/>
      <c r="BE8" s="1245"/>
      <c r="BF8" s="1245"/>
      <c r="BG8" s="1245"/>
      <c r="BH8" s="1245"/>
      <c r="BI8" s="1245"/>
      <c r="BJ8" s="1245"/>
      <c r="BK8" s="1245"/>
      <c r="BL8" s="1245"/>
      <c r="BM8" s="1245"/>
      <c r="BN8" s="1245"/>
      <c r="BO8" s="1245"/>
      <c r="BP8" s="1245"/>
      <c r="BQ8" s="1245"/>
      <c r="BR8" s="1245"/>
      <c r="BS8" s="1245"/>
      <c r="BT8" s="1245"/>
      <c r="BU8" s="1245"/>
      <c r="BV8" s="1245"/>
      <c r="BW8" s="1245"/>
      <c r="BX8" s="1245"/>
      <c r="BY8" s="1245"/>
      <c r="BZ8" s="1245"/>
      <c r="CA8" s="1245"/>
      <c r="CB8" s="1245"/>
      <c r="CC8" s="1245"/>
      <c r="CD8" s="1245"/>
      <c r="CE8" s="1245"/>
      <c r="CF8" s="1245"/>
      <c r="CG8" s="1245"/>
      <c r="CH8" s="1245"/>
      <c r="CI8" s="1245"/>
      <c r="CJ8" s="1245"/>
      <c r="CK8" s="1245"/>
      <c r="CL8" s="1245"/>
      <c r="CM8" s="1245"/>
      <c r="CN8" s="1245"/>
      <c r="CO8" s="1245"/>
      <c r="CP8" s="1245"/>
      <c r="CQ8" s="1245"/>
      <c r="CR8" s="1245"/>
      <c r="CS8" s="1245"/>
      <c r="CT8" s="1245"/>
      <c r="CU8" s="1245"/>
      <c r="CV8" s="1245"/>
      <c r="CW8" s="1245"/>
      <c r="CX8" s="1245"/>
      <c r="CY8" s="1245"/>
      <c r="CZ8" s="1245"/>
      <c r="DA8" s="1245"/>
      <c r="DB8" s="1245"/>
      <c r="DC8" s="1245"/>
      <c r="DD8" s="1245"/>
      <c r="DE8" s="1245"/>
    </row>
    <row r="9" spans="1:109" s="253" customFormat="1" x14ac:dyDescent="0.15">
      <c r="A9" s="1245"/>
      <c r="B9" s="1245"/>
      <c r="C9" s="1245"/>
      <c r="D9" s="1245"/>
      <c r="E9" s="1245"/>
      <c r="F9" s="1245"/>
      <c r="G9" s="1245"/>
      <c r="H9" s="1245"/>
      <c r="I9" s="1245"/>
      <c r="J9" s="1245"/>
      <c r="K9" s="1245"/>
      <c r="L9" s="1245"/>
      <c r="M9" s="1245"/>
      <c r="N9" s="1245"/>
      <c r="O9" s="1245"/>
      <c r="P9" s="1245"/>
      <c r="Q9" s="1245"/>
      <c r="R9" s="1245"/>
      <c r="S9" s="1245"/>
      <c r="T9" s="1245"/>
      <c r="U9" s="1245"/>
      <c r="V9" s="1245"/>
      <c r="W9" s="1245"/>
      <c r="X9" s="1245"/>
      <c r="Y9" s="1245"/>
      <c r="Z9" s="1245"/>
      <c r="AA9" s="1245"/>
      <c r="AB9" s="1245"/>
      <c r="AC9" s="1245"/>
      <c r="AD9" s="1245"/>
      <c r="AE9" s="1245"/>
      <c r="AF9" s="1245"/>
      <c r="AG9" s="1245"/>
      <c r="AH9" s="1245"/>
      <c r="AI9" s="1245"/>
      <c r="AJ9" s="1245"/>
      <c r="AK9" s="1245"/>
      <c r="AL9" s="1245"/>
      <c r="AM9" s="1245"/>
      <c r="AN9" s="1245"/>
      <c r="AO9" s="1245"/>
      <c r="AP9" s="1245"/>
      <c r="AQ9" s="1245"/>
      <c r="AR9" s="1245"/>
      <c r="AS9" s="1245"/>
      <c r="AT9" s="1245"/>
      <c r="AU9" s="1245"/>
      <c r="AV9" s="1245"/>
      <c r="AW9" s="1245"/>
      <c r="AX9" s="1245"/>
      <c r="AY9" s="1245"/>
      <c r="AZ9" s="1245"/>
      <c r="BA9" s="1245"/>
      <c r="BB9" s="1245"/>
      <c r="BC9" s="1245"/>
      <c r="BD9" s="1245"/>
      <c r="BE9" s="1245"/>
      <c r="BF9" s="1245"/>
      <c r="BG9" s="1245"/>
      <c r="BH9" s="1245"/>
      <c r="BI9" s="1245"/>
      <c r="BJ9" s="1245"/>
      <c r="BK9" s="1245"/>
      <c r="BL9" s="1245"/>
      <c r="BM9" s="1245"/>
      <c r="BN9" s="1245"/>
      <c r="BO9" s="1245"/>
      <c r="BP9" s="1245"/>
      <c r="BQ9" s="1245"/>
      <c r="BR9" s="1245"/>
      <c r="BS9" s="1245"/>
      <c r="BT9" s="1245"/>
      <c r="BU9" s="1245"/>
      <c r="BV9" s="1245"/>
      <c r="BW9" s="1245"/>
      <c r="BX9" s="1245"/>
      <c r="BY9" s="1245"/>
      <c r="BZ9" s="1245"/>
      <c r="CA9" s="1245"/>
      <c r="CB9" s="1245"/>
      <c r="CC9" s="1245"/>
      <c r="CD9" s="1245"/>
      <c r="CE9" s="1245"/>
      <c r="CF9" s="1245"/>
      <c r="CG9" s="1245"/>
      <c r="CH9" s="1245"/>
      <c r="CI9" s="1245"/>
      <c r="CJ9" s="1245"/>
      <c r="CK9" s="1245"/>
      <c r="CL9" s="1245"/>
      <c r="CM9" s="1245"/>
      <c r="CN9" s="1245"/>
      <c r="CO9" s="1245"/>
      <c r="CP9" s="1245"/>
      <c r="CQ9" s="1245"/>
      <c r="CR9" s="1245"/>
      <c r="CS9" s="1245"/>
      <c r="CT9" s="1245"/>
      <c r="CU9" s="1245"/>
      <c r="CV9" s="1245"/>
      <c r="CW9" s="1245"/>
      <c r="CX9" s="1245"/>
      <c r="CY9" s="1245"/>
      <c r="CZ9" s="1245"/>
      <c r="DA9" s="1245"/>
      <c r="DB9" s="1245"/>
      <c r="DC9" s="1245"/>
      <c r="DD9" s="1245"/>
      <c r="DE9" s="1245"/>
    </row>
    <row r="10" spans="1:109" s="253" customFormat="1" x14ac:dyDescent="0.15">
      <c r="A10" s="1245"/>
      <c r="B10" s="1245"/>
      <c r="C10" s="1245"/>
      <c r="D10" s="1245"/>
      <c r="E10" s="1245"/>
      <c r="F10" s="1245"/>
      <c r="G10" s="1245"/>
      <c r="H10" s="1245"/>
      <c r="I10" s="1245"/>
      <c r="J10" s="1245"/>
      <c r="K10" s="1245"/>
      <c r="L10" s="1245"/>
      <c r="M10" s="1245"/>
      <c r="N10" s="1245"/>
      <c r="O10" s="1245"/>
      <c r="P10" s="1245"/>
      <c r="Q10" s="1245"/>
      <c r="R10" s="1245"/>
      <c r="S10" s="1245"/>
      <c r="T10" s="1245"/>
      <c r="U10" s="1245"/>
      <c r="V10" s="1245"/>
      <c r="W10" s="1245"/>
      <c r="X10" s="1245"/>
      <c r="Y10" s="1245"/>
      <c r="Z10" s="1245"/>
      <c r="AA10" s="1245"/>
      <c r="AB10" s="1245"/>
      <c r="AC10" s="1245"/>
      <c r="AD10" s="1245"/>
      <c r="AE10" s="1245"/>
      <c r="AF10" s="1245"/>
      <c r="AG10" s="1245"/>
      <c r="AH10" s="1245"/>
      <c r="AI10" s="1245"/>
      <c r="AJ10" s="1245"/>
      <c r="AK10" s="1245"/>
      <c r="AL10" s="1245"/>
      <c r="AM10" s="1245"/>
      <c r="AN10" s="1245"/>
      <c r="AO10" s="1245"/>
      <c r="AP10" s="1245"/>
      <c r="AQ10" s="1245"/>
      <c r="AR10" s="1245"/>
      <c r="AS10" s="1245"/>
      <c r="AT10" s="1245"/>
      <c r="AU10" s="1245"/>
      <c r="AV10" s="1245"/>
      <c r="AW10" s="1245"/>
      <c r="AX10" s="1245"/>
      <c r="AY10" s="1245"/>
      <c r="AZ10" s="1245"/>
      <c r="BA10" s="1245"/>
      <c r="BB10" s="1245"/>
      <c r="BC10" s="1245"/>
      <c r="BD10" s="1245"/>
      <c r="BE10" s="1245"/>
      <c r="BF10" s="1245"/>
      <c r="BG10" s="1245"/>
      <c r="BH10" s="1245"/>
      <c r="BI10" s="1245"/>
      <c r="BJ10" s="1245"/>
      <c r="BK10" s="1245"/>
      <c r="BL10" s="1245"/>
      <c r="BM10" s="1245"/>
      <c r="BN10" s="1245"/>
      <c r="BO10" s="1245"/>
      <c r="BP10" s="1245"/>
      <c r="BQ10" s="1245"/>
      <c r="BR10" s="1245"/>
      <c r="BS10" s="1245"/>
      <c r="BT10" s="1245"/>
      <c r="BU10" s="1245"/>
      <c r="BV10" s="1245"/>
      <c r="BW10" s="1245"/>
      <c r="BX10" s="1245"/>
      <c r="BY10" s="1245"/>
      <c r="BZ10" s="1245"/>
      <c r="CA10" s="1245"/>
      <c r="CB10" s="1245"/>
      <c r="CC10" s="1245"/>
      <c r="CD10" s="1245"/>
      <c r="CE10" s="1245"/>
      <c r="CF10" s="1245"/>
      <c r="CG10" s="1245"/>
      <c r="CH10" s="1245"/>
      <c r="CI10" s="1245"/>
      <c r="CJ10" s="1245"/>
      <c r="CK10" s="1245"/>
      <c r="CL10" s="1245"/>
      <c r="CM10" s="1245"/>
      <c r="CN10" s="1245"/>
      <c r="CO10" s="1245"/>
      <c r="CP10" s="1245"/>
      <c r="CQ10" s="1245"/>
      <c r="CR10" s="1245"/>
      <c r="CS10" s="1245"/>
      <c r="CT10" s="1245"/>
      <c r="CU10" s="1245"/>
      <c r="CV10" s="1245"/>
      <c r="CW10" s="1245"/>
      <c r="CX10" s="1245"/>
      <c r="CY10" s="1245"/>
      <c r="CZ10" s="1245"/>
      <c r="DA10" s="1245"/>
      <c r="DB10" s="1245"/>
      <c r="DC10" s="1245"/>
      <c r="DD10" s="1245"/>
      <c r="DE10" s="1245"/>
    </row>
    <row r="11" spans="1:109" s="253" customFormat="1" x14ac:dyDescent="0.15">
      <c r="A11" s="1245"/>
      <c r="B11" s="1245"/>
      <c r="C11" s="1245"/>
      <c r="D11" s="1245"/>
      <c r="E11" s="1245"/>
      <c r="F11" s="1245"/>
      <c r="G11" s="1245"/>
      <c r="H11" s="1245"/>
      <c r="I11" s="1245"/>
      <c r="J11" s="1245"/>
      <c r="K11" s="1245"/>
      <c r="L11" s="1245"/>
      <c r="M11" s="1245"/>
      <c r="N11" s="1245"/>
      <c r="O11" s="1245"/>
      <c r="P11" s="1245"/>
      <c r="Q11" s="1245"/>
      <c r="R11" s="1245"/>
      <c r="S11" s="1245"/>
      <c r="T11" s="1245"/>
      <c r="U11" s="1245"/>
      <c r="V11" s="1245"/>
      <c r="W11" s="1245"/>
      <c r="X11" s="1245"/>
      <c r="Y11" s="1245"/>
      <c r="Z11" s="1245"/>
      <c r="AA11" s="1245"/>
      <c r="AB11" s="1245"/>
      <c r="AC11" s="1245"/>
      <c r="AD11" s="1245"/>
      <c r="AE11" s="1245"/>
      <c r="AF11" s="1245"/>
      <c r="AG11" s="1245"/>
      <c r="AH11" s="1245"/>
      <c r="AI11" s="1245"/>
      <c r="AJ11" s="1245"/>
      <c r="AK11" s="1245"/>
      <c r="AL11" s="1245"/>
      <c r="AM11" s="1245"/>
      <c r="AN11" s="1245"/>
      <c r="AO11" s="1245"/>
      <c r="AP11" s="1245"/>
      <c r="AQ11" s="1245"/>
      <c r="AR11" s="1245"/>
      <c r="AS11" s="1245"/>
      <c r="AT11" s="1245"/>
      <c r="AU11" s="1245"/>
      <c r="AV11" s="1245"/>
      <c r="AW11" s="1245"/>
      <c r="AX11" s="1245"/>
      <c r="AY11" s="1245"/>
      <c r="AZ11" s="1245"/>
      <c r="BA11" s="1245"/>
      <c r="BB11" s="1245"/>
      <c r="BC11" s="1245"/>
      <c r="BD11" s="1245"/>
      <c r="BE11" s="1245"/>
      <c r="BF11" s="1245"/>
      <c r="BG11" s="1245"/>
      <c r="BH11" s="1245"/>
      <c r="BI11" s="1245"/>
      <c r="BJ11" s="1245"/>
      <c r="BK11" s="1245"/>
      <c r="BL11" s="1245"/>
      <c r="BM11" s="1245"/>
      <c r="BN11" s="1245"/>
      <c r="BO11" s="1245"/>
      <c r="BP11" s="1245"/>
      <c r="BQ11" s="1245"/>
      <c r="BR11" s="1245"/>
      <c r="BS11" s="1245"/>
      <c r="BT11" s="1245"/>
      <c r="BU11" s="1245"/>
      <c r="BV11" s="1245"/>
      <c r="BW11" s="1245"/>
      <c r="BX11" s="1245"/>
      <c r="BY11" s="1245"/>
      <c r="BZ11" s="1245"/>
      <c r="CA11" s="1245"/>
      <c r="CB11" s="1245"/>
      <c r="CC11" s="1245"/>
      <c r="CD11" s="1245"/>
      <c r="CE11" s="1245"/>
      <c r="CF11" s="1245"/>
      <c r="CG11" s="1245"/>
      <c r="CH11" s="1245"/>
      <c r="CI11" s="1245"/>
      <c r="CJ11" s="1245"/>
      <c r="CK11" s="1245"/>
      <c r="CL11" s="1245"/>
      <c r="CM11" s="1245"/>
      <c r="CN11" s="1245"/>
      <c r="CO11" s="1245"/>
      <c r="CP11" s="1245"/>
      <c r="CQ11" s="1245"/>
      <c r="CR11" s="1245"/>
      <c r="CS11" s="1245"/>
      <c r="CT11" s="1245"/>
      <c r="CU11" s="1245"/>
      <c r="CV11" s="1245"/>
      <c r="CW11" s="1245"/>
      <c r="CX11" s="1245"/>
      <c r="CY11" s="1245"/>
      <c r="CZ11" s="1245"/>
      <c r="DA11" s="1245"/>
      <c r="DB11" s="1245"/>
      <c r="DC11" s="1245"/>
      <c r="DD11" s="1245"/>
      <c r="DE11" s="1245"/>
    </row>
    <row r="12" spans="1:109" s="253" customFormat="1" x14ac:dyDescent="0.15">
      <c r="A12" s="1245"/>
      <c r="B12" s="1245"/>
      <c r="C12" s="1245"/>
      <c r="D12" s="1245"/>
      <c r="E12" s="1245"/>
      <c r="F12" s="1245"/>
      <c r="G12" s="1245"/>
      <c r="H12" s="1245"/>
      <c r="I12" s="1245"/>
      <c r="J12" s="1245"/>
      <c r="K12" s="1245"/>
      <c r="L12" s="1245"/>
      <c r="M12" s="1245"/>
      <c r="N12" s="1245"/>
      <c r="O12" s="1245"/>
      <c r="P12" s="1245"/>
      <c r="Q12" s="1245"/>
      <c r="R12" s="1245"/>
      <c r="S12" s="1245"/>
      <c r="T12" s="1245"/>
      <c r="U12" s="1245"/>
      <c r="V12" s="1245"/>
      <c r="W12" s="1245"/>
      <c r="X12" s="1245"/>
      <c r="Y12" s="1245"/>
      <c r="Z12" s="1245"/>
      <c r="AA12" s="1245"/>
      <c r="AB12" s="1245"/>
      <c r="AC12" s="1245"/>
      <c r="AD12" s="1245"/>
      <c r="AE12" s="1245"/>
      <c r="AF12" s="1245"/>
      <c r="AG12" s="1245"/>
      <c r="AH12" s="1245"/>
      <c r="AI12" s="1245"/>
      <c r="AJ12" s="1245"/>
      <c r="AK12" s="1245"/>
      <c r="AL12" s="1245"/>
      <c r="AM12" s="1245"/>
      <c r="AN12" s="1245"/>
      <c r="AO12" s="1245"/>
      <c r="AP12" s="1245"/>
      <c r="AQ12" s="1245"/>
      <c r="AR12" s="1245"/>
      <c r="AS12" s="1245"/>
      <c r="AT12" s="1245"/>
      <c r="AU12" s="1245"/>
      <c r="AV12" s="1245"/>
      <c r="AW12" s="1245"/>
      <c r="AX12" s="1245"/>
      <c r="AY12" s="1245"/>
      <c r="AZ12" s="1245"/>
      <c r="BA12" s="1245"/>
      <c r="BB12" s="1245"/>
      <c r="BC12" s="1245"/>
      <c r="BD12" s="1245"/>
      <c r="BE12" s="1245"/>
      <c r="BF12" s="1245"/>
      <c r="BG12" s="1245"/>
      <c r="BH12" s="1245"/>
      <c r="BI12" s="1245"/>
      <c r="BJ12" s="1245"/>
      <c r="BK12" s="1245"/>
      <c r="BL12" s="1245"/>
      <c r="BM12" s="1245"/>
      <c r="BN12" s="1245"/>
      <c r="BO12" s="1245"/>
      <c r="BP12" s="1245"/>
      <c r="BQ12" s="1245"/>
      <c r="BR12" s="1245"/>
      <c r="BS12" s="1245"/>
      <c r="BT12" s="1245"/>
      <c r="BU12" s="1245"/>
      <c r="BV12" s="1245"/>
      <c r="BW12" s="1245"/>
      <c r="BX12" s="1245"/>
      <c r="BY12" s="1245"/>
      <c r="BZ12" s="1245"/>
      <c r="CA12" s="1245"/>
      <c r="CB12" s="1245"/>
      <c r="CC12" s="1245"/>
      <c r="CD12" s="1245"/>
      <c r="CE12" s="1245"/>
      <c r="CF12" s="1245"/>
      <c r="CG12" s="1245"/>
      <c r="CH12" s="1245"/>
      <c r="CI12" s="1245"/>
      <c r="CJ12" s="1245"/>
      <c r="CK12" s="1245"/>
      <c r="CL12" s="1245"/>
      <c r="CM12" s="1245"/>
      <c r="CN12" s="1245"/>
      <c r="CO12" s="1245"/>
      <c r="CP12" s="1245"/>
      <c r="CQ12" s="1245"/>
      <c r="CR12" s="1245"/>
      <c r="CS12" s="1245"/>
      <c r="CT12" s="1245"/>
      <c r="CU12" s="1245"/>
      <c r="CV12" s="1245"/>
      <c r="CW12" s="1245"/>
      <c r="CX12" s="1245"/>
      <c r="CY12" s="1245"/>
      <c r="CZ12" s="1245"/>
      <c r="DA12" s="1245"/>
      <c r="DB12" s="1245"/>
      <c r="DC12" s="1245"/>
      <c r="DD12" s="1245"/>
      <c r="DE12" s="1245"/>
    </row>
    <row r="13" spans="1:109" s="253" customFormat="1" x14ac:dyDescent="0.15">
      <c r="A13" s="1245"/>
      <c r="B13" s="1245"/>
      <c r="C13" s="1245"/>
      <c r="D13" s="1245"/>
      <c r="E13" s="1245"/>
      <c r="F13" s="1245"/>
      <c r="G13" s="1245"/>
      <c r="H13" s="1245"/>
      <c r="I13" s="1245"/>
      <c r="J13" s="1245"/>
      <c r="K13" s="1245"/>
      <c r="L13" s="1245"/>
      <c r="M13" s="1245"/>
      <c r="N13" s="1245"/>
      <c r="O13" s="1245"/>
      <c r="P13" s="1245"/>
      <c r="Q13" s="1245"/>
      <c r="R13" s="1245"/>
      <c r="S13" s="1245"/>
      <c r="T13" s="1245"/>
      <c r="U13" s="1245"/>
      <c r="V13" s="1245"/>
      <c r="W13" s="1245"/>
      <c r="X13" s="1245"/>
      <c r="Y13" s="1245"/>
      <c r="Z13" s="1245"/>
      <c r="AA13" s="1245"/>
      <c r="AB13" s="1245"/>
      <c r="AC13" s="1245"/>
      <c r="AD13" s="1245"/>
      <c r="AE13" s="1245"/>
      <c r="AF13" s="1245"/>
      <c r="AG13" s="1245"/>
      <c r="AH13" s="1245"/>
      <c r="AI13" s="1245"/>
      <c r="AJ13" s="1245"/>
      <c r="AK13" s="1245"/>
      <c r="AL13" s="1245"/>
      <c r="AM13" s="1245"/>
      <c r="AN13" s="1245"/>
      <c r="AO13" s="1245"/>
      <c r="AP13" s="1245"/>
      <c r="AQ13" s="1245"/>
      <c r="AR13" s="1245"/>
      <c r="AS13" s="1245"/>
      <c r="AT13" s="1245"/>
      <c r="AU13" s="1245"/>
      <c r="AV13" s="1245"/>
      <c r="AW13" s="1245"/>
      <c r="AX13" s="1245"/>
      <c r="AY13" s="1245"/>
      <c r="AZ13" s="1245"/>
      <c r="BA13" s="1245"/>
      <c r="BB13" s="1245"/>
      <c r="BC13" s="1245"/>
      <c r="BD13" s="1245"/>
      <c r="BE13" s="1245"/>
      <c r="BF13" s="1245"/>
      <c r="BG13" s="1245"/>
      <c r="BH13" s="1245"/>
      <c r="BI13" s="1245"/>
      <c r="BJ13" s="1245"/>
      <c r="BK13" s="1245"/>
      <c r="BL13" s="1245"/>
      <c r="BM13" s="1245"/>
      <c r="BN13" s="1245"/>
      <c r="BO13" s="1245"/>
      <c r="BP13" s="1245"/>
      <c r="BQ13" s="1245"/>
      <c r="BR13" s="1245"/>
      <c r="BS13" s="1245"/>
      <c r="BT13" s="1245"/>
      <c r="BU13" s="1245"/>
      <c r="BV13" s="1245"/>
      <c r="BW13" s="1245"/>
      <c r="BX13" s="1245"/>
      <c r="BY13" s="1245"/>
      <c r="BZ13" s="1245"/>
      <c r="CA13" s="1245"/>
      <c r="CB13" s="1245"/>
      <c r="CC13" s="1245"/>
      <c r="CD13" s="1245"/>
      <c r="CE13" s="1245"/>
      <c r="CF13" s="1245"/>
      <c r="CG13" s="1245"/>
      <c r="CH13" s="1245"/>
      <c r="CI13" s="1245"/>
      <c r="CJ13" s="1245"/>
      <c r="CK13" s="1245"/>
      <c r="CL13" s="1245"/>
      <c r="CM13" s="1245"/>
      <c r="CN13" s="1245"/>
      <c r="CO13" s="1245"/>
      <c r="CP13" s="1245"/>
      <c r="CQ13" s="1245"/>
      <c r="CR13" s="1245"/>
      <c r="CS13" s="1245"/>
      <c r="CT13" s="1245"/>
      <c r="CU13" s="1245"/>
      <c r="CV13" s="1245"/>
      <c r="CW13" s="1245"/>
      <c r="CX13" s="1245"/>
      <c r="CY13" s="1245"/>
      <c r="CZ13" s="1245"/>
      <c r="DA13" s="1245"/>
      <c r="DB13" s="1245"/>
      <c r="DC13" s="1245"/>
      <c r="DD13" s="1245"/>
      <c r="DE13" s="1245"/>
    </row>
    <row r="14" spans="1:109" s="253" customFormat="1" x14ac:dyDescent="0.15">
      <c r="A14" s="1245"/>
      <c r="B14" s="1245"/>
      <c r="C14" s="1245"/>
      <c r="D14" s="1245"/>
      <c r="E14" s="1245"/>
      <c r="F14" s="1245"/>
      <c r="G14" s="1245"/>
      <c r="H14" s="1245"/>
      <c r="I14" s="1245"/>
      <c r="J14" s="1245"/>
      <c r="K14" s="1245"/>
      <c r="L14" s="1245"/>
      <c r="M14" s="1245"/>
      <c r="N14" s="1245"/>
      <c r="O14" s="1245"/>
      <c r="P14" s="1245"/>
      <c r="Q14" s="1245"/>
      <c r="R14" s="1245"/>
      <c r="S14" s="1245"/>
      <c r="T14" s="1245"/>
      <c r="U14" s="1245"/>
      <c r="V14" s="1245"/>
      <c r="W14" s="1245"/>
      <c r="X14" s="1245"/>
      <c r="Y14" s="1245"/>
      <c r="Z14" s="1245"/>
      <c r="AA14" s="1245"/>
      <c r="AB14" s="1245"/>
      <c r="AC14" s="1245"/>
      <c r="AD14" s="1245"/>
      <c r="AE14" s="1245"/>
      <c r="AF14" s="1245"/>
      <c r="AG14" s="1245"/>
      <c r="AH14" s="1245"/>
      <c r="AI14" s="1245"/>
      <c r="AJ14" s="1245"/>
      <c r="AK14" s="1245"/>
      <c r="AL14" s="1245"/>
      <c r="AM14" s="1245"/>
      <c r="AN14" s="1245"/>
      <c r="AO14" s="1245"/>
      <c r="AP14" s="1245"/>
      <c r="AQ14" s="1245"/>
      <c r="AR14" s="1245"/>
      <c r="AS14" s="1245"/>
      <c r="AT14" s="1245"/>
      <c r="AU14" s="1245"/>
      <c r="AV14" s="1245"/>
      <c r="AW14" s="1245"/>
      <c r="AX14" s="1245"/>
      <c r="AY14" s="1245"/>
      <c r="AZ14" s="1245"/>
      <c r="BA14" s="1245"/>
      <c r="BB14" s="1245"/>
      <c r="BC14" s="1245"/>
      <c r="BD14" s="1245"/>
      <c r="BE14" s="1245"/>
      <c r="BF14" s="1245"/>
      <c r="BG14" s="1245"/>
      <c r="BH14" s="1245"/>
      <c r="BI14" s="1245"/>
      <c r="BJ14" s="1245"/>
      <c r="BK14" s="1245"/>
      <c r="BL14" s="1245"/>
      <c r="BM14" s="1245"/>
      <c r="BN14" s="1245"/>
      <c r="BO14" s="1245"/>
      <c r="BP14" s="1245"/>
      <c r="BQ14" s="1245"/>
      <c r="BR14" s="1245"/>
      <c r="BS14" s="1245"/>
      <c r="BT14" s="1245"/>
      <c r="BU14" s="1245"/>
      <c r="BV14" s="1245"/>
      <c r="BW14" s="1245"/>
      <c r="BX14" s="1245"/>
      <c r="BY14" s="1245"/>
      <c r="BZ14" s="1245"/>
      <c r="CA14" s="1245"/>
      <c r="CB14" s="1245"/>
      <c r="CC14" s="1245"/>
      <c r="CD14" s="1245"/>
      <c r="CE14" s="1245"/>
      <c r="CF14" s="1245"/>
      <c r="CG14" s="1245"/>
      <c r="CH14" s="1245"/>
      <c r="CI14" s="1245"/>
      <c r="CJ14" s="1245"/>
      <c r="CK14" s="1245"/>
      <c r="CL14" s="1245"/>
      <c r="CM14" s="1245"/>
      <c r="CN14" s="1245"/>
      <c r="CO14" s="1245"/>
      <c r="CP14" s="1245"/>
      <c r="CQ14" s="1245"/>
      <c r="CR14" s="1245"/>
      <c r="CS14" s="1245"/>
      <c r="CT14" s="1245"/>
      <c r="CU14" s="1245"/>
      <c r="CV14" s="1245"/>
      <c r="CW14" s="1245"/>
      <c r="CX14" s="1245"/>
      <c r="CY14" s="1245"/>
      <c r="CZ14" s="1245"/>
      <c r="DA14" s="1245"/>
      <c r="DB14" s="1245"/>
      <c r="DC14" s="1245"/>
      <c r="DD14" s="1245"/>
      <c r="DE14" s="1245"/>
    </row>
    <row r="15" spans="1:109" s="253" customFormat="1" x14ac:dyDescent="0.15">
      <c r="A15" s="1244"/>
      <c r="B15" s="1245"/>
      <c r="C15" s="1245"/>
      <c r="D15" s="1245"/>
      <c r="E15" s="1245"/>
      <c r="F15" s="1245"/>
      <c r="G15" s="1245"/>
      <c r="H15" s="1245"/>
      <c r="I15" s="1245"/>
      <c r="J15" s="1245"/>
      <c r="K15" s="1245"/>
      <c r="L15" s="1245"/>
      <c r="M15" s="1245"/>
      <c r="N15" s="1245"/>
      <c r="O15" s="1245"/>
      <c r="P15" s="1245"/>
      <c r="Q15" s="1245"/>
      <c r="R15" s="1245"/>
      <c r="S15" s="1245"/>
      <c r="T15" s="1245"/>
      <c r="U15" s="1245"/>
      <c r="V15" s="1245"/>
      <c r="W15" s="1245"/>
      <c r="X15" s="1245"/>
      <c r="Y15" s="1245"/>
      <c r="Z15" s="1245"/>
      <c r="AA15" s="1245"/>
      <c r="AB15" s="1245"/>
      <c r="AC15" s="1245"/>
      <c r="AD15" s="1245"/>
      <c r="AE15" s="1245"/>
      <c r="AF15" s="1245"/>
      <c r="AG15" s="1245"/>
      <c r="AH15" s="1245"/>
      <c r="AI15" s="1245"/>
      <c r="AJ15" s="1245"/>
      <c r="AK15" s="1245"/>
      <c r="AL15" s="1245"/>
      <c r="AM15" s="1245"/>
      <c r="AN15" s="1245"/>
      <c r="AO15" s="1245"/>
      <c r="AP15" s="1245"/>
      <c r="AQ15" s="1245"/>
      <c r="AR15" s="1245"/>
      <c r="AS15" s="1245"/>
      <c r="AT15" s="1245"/>
      <c r="AU15" s="1245"/>
      <c r="AV15" s="1245"/>
      <c r="AW15" s="1245"/>
      <c r="AX15" s="1245"/>
      <c r="AY15" s="1245"/>
      <c r="AZ15" s="1245"/>
      <c r="BA15" s="1245"/>
      <c r="BB15" s="1245"/>
      <c r="BC15" s="1245"/>
      <c r="BD15" s="1245"/>
      <c r="BE15" s="1245"/>
      <c r="BF15" s="1245"/>
      <c r="BG15" s="1245"/>
      <c r="BH15" s="1245"/>
      <c r="BI15" s="1245"/>
      <c r="BJ15" s="1245"/>
      <c r="BK15" s="1245"/>
      <c r="BL15" s="1245"/>
      <c r="BM15" s="1245"/>
      <c r="BN15" s="1245"/>
      <c r="BO15" s="1245"/>
      <c r="BP15" s="1245"/>
      <c r="BQ15" s="1245"/>
      <c r="BR15" s="1245"/>
      <c r="BS15" s="1245"/>
      <c r="BT15" s="1245"/>
      <c r="BU15" s="1245"/>
      <c r="BV15" s="1245"/>
      <c r="BW15" s="1245"/>
      <c r="BX15" s="1245"/>
      <c r="BY15" s="1245"/>
      <c r="BZ15" s="1245"/>
      <c r="CA15" s="1245"/>
      <c r="CB15" s="1245"/>
      <c r="CC15" s="1245"/>
      <c r="CD15" s="1245"/>
      <c r="CE15" s="1245"/>
      <c r="CF15" s="1245"/>
      <c r="CG15" s="1245"/>
      <c r="CH15" s="1245"/>
      <c r="CI15" s="1245"/>
      <c r="CJ15" s="1245"/>
      <c r="CK15" s="1245"/>
      <c r="CL15" s="1245"/>
      <c r="CM15" s="1245"/>
      <c r="CN15" s="1245"/>
      <c r="CO15" s="1245"/>
      <c r="CP15" s="1245"/>
      <c r="CQ15" s="1245"/>
      <c r="CR15" s="1245"/>
      <c r="CS15" s="1245"/>
      <c r="CT15" s="1245"/>
      <c r="CU15" s="1245"/>
      <c r="CV15" s="1245"/>
      <c r="CW15" s="1245"/>
      <c r="CX15" s="1245"/>
      <c r="CY15" s="1245"/>
      <c r="CZ15" s="1245"/>
      <c r="DA15" s="1245"/>
      <c r="DB15" s="1245"/>
      <c r="DC15" s="1245"/>
      <c r="DD15" s="1245"/>
      <c r="DE15" s="1245"/>
    </row>
    <row r="16" spans="1:109" s="253" customFormat="1" x14ac:dyDescent="0.15">
      <c r="A16" s="1244"/>
      <c r="B16" s="1245"/>
      <c r="C16" s="1245"/>
      <c r="D16" s="1245"/>
      <c r="E16" s="1245"/>
      <c r="F16" s="1245"/>
      <c r="G16" s="1245"/>
      <c r="H16" s="1245"/>
      <c r="I16" s="1245"/>
      <c r="J16" s="1245"/>
      <c r="K16" s="1245"/>
      <c r="L16" s="1245"/>
      <c r="M16" s="1245"/>
      <c r="N16" s="1245"/>
      <c r="O16" s="1245"/>
      <c r="P16" s="1245"/>
      <c r="Q16" s="1245"/>
      <c r="R16" s="1245"/>
      <c r="S16" s="1245"/>
      <c r="T16" s="1245"/>
      <c r="U16" s="1245"/>
      <c r="V16" s="1245"/>
      <c r="W16" s="1245"/>
      <c r="X16" s="1245"/>
      <c r="Y16" s="1245"/>
      <c r="Z16" s="1245"/>
      <c r="AA16" s="1245"/>
      <c r="AB16" s="1245"/>
      <c r="AC16" s="1245"/>
      <c r="AD16" s="1245"/>
      <c r="AE16" s="1245"/>
      <c r="AF16" s="1245"/>
      <c r="AG16" s="1245"/>
      <c r="AH16" s="1245"/>
      <c r="AI16" s="1245"/>
      <c r="AJ16" s="1245"/>
      <c r="AK16" s="1245"/>
      <c r="AL16" s="1245"/>
      <c r="AM16" s="1245"/>
      <c r="AN16" s="1245"/>
      <c r="AO16" s="1245"/>
      <c r="AP16" s="1245"/>
      <c r="AQ16" s="1245"/>
      <c r="AR16" s="1245"/>
      <c r="AS16" s="1245"/>
      <c r="AT16" s="1245"/>
      <c r="AU16" s="1245"/>
      <c r="AV16" s="1245"/>
      <c r="AW16" s="1245"/>
      <c r="AX16" s="1245"/>
      <c r="AY16" s="1245"/>
      <c r="AZ16" s="1245"/>
      <c r="BA16" s="1245"/>
      <c r="BB16" s="1245"/>
      <c r="BC16" s="1245"/>
      <c r="BD16" s="1245"/>
      <c r="BE16" s="1245"/>
      <c r="BF16" s="1245"/>
      <c r="BG16" s="1245"/>
      <c r="BH16" s="1245"/>
      <c r="BI16" s="1245"/>
      <c r="BJ16" s="1245"/>
      <c r="BK16" s="1245"/>
      <c r="BL16" s="1245"/>
      <c r="BM16" s="1245"/>
      <c r="BN16" s="1245"/>
      <c r="BO16" s="1245"/>
      <c r="BP16" s="1245"/>
      <c r="BQ16" s="1245"/>
      <c r="BR16" s="1245"/>
      <c r="BS16" s="1245"/>
      <c r="BT16" s="1245"/>
      <c r="BU16" s="1245"/>
      <c r="BV16" s="1245"/>
      <c r="BW16" s="1245"/>
      <c r="BX16" s="1245"/>
      <c r="BY16" s="1245"/>
      <c r="BZ16" s="1245"/>
      <c r="CA16" s="1245"/>
      <c r="CB16" s="1245"/>
      <c r="CC16" s="1245"/>
      <c r="CD16" s="1245"/>
      <c r="CE16" s="1245"/>
      <c r="CF16" s="1245"/>
      <c r="CG16" s="1245"/>
      <c r="CH16" s="1245"/>
      <c r="CI16" s="1245"/>
      <c r="CJ16" s="1245"/>
      <c r="CK16" s="1245"/>
      <c r="CL16" s="1245"/>
      <c r="CM16" s="1245"/>
      <c r="CN16" s="1245"/>
      <c r="CO16" s="1245"/>
      <c r="CP16" s="1245"/>
      <c r="CQ16" s="1245"/>
      <c r="CR16" s="1245"/>
      <c r="CS16" s="1245"/>
      <c r="CT16" s="1245"/>
      <c r="CU16" s="1245"/>
      <c r="CV16" s="1245"/>
      <c r="CW16" s="1245"/>
      <c r="CX16" s="1245"/>
      <c r="CY16" s="1245"/>
      <c r="CZ16" s="1245"/>
      <c r="DA16" s="1245"/>
      <c r="DB16" s="1245"/>
      <c r="DC16" s="1245"/>
      <c r="DD16" s="1245"/>
      <c r="DE16" s="1245"/>
    </row>
    <row r="17" spans="1:109" s="253" customFormat="1" x14ac:dyDescent="0.15">
      <c r="A17" s="1244"/>
      <c r="B17" s="1245"/>
      <c r="C17" s="1245"/>
      <c r="D17" s="1245"/>
      <c r="E17" s="1245"/>
      <c r="F17" s="1245"/>
      <c r="G17" s="1245"/>
      <c r="H17" s="1245"/>
      <c r="I17" s="1245"/>
      <c r="J17" s="1245"/>
      <c r="K17" s="1245"/>
      <c r="L17" s="1245"/>
      <c r="M17" s="1245"/>
      <c r="N17" s="1245"/>
      <c r="O17" s="1245"/>
      <c r="P17" s="1245"/>
      <c r="Q17" s="1245"/>
      <c r="R17" s="1245"/>
      <c r="S17" s="1245"/>
      <c r="T17" s="1245"/>
      <c r="U17" s="1245"/>
      <c r="V17" s="1245"/>
      <c r="W17" s="1245"/>
      <c r="X17" s="1245"/>
      <c r="Y17" s="1245"/>
      <c r="Z17" s="1245"/>
      <c r="AA17" s="1245"/>
      <c r="AB17" s="1245"/>
      <c r="AC17" s="1245"/>
      <c r="AD17" s="1245"/>
      <c r="AE17" s="1245"/>
      <c r="AF17" s="1245"/>
      <c r="AG17" s="1245"/>
      <c r="AH17" s="1245"/>
      <c r="AI17" s="1245"/>
      <c r="AJ17" s="1245"/>
      <c r="AK17" s="1245"/>
      <c r="AL17" s="1245"/>
      <c r="AM17" s="1245"/>
      <c r="AN17" s="1245"/>
      <c r="AO17" s="1245"/>
      <c r="AP17" s="1245"/>
      <c r="AQ17" s="1245"/>
      <c r="AR17" s="1245"/>
      <c r="AS17" s="1245"/>
      <c r="AT17" s="1245"/>
      <c r="AU17" s="1245"/>
      <c r="AV17" s="1245"/>
      <c r="AW17" s="1245"/>
      <c r="AX17" s="1245"/>
      <c r="AY17" s="1245"/>
      <c r="AZ17" s="1245"/>
      <c r="BA17" s="1245"/>
      <c r="BB17" s="1245"/>
      <c r="BC17" s="1245"/>
      <c r="BD17" s="1245"/>
      <c r="BE17" s="1245"/>
      <c r="BF17" s="1245"/>
      <c r="BG17" s="1245"/>
      <c r="BH17" s="1245"/>
      <c r="BI17" s="1245"/>
      <c r="BJ17" s="1245"/>
      <c r="BK17" s="1245"/>
      <c r="BL17" s="1245"/>
      <c r="BM17" s="1245"/>
      <c r="BN17" s="1245"/>
      <c r="BO17" s="1245"/>
      <c r="BP17" s="1245"/>
      <c r="BQ17" s="1245"/>
      <c r="BR17" s="1245"/>
      <c r="BS17" s="1245"/>
      <c r="BT17" s="1245"/>
      <c r="BU17" s="1245"/>
      <c r="BV17" s="1245"/>
      <c r="BW17" s="1245"/>
      <c r="BX17" s="1245"/>
      <c r="BY17" s="1245"/>
      <c r="BZ17" s="1245"/>
      <c r="CA17" s="1245"/>
      <c r="CB17" s="1245"/>
      <c r="CC17" s="1245"/>
      <c r="CD17" s="1245"/>
      <c r="CE17" s="1245"/>
      <c r="CF17" s="1245"/>
      <c r="CG17" s="1245"/>
      <c r="CH17" s="1245"/>
      <c r="CI17" s="1245"/>
      <c r="CJ17" s="1245"/>
      <c r="CK17" s="1245"/>
      <c r="CL17" s="1245"/>
      <c r="CM17" s="1245"/>
      <c r="CN17" s="1245"/>
      <c r="CO17" s="1245"/>
      <c r="CP17" s="1245"/>
      <c r="CQ17" s="1245"/>
      <c r="CR17" s="1245"/>
      <c r="CS17" s="1245"/>
      <c r="CT17" s="1245"/>
      <c r="CU17" s="1245"/>
      <c r="CV17" s="1245"/>
      <c r="CW17" s="1245"/>
      <c r="CX17" s="1245"/>
      <c r="CY17" s="1245"/>
      <c r="CZ17" s="1245"/>
      <c r="DA17" s="1245"/>
      <c r="DB17" s="1245"/>
      <c r="DC17" s="1245"/>
      <c r="DD17" s="1245"/>
      <c r="DE17" s="1245"/>
    </row>
    <row r="18" spans="1:109" s="253" customFormat="1" x14ac:dyDescent="0.15">
      <c r="A18" s="1244"/>
      <c r="B18" s="1245"/>
      <c r="C18" s="1245"/>
      <c r="D18" s="1245"/>
      <c r="E18" s="1245"/>
      <c r="F18" s="1245"/>
      <c r="G18" s="1245"/>
      <c r="H18" s="1245"/>
      <c r="I18" s="1245"/>
      <c r="J18" s="1245"/>
      <c r="K18" s="1245"/>
      <c r="L18" s="1245"/>
      <c r="M18" s="1245"/>
      <c r="N18" s="1245"/>
      <c r="O18" s="1245"/>
      <c r="P18" s="1245"/>
      <c r="Q18" s="1245"/>
      <c r="R18" s="1245"/>
      <c r="S18" s="1245"/>
      <c r="T18" s="1245"/>
      <c r="U18" s="1245"/>
      <c r="V18" s="1245"/>
      <c r="W18" s="1245"/>
      <c r="X18" s="1245"/>
      <c r="Y18" s="1245"/>
      <c r="Z18" s="1245"/>
      <c r="AA18" s="1245"/>
      <c r="AB18" s="1245"/>
      <c r="AC18" s="1245"/>
      <c r="AD18" s="1245"/>
      <c r="AE18" s="1245"/>
      <c r="AF18" s="1245"/>
      <c r="AG18" s="1245"/>
      <c r="AH18" s="1245"/>
      <c r="AI18" s="1245"/>
      <c r="AJ18" s="1245"/>
      <c r="AK18" s="1245"/>
      <c r="AL18" s="1245"/>
      <c r="AM18" s="1245"/>
      <c r="AN18" s="1245"/>
      <c r="AO18" s="1245"/>
      <c r="AP18" s="1245"/>
      <c r="AQ18" s="1245"/>
      <c r="AR18" s="1245"/>
      <c r="AS18" s="1245"/>
      <c r="AT18" s="1245"/>
      <c r="AU18" s="1245"/>
      <c r="AV18" s="1245"/>
      <c r="AW18" s="1245"/>
      <c r="AX18" s="1245"/>
      <c r="AY18" s="1245"/>
      <c r="AZ18" s="1245"/>
      <c r="BA18" s="1245"/>
      <c r="BB18" s="1245"/>
      <c r="BC18" s="1245"/>
      <c r="BD18" s="1245"/>
      <c r="BE18" s="1245"/>
      <c r="BF18" s="1245"/>
      <c r="BG18" s="1245"/>
      <c r="BH18" s="1245"/>
      <c r="BI18" s="1245"/>
      <c r="BJ18" s="1245"/>
      <c r="BK18" s="1245"/>
      <c r="BL18" s="1245"/>
      <c r="BM18" s="1245"/>
      <c r="BN18" s="1245"/>
      <c r="BO18" s="1245"/>
      <c r="BP18" s="1245"/>
      <c r="BQ18" s="1245"/>
      <c r="BR18" s="1245"/>
      <c r="BS18" s="1245"/>
      <c r="BT18" s="1245"/>
      <c r="BU18" s="1245"/>
      <c r="BV18" s="1245"/>
      <c r="BW18" s="1245"/>
      <c r="BX18" s="1245"/>
      <c r="BY18" s="1245"/>
      <c r="BZ18" s="1245"/>
      <c r="CA18" s="1245"/>
      <c r="CB18" s="1245"/>
      <c r="CC18" s="1245"/>
      <c r="CD18" s="1245"/>
      <c r="CE18" s="1245"/>
      <c r="CF18" s="1245"/>
      <c r="CG18" s="1245"/>
      <c r="CH18" s="1245"/>
      <c r="CI18" s="1245"/>
      <c r="CJ18" s="1245"/>
      <c r="CK18" s="1245"/>
      <c r="CL18" s="1245"/>
      <c r="CM18" s="1245"/>
      <c r="CN18" s="1245"/>
      <c r="CO18" s="1245"/>
      <c r="CP18" s="1245"/>
      <c r="CQ18" s="1245"/>
      <c r="CR18" s="1245"/>
      <c r="CS18" s="1245"/>
      <c r="CT18" s="1245"/>
      <c r="CU18" s="1245"/>
      <c r="CV18" s="1245"/>
      <c r="CW18" s="1245"/>
      <c r="CX18" s="1245"/>
      <c r="CY18" s="1245"/>
      <c r="CZ18" s="1245"/>
      <c r="DA18" s="1245"/>
      <c r="DB18" s="1245"/>
      <c r="DC18" s="1245"/>
      <c r="DD18" s="1245"/>
      <c r="DE18" s="1245"/>
    </row>
    <row r="19" spans="1:109" x14ac:dyDescent="0.15">
      <c r="DD19" s="1244"/>
      <c r="DE19" s="1244"/>
    </row>
    <row r="20" spans="1:109" x14ac:dyDescent="0.15">
      <c r="DD20" s="1244"/>
      <c r="DE20" s="1244"/>
    </row>
    <row r="21" spans="1:109" ht="17.25" customHeight="1" x14ac:dyDescent="0.15">
      <c r="B21" s="1246"/>
      <c r="C21" s="1247"/>
      <c r="D21" s="1247"/>
      <c r="E21" s="1247"/>
      <c r="F21" s="1247"/>
      <c r="G21" s="1247"/>
      <c r="H21" s="1247"/>
      <c r="I21" s="1247"/>
      <c r="J21" s="1247"/>
      <c r="K21" s="1247"/>
      <c r="L21" s="1247"/>
      <c r="M21" s="1247"/>
      <c r="N21" s="1248"/>
      <c r="O21" s="1247"/>
      <c r="P21" s="1247"/>
      <c r="Q21" s="1247"/>
      <c r="R21" s="1247"/>
      <c r="S21" s="1247"/>
      <c r="T21" s="1247"/>
      <c r="U21" s="1247"/>
      <c r="V21" s="1247"/>
      <c r="W21" s="1247"/>
      <c r="X21" s="1247"/>
      <c r="Y21" s="1247"/>
      <c r="Z21" s="1247"/>
      <c r="AA21" s="1247"/>
      <c r="AB21" s="1247"/>
      <c r="AC21" s="1247"/>
      <c r="AD21" s="1247"/>
      <c r="AE21" s="1247"/>
      <c r="AF21" s="1247"/>
      <c r="AG21" s="1247"/>
      <c r="AH21" s="1247"/>
      <c r="AI21" s="1247"/>
      <c r="AJ21" s="1247"/>
      <c r="AK21" s="1247"/>
      <c r="AL21" s="1247"/>
      <c r="AM21" s="1247"/>
      <c r="AN21" s="1247"/>
      <c r="AO21" s="1247"/>
      <c r="AP21" s="1247"/>
      <c r="AQ21" s="1247"/>
      <c r="AR21" s="1247"/>
      <c r="AS21" s="1247"/>
      <c r="AT21" s="1248"/>
      <c r="AU21" s="1247"/>
      <c r="AV21" s="1247"/>
      <c r="AW21" s="1247"/>
      <c r="AX21" s="1247"/>
      <c r="AY21" s="1247"/>
      <c r="AZ21" s="1247"/>
      <c r="BA21" s="1247"/>
      <c r="BB21" s="1247"/>
      <c r="BC21" s="1247"/>
      <c r="BD21" s="1247"/>
      <c r="BE21" s="1247"/>
      <c r="BF21" s="1248"/>
      <c r="BG21" s="1247"/>
      <c r="BH21" s="1247"/>
      <c r="BI21" s="1247"/>
      <c r="BJ21" s="1247"/>
      <c r="BK21" s="1247"/>
      <c r="BL21" s="1247"/>
      <c r="BM21" s="1247"/>
      <c r="BN21" s="1247"/>
      <c r="BO21" s="1247"/>
      <c r="BP21" s="1247"/>
      <c r="BQ21" s="1247"/>
      <c r="BR21" s="1248"/>
      <c r="BS21" s="1247"/>
      <c r="BT21" s="1247"/>
      <c r="BU21" s="1247"/>
      <c r="BV21" s="1247"/>
      <c r="BW21" s="1247"/>
      <c r="BX21" s="1247"/>
      <c r="BY21" s="1247"/>
      <c r="BZ21" s="1247"/>
      <c r="CA21" s="1247"/>
      <c r="CB21" s="1247"/>
      <c r="CC21" s="1247"/>
      <c r="CD21" s="1248"/>
      <c r="CE21" s="1247"/>
      <c r="CF21" s="1247"/>
      <c r="CG21" s="1247"/>
      <c r="CH21" s="1247"/>
      <c r="CI21" s="1247"/>
      <c r="CJ21" s="1247"/>
      <c r="CK21" s="1247"/>
      <c r="CL21" s="1247"/>
      <c r="CM21" s="1247"/>
      <c r="CN21" s="1247"/>
      <c r="CO21" s="1247"/>
      <c r="CP21" s="1248"/>
      <c r="CQ21" s="1247"/>
      <c r="CR21" s="1247"/>
      <c r="CS21" s="1247"/>
      <c r="CT21" s="1247"/>
      <c r="CU21" s="1247"/>
      <c r="CV21" s="1247"/>
      <c r="CW21" s="1247"/>
      <c r="CX21" s="1247"/>
      <c r="CY21" s="1247"/>
      <c r="CZ21" s="1247"/>
      <c r="DA21" s="1247"/>
      <c r="DB21" s="1248"/>
      <c r="DC21" s="1247"/>
      <c r="DD21" s="1249"/>
      <c r="DE21" s="1244"/>
    </row>
    <row r="22" spans="1:109" ht="17.25" customHeight="1" x14ac:dyDescent="0.15">
      <c r="B22" s="1250"/>
    </row>
    <row r="23" spans="1:109" x14ac:dyDescent="0.15">
      <c r="B23" s="1250"/>
    </row>
    <row r="24" spans="1:109" x14ac:dyDescent="0.15">
      <c r="B24" s="1250"/>
    </row>
    <row r="25" spans="1:109" x14ac:dyDescent="0.15">
      <c r="B25" s="1250"/>
    </row>
    <row r="26" spans="1:109" x14ac:dyDescent="0.15">
      <c r="B26" s="1250"/>
    </row>
    <row r="27" spans="1:109" x14ac:dyDescent="0.15">
      <c r="B27" s="1250"/>
    </row>
    <row r="28" spans="1:109" x14ac:dyDescent="0.15">
      <c r="B28" s="1250"/>
    </row>
    <row r="29" spans="1:109" x14ac:dyDescent="0.15">
      <c r="B29" s="1250"/>
    </row>
    <row r="30" spans="1:109" x14ac:dyDescent="0.15">
      <c r="B30" s="1250"/>
    </row>
    <row r="31" spans="1:109" x14ac:dyDescent="0.15">
      <c r="B31" s="1250"/>
    </row>
    <row r="32" spans="1:109" x14ac:dyDescent="0.15">
      <c r="B32" s="1250"/>
    </row>
    <row r="33" spans="2:109" x14ac:dyDescent="0.15">
      <c r="B33" s="1250"/>
    </row>
    <row r="34" spans="2:109" x14ac:dyDescent="0.15">
      <c r="B34" s="1250"/>
    </row>
    <row r="35" spans="2:109" x14ac:dyDescent="0.15">
      <c r="B35" s="1250"/>
    </row>
    <row r="36" spans="2:109" x14ac:dyDescent="0.15">
      <c r="B36" s="1250"/>
    </row>
    <row r="37" spans="2:109" x14ac:dyDescent="0.15">
      <c r="B37" s="1250"/>
    </row>
    <row r="38" spans="2:109" x14ac:dyDescent="0.15">
      <c r="B38" s="1250"/>
    </row>
    <row r="39" spans="2:109" x14ac:dyDescent="0.15">
      <c r="B39" s="1252"/>
      <c r="C39" s="1253"/>
      <c r="D39" s="1253"/>
      <c r="E39" s="1253"/>
      <c r="F39" s="1253"/>
      <c r="G39" s="1253"/>
      <c r="H39" s="1253"/>
      <c r="I39" s="1253"/>
      <c r="J39" s="1253"/>
      <c r="K39" s="1253"/>
      <c r="L39" s="1253"/>
      <c r="M39" s="1253"/>
      <c r="N39" s="1253"/>
      <c r="O39" s="1253"/>
      <c r="P39" s="1253"/>
      <c r="Q39" s="1253"/>
      <c r="R39" s="1253"/>
      <c r="S39" s="1253"/>
      <c r="T39" s="1253"/>
      <c r="U39" s="1253"/>
      <c r="V39" s="1253"/>
      <c r="W39" s="1253"/>
      <c r="X39" s="1253"/>
      <c r="Y39" s="1253"/>
      <c r="Z39" s="1253"/>
      <c r="AA39" s="1253"/>
      <c r="AB39" s="1253"/>
      <c r="AC39" s="1253"/>
      <c r="AD39" s="1253"/>
      <c r="AE39" s="1253"/>
      <c r="AF39" s="1253"/>
      <c r="AG39" s="1253"/>
      <c r="AH39" s="1253"/>
      <c r="AI39" s="1253"/>
      <c r="AJ39" s="1253"/>
      <c r="AK39" s="1253"/>
      <c r="AL39" s="1253"/>
      <c r="AM39" s="1253"/>
      <c r="AN39" s="1253"/>
      <c r="AO39" s="1253"/>
      <c r="AP39" s="1253"/>
      <c r="AQ39" s="1253"/>
      <c r="AR39" s="1253"/>
      <c r="AS39" s="1253"/>
      <c r="AT39" s="1253"/>
      <c r="AU39" s="1253"/>
      <c r="AV39" s="1253"/>
      <c r="AW39" s="1253"/>
      <c r="AX39" s="1253"/>
      <c r="AY39" s="1253"/>
      <c r="AZ39" s="1253"/>
      <c r="BA39" s="1253"/>
      <c r="BB39" s="1253"/>
      <c r="BC39" s="1253"/>
      <c r="BD39" s="1253"/>
      <c r="BE39" s="1253"/>
      <c r="BF39" s="1253"/>
      <c r="BG39" s="1253"/>
      <c r="BH39" s="1253"/>
      <c r="BI39" s="1253"/>
      <c r="BJ39" s="1253"/>
      <c r="BK39" s="1253"/>
      <c r="BL39" s="1253"/>
      <c r="BM39" s="1253"/>
      <c r="BN39" s="1253"/>
      <c r="BO39" s="1253"/>
      <c r="BP39" s="1253"/>
      <c r="BQ39" s="1253"/>
      <c r="BR39" s="1253"/>
      <c r="BS39" s="1253"/>
      <c r="BT39" s="1253"/>
      <c r="BU39" s="1253"/>
      <c r="BV39" s="1253"/>
      <c r="BW39" s="1253"/>
      <c r="BX39" s="1253"/>
      <c r="BY39" s="1253"/>
      <c r="BZ39" s="1253"/>
      <c r="CA39" s="1253"/>
      <c r="CB39" s="1253"/>
      <c r="CC39" s="1253"/>
      <c r="CD39" s="1253"/>
      <c r="CE39" s="1253"/>
      <c r="CF39" s="1253"/>
      <c r="CG39" s="1253"/>
      <c r="CH39" s="1253"/>
      <c r="CI39" s="1253"/>
      <c r="CJ39" s="1253"/>
      <c r="CK39" s="1253"/>
      <c r="CL39" s="1253"/>
      <c r="CM39" s="1253"/>
      <c r="CN39" s="1253"/>
      <c r="CO39" s="1253"/>
      <c r="CP39" s="1253"/>
      <c r="CQ39" s="1253"/>
      <c r="CR39" s="1253"/>
      <c r="CS39" s="1253"/>
      <c r="CT39" s="1253"/>
      <c r="CU39" s="1253"/>
      <c r="CV39" s="1253"/>
      <c r="CW39" s="1253"/>
      <c r="CX39" s="1253"/>
      <c r="CY39" s="1253"/>
      <c r="CZ39" s="1253"/>
      <c r="DA39" s="1253"/>
      <c r="DB39" s="1253"/>
      <c r="DC39" s="1253"/>
      <c r="DD39" s="1254"/>
    </row>
    <row r="40" spans="2:109" x14ac:dyDescent="0.15">
      <c r="B40" s="1255"/>
      <c r="DD40" s="1255"/>
      <c r="DE40" s="1244"/>
    </row>
    <row r="41" spans="2:109" ht="17.25" x14ac:dyDescent="0.15">
      <c r="B41" s="1256" t="s">
        <v>603</v>
      </c>
      <c r="C41" s="1247"/>
      <c r="D41" s="1247"/>
      <c r="E41" s="1247"/>
      <c r="F41" s="1247"/>
      <c r="G41" s="1247"/>
      <c r="H41" s="1247"/>
      <c r="I41" s="1247"/>
      <c r="J41" s="1247"/>
      <c r="K41" s="1247"/>
      <c r="L41" s="1247"/>
      <c r="M41" s="1247"/>
      <c r="N41" s="1247"/>
      <c r="O41" s="1247"/>
      <c r="P41" s="1247"/>
      <c r="Q41" s="1247"/>
      <c r="R41" s="1247"/>
      <c r="S41" s="1247"/>
      <c r="T41" s="1247"/>
      <c r="U41" s="1247"/>
      <c r="V41" s="1247"/>
      <c r="W41" s="1247"/>
      <c r="X41" s="1247"/>
      <c r="Y41" s="1247"/>
      <c r="Z41" s="1247"/>
      <c r="AA41" s="1247"/>
      <c r="AB41" s="1247"/>
      <c r="AC41" s="1247"/>
      <c r="AD41" s="1247"/>
      <c r="AE41" s="1247"/>
      <c r="AF41" s="1247"/>
      <c r="AG41" s="1247"/>
      <c r="AH41" s="1247"/>
      <c r="AI41" s="1247"/>
      <c r="AJ41" s="1247"/>
      <c r="AK41" s="1247"/>
      <c r="AL41" s="1247"/>
      <c r="AM41" s="1247"/>
      <c r="AN41" s="1247"/>
      <c r="AO41" s="1247"/>
      <c r="AP41" s="1247"/>
      <c r="AQ41" s="1247"/>
      <c r="AR41" s="1247"/>
      <c r="AS41" s="1247"/>
      <c r="AT41" s="1247"/>
      <c r="AU41" s="1247"/>
      <c r="AV41" s="1247"/>
      <c r="AW41" s="1247"/>
      <c r="AX41" s="1247"/>
      <c r="AY41" s="1247"/>
      <c r="AZ41" s="1247"/>
      <c r="BA41" s="1247"/>
      <c r="BB41" s="1247"/>
      <c r="BC41" s="1247"/>
      <c r="BD41" s="1247"/>
      <c r="BE41" s="1247"/>
      <c r="BF41" s="1247"/>
      <c r="BG41" s="1247"/>
      <c r="BH41" s="1247"/>
      <c r="BI41" s="1247"/>
      <c r="BJ41" s="1247"/>
      <c r="BK41" s="1247"/>
      <c r="BL41" s="1247"/>
      <c r="BM41" s="1247"/>
      <c r="BN41" s="1247"/>
      <c r="BO41" s="1247"/>
      <c r="BP41" s="1247"/>
      <c r="BQ41" s="1247"/>
      <c r="BR41" s="1247"/>
      <c r="BS41" s="1247"/>
      <c r="BT41" s="1247"/>
      <c r="BU41" s="1247"/>
      <c r="BV41" s="1247"/>
      <c r="BW41" s="1247"/>
      <c r="BX41" s="1247"/>
      <c r="BY41" s="1247"/>
      <c r="BZ41" s="1247"/>
      <c r="CA41" s="1247"/>
      <c r="CB41" s="1247"/>
      <c r="CC41" s="1247"/>
      <c r="CD41" s="1247"/>
      <c r="CE41" s="1247"/>
      <c r="CF41" s="1247"/>
      <c r="CG41" s="1247"/>
      <c r="CH41" s="1247"/>
      <c r="CI41" s="1247"/>
      <c r="CJ41" s="1247"/>
      <c r="CK41" s="1247"/>
      <c r="CL41" s="1247"/>
      <c r="CM41" s="1247"/>
      <c r="CN41" s="1247"/>
      <c r="CO41" s="1247"/>
      <c r="CP41" s="1247"/>
      <c r="CQ41" s="1247"/>
      <c r="CR41" s="1247"/>
      <c r="CS41" s="1247"/>
      <c r="CT41" s="1247"/>
      <c r="CU41" s="1247"/>
      <c r="CV41" s="1247"/>
      <c r="CW41" s="1247"/>
      <c r="CX41" s="1247"/>
      <c r="CY41" s="1247"/>
      <c r="CZ41" s="1247"/>
      <c r="DA41" s="1247"/>
      <c r="DB41" s="1247"/>
      <c r="DC41" s="1247"/>
      <c r="DD41" s="1249"/>
    </row>
    <row r="42" spans="2:109" x14ac:dyDescent="0.15">
      <c r="B42" s="1250"/>
      <c r="G42" s="1257"/>
      <c r="I42" s="1258"/>
      <c r="J42" s="1258"/>
      <c r="K42" s="1258"/>
      <c r="AM42" s="1257"/>
      <c r="AN42" s="1257" t="s">
        <v>604</v>
      </c>
      <c r="AP42" s="1258"/>
      <c r="AQ42" s="1258"/>
      <c r="AR42" s="1258"/>
      <c r="AY42" s="1257"/>
      <c r="BA42" s="1258"/>
      <c r="BB42" s="1258"/>
      <c r="BC42" s="1258"/>
      <c r="BK42" s="1257"/>
      <c r="BM42" s="1258"/>
      <c r="BN42" s="1258"/>
      <c r="BO42" s="1258"/>
      <c r="BW42" s="1257"/>
      <c r="BY42" s="1258"/>
      <c r="BZ42" s="1258"/>
      <c r="CA42" s="1258"/>
      <c r="CI42" s="1257"/>
      <c r="CK42" s="1258"/>
      <c r="CL42" s="1258"/>
      <c r="CM42" s="1258"/>
      <c r="CU42" s="1257"/>
      <c r="CW42" s="1258"/>
      <c r="CX42" s="1258"/>
      <c r="CY42" s="1258"/>
    </row>
    <row r="43" spans="2:109" ht="13.5" customHeight="1" x14ac:dyDescent="0.15">
      <c r="B43" s="1250"/>
      <c r="AN43" s="1259" t="s">
        <v>605</v>
      </c>
      <c r="AO43" s="1260"/>
      <c r="AP43" s="1260"/>
      <c r="AQ43" s="1260"/>
      <c r="AR43" s="1260"/>
      <c r="AS43" s="1260"/>
      <c r="AT43" s="1260"/>
      <c r="AU43" s="1260"/>
      <c r="AV43" s="1260"/>
      <c r="AW43" s="1260"/>
      <c r="AX43" s="1260"/>
      <c r="AY43" s="1260"/>
      <c r="AZ43" s="1260"/>
      <c r="BA43" s="1260"/>
      <c r="BB43" s="1260"/>
      <c r="BC43" s="1260"/>
      <c r="BD43" s="1260"/>
      <c r="BE43" s="1260"/>
      <c r="BF43" s="1260"/>
      <c r="BG43" s="1260"/>
      <c r="BH43" s="1260"/>
      <c r="BI43" s="1260"/>
      <c r="BJ43" s="1260"/>
      <c r="BK43" s="1260"/>
      <c r="BL43" s="1260"/>
      <c r="BM43" s="1260"/>
      <c r="BN43" s="1260"/>
      <c r="BO43" s="1260"/>
      <c r="BP43" s="1260"/>
      <c r="BQ43" s="1260"/>
      <c r="BR43" s="1260"/>
      <c r="BS43" s="1260"/>
      <c r="BT43" s="1260"/>
      <c r="BU43" s="1260"/>
      <c r="BV43" s="1260"/>
      <c r="BW43" s="1260"/>
      <c r="BX43" s="1260"/>
      <c r="BY43" s="1260"/>
      <c r="BZ43" s="1260"/>
      <c r="CA43" s="1260"/>
      <c r="CB43" s="1260"/>
      <c r="CC43" s="1260"/>
      <c r="CD43" s="1260"/>
      <c r="CE43" s="1260"/>
      <c r="CF43" s="1260"/>
      <c r="CG43" s="1260"/>
      <c r="CH43" s="1260"/>
      <c r="CI43" s="1260"/>
      <c r="CJ43" s="1260"/>
      <c r="CK43" s="1260"/>
      <c r="CL43" s="1260"/>
      <c r="CM43" s="1260"/>
      <c r="CN43" s="1260"/>
      <c r="CO43" s="1260"/>
      <c r="CP43" s="1260"/>
      <c r="CQ43" s="1260"/>
      <c r="CR43" s="1260"/>
      <c r="CS43" s="1260"/>
      <c r="CT43" s="1260"/>
      <c r="CU43" s="1260"/>
      <c r="CV43" s="1260"/>
      <c r="CW43" s="1260"/>
      <c r="CX43" s="1260"/>
      <c r="CY43" s="1260"/>
      <c r="CZ43" s="1260"/>
      <c r="DA43" s="1260"/>
      <c r="DB43" s="1260"/>
      <c r="DC43" s="1261"/>
    </row>
    <row r="44" spans="2:109" x14ac:dyDescent="0.15">
      <c r="B44" s="1250"/>
      <c r="AN44" s="1262"/>
      <c r="AO44" s="1263"/>
      <c r="AP44" s="1263"/>
      <c r="AQ44" s="1263"/>
      <c r="AR44" s="1263"/>
      <c r="AS44" s="1263"/>
      <c r="AT44" s="1263"/>
      <c r="AU44" s="1263"/>
      <c r="AV44" s="1263"/>
      <c r="AW44" s="1263"/>
      <c r="AX44" s="1263"/>
      <c r="AY44" s="1263"/>
      <c r="AZ44" s="1263"/>
      <c r="BA44" s="1263"/>
      <c r="BB44" s="1263"/>
      <c r="BC44" s="1263"/>
      <c r="BD44" s="1263"/>
      <c r="BE44" s="1263"/>
      <c r="BF44" s="1263"/>
      <c r="BG44" s="1263"/>
      <c r="BH44" s="1263"/>
      <c r="BI44" s="1263"/>
      <c r="BJ44" s="1263"/>
      <c r="BK44" s="1263"/>
      <c r="BL44" s="1263"/>
      <c r="BM44" s="1263"/>
      <c r="BN44" s="1263"/>
      <c r="BO44" s="1263"/>
      <c r="BP44" s="1263"/>
      <c r="BQ44" s="1263"/>
      <c r="BR44" s="1263"/>
      <c r="BS44" s="1263"/>
      <c r="BT44" s="1263"/>
      <c r="BU44" s="1263"/>
      <c r="BV44" s="1263"/>
      <c r="BW44" s="1263"/>
      <c r="BX44" s="1263"/>
      <c r="BY44" s="1263"/>
      <c r="BZ44" s="1263"/>
      <c r="CA44" s="1263"/>
      <c r="CB44" s="1263"/>
      <c r="CC44" s="1263"/>
      <c r="CD44" s="1263"/>
      <c r="CE44" s="1263"/>
      <c r="CF44" s="1263"/>
      <c r="CG44" s="1263"/>
      <c r="CH44" s="1263"/>
      <c r="CI44" s="1263"/>
      <c r="CJ44" s="1263"/>
      <c r="CK44" s="1263"/>
      <c r="CL44" s="1263"/>
      <c r="CM44" s="1263"/>
      <c r="CN44" s="1263"/>
      <c r="CO44" s="1263"/>
      <c r="CP44" s="1263"/>
      <c r="CQ44" s="1263"/>
      <c r="CR44" s="1263"/>
      <c r="CS44" s="1263"/>
      <c r="CT44" s="1263"/>
      <c r="CU44" s="1263"/>
      <c r="CV44" s="1263"/>
      <c r="CW44" s="1263"/>
      <c r="CX44" s="1263"/>
      <c r="CY44" s="1263"/>
      <c r="CZ44" s="1263"/>
      <c r="DA44" s="1263"/>
      <c r="DB44" s="1263"/>
      <c r="DC44" s="1264"/>
    </row>
    <row r="45" spans="2:109" x14ac:dyDescent="0.15">
      <c r="B45" s="1250"/>
      <c r="AN45" s="1262"/>
      <c r="AO45" s="1263"/>
      <c r="AP45" s="1263"/>
      <c r="AQ45" s="1263"/>
      <c r="AR45" s="1263"/>
      <c r="AS45" s="1263"/>
      <c r="AT45" s="1263"/>
      <c r="AU45" s="1263"/>
      <c r="AV45" s="1263"/>
      <c r="AW45" s="1263"/>
      <c r="AX45" s="1263"/>
      <c r="AY45" s="1263"/>
      <c r="AZ45" s="1263"/>
      <c r="BA45" s="1263"/>
      <c r="BB45" s="1263"/>
      <c r="BC45" s="1263"/>
      <c r="BD45" s="1263"/>
      <c r="BE45" s="1263"/>
      <c r="BF45" s="1263"/>
      <c r="BG45" s="1263"/>
      <c r="BH45" s="1263"/>
      <c r="BI45" s="1263"/>
      <c r="BJ45" s="1263"/>
      <c r="BK45" s="1263"/>
      <c r="BL45" s="1263"/>
      <c r="BM45" s="1263"/>
      <c r="BN45" s="1263"/>
      <c r="BO45" s="1263"/>
      <c r="BP45" s="1263"/>
      <c r="BQ45" s="1263"/>
      <c r="BR45" s="1263"/>
      <c r="BS45" s="1263"/>
      <c r="BT45" s="1263"/>
      <c r="BU45" s="1263"/>
      <c r="BV45" s="1263"/>
      <c r="BW45" s="1263"/>
      <c r="BX45" s="1263"/>
      <c r="BY45" s="1263"/>
      <c r="BZ45" s="1263"/>
      <c r="CA45" s="1263"/>
      <c r="CB45" s="1263"/>
      <c r="CC45" s="1263"/>
      <c r="CD45" s="1263"/>
      <c r="CE45" s="1263"/>
      <c r="CF45" s="1263"/>
      <c r="CG45" s="1263"/>
      <c r="CH45" s="1263"/>
      <c r="CI45" s="1263"/>
      <c r="CJ45" s="1263"/>
      <c r="CK45" s="1263"/>
      <c r="CL45" s="1263"/>
      <c r="CM45" s="1263"/>
      <c r="CN45" s="1263"/>
      <c r="CO45" s="1263"/>
      <c r="CP45" s="1263"/>
      <c r="CQ45" s="1263"/>
      <c r="CR45" s="1263"/>
      <c r="CS45" s="1263"/>
      <c r="CT45" s="1263"/>
      <c r="CU45" s="1263"/>
      <c r="CV45" s="1263"/>
      <c r="CW45" s="1263"/>
      <c r="CX45" s="1263"/>
      <c r="CY45" s="1263"/>
      <c r="CZ45" s="1263"/>
      <c r="DA45" s="1263"/>
      <c r="DB45" s="1263"/>
      <c r="DC45" s="1264"/>
    </row>
    <row r="46" spans="2:109" x14ac:dyDescent="0.15">
      <c r="B46" s="1250"/>
      <c r="AN46" s="1262"/>
      <c r="AO46" s="1263"/>
      <c r="AP46" s="1263"/>
      <c r="AQ46" s="1263"/>
      <c r="AR46" s="1263"/>
      <c r="AS46" s="1263"/>
      <c r="AT46" s="1263"/>
      <c r="AU46" s="1263"/>
      <c r="AV46" s="1263"/>
      <c r="AW46" s="1263"/>
      <c r="AX46" s="1263"/>
      <c r="AY46" s="1263"/>
      <c r="AZ46" s="1263"/>
      <c r="BA46" s="1263"/>
      <c r="BB46" s="1263"/>
      <c r="BC46" s="1263"/>
      <c r="BD46" s="1263"/>
      <c r="BE46" s="1263"/>
      <c r="BF46" s="1263"/>
      <c r="BG46" s="1263"/>
      <c r="BH46" s="1263"/>
      <c r="BI46" s="1263"/>
      <c r="BJ46" s="1263"/>
      <c r="BK46" s="1263"/>
      <c r="BL46" s="1263"/>
      <c r="BM46" s="1263"/>
      <c r="BN46" s="1263"/>
      <c r="BO46" s="1263"/>
      <c r="BP46" s="1263"/>
      <c r="BQ46" s="1263"/>
      <c r="BR46" s="1263"/>
      <c r="BS46" s="1263"/>
      <c r="BT46" s="1263"/>
      <c r="BU46" s="1263"/>
      <c r="BV46" s="1263"/>
      <c r="BW46" s="1263"/>
      <c r="BX46" s="1263"/>
      <c r="BY46" s="1263"/>
      <c r="BZ46" s="1263"/>
      <c r="CA46" s="1263"/>
      <c r="CB46" s="1263"/>
      <c r="CC46" s="1263"/>
      <c r="CD46" s="1263"/>
      <c r="CE46" s="1263"/>
      <c r="CF46" s="1263"/>
      <c r="CG46" s="1263"/>
      <c r="CH46" s="1263"/>
      <c r="CI46" s="1263"/>
      <c r="CJ46" s="1263"/>
      <c r="CK46" s="1263"/>
      <c r="CL46" s="1263"/>
      <c r="CM46" s="1263"/>
      <c r="CN46" s="1263"/>
      <c r="CO46" s="1263"/>
      <c r="CP46" s="1263"/>
      <c r="CQ46" s="1263"/>
      <c r="CR46" s="1263"/>
      <c r="CS46" s="1263"/>
      <c r="CT46" s="1263"/>
      <c r="CU46" s="1263"/>
      <c r="CV46" s="1263"/>
      <c r="CW46" s="1263"/>
      <c r="CX46" s="1263"/>
      <c r="CY46" s="1263"/>
      <c r="CZ46" s="1263"/>
      <c r="DA46" s="1263"/>
      <c r="DB46" s="1263"/>
      <c r="DC46" s="1264"/>
    </row>
    <row r="47" spans="2:109" x14ac:dyDescent="0.15">
      <c r="B47" s="1250"/>
      <c r="AN47" s="1265"/>
      <c r="AO47" s="1266"/>
      <c r="AP47" s="1266"/>
      <c r="AQ47" s="1266"/>
      <c r="AR47" s="1266"/>
      <c r="AS47" s="1266"/>
      <c r="AT47" s="1266"/>
      <c r="AU47" s="1266"/>
      <c r="AV47" s="1266"/>
      <c r="AW47" s="1266"/>
      <c r="AX47" s="1266"/>
      <c r="AY47" s="1266"/>
      <c r="AZ47" s="1266"/>
      <c r="BA47" s="1266"/>
      <c r="BB47" s="1266"/>
      <c r="BC47" s="1266"/>
      <c r="BD47" s="1266"/>
      <c r="BE47" s="1266"/>
      <c r="BF47" s="1266"/>
      <c r="BG47" s="1266"/>
      <c r="BH47" s="1266"/>
      <c r="BI47" s="1266"/>
      <c r="BJ47" s="1266"/>
      <c r="BK47" s="1266"/>
      <c r="BL47" s="1266"/>
      <c r="BM47" s="1266"/>
      <c r="BN47" s="1266"/>
      <c r="BO47" s="1266"/>
      <c r="BP47" s="1266"/>
      <c r="BQ47" s="1266"/>
      <c r="BR47" s="1266"/>
      <c r="BS47" s="1266"/>
      <c r="BT47" s="1266"/>
      <c r="BU47" s="1266"/>
      <c r="BV47" s="1266"/>
      <c r="BW47" s="1266"/>
      <c r="BX47" s="1266"/>
      <c r="BY47" s="1266"/>
      <c r="BZ47" s="1266"/>
      <c r="CA47" s="1266"/>
      <c r="CB47" s="1266"/>
      <c r="CC47" s="1266"/>
      <c r="CD47" s="1266"/>
      <c r="CE47" s="1266"/>
      <c r="CF47" s="1266"/>
      <c r="CG47" s="1266"/>
      <c r="CH47" s="1266"/>
      <c r="CI47" s="1266"/>
      <c r="CJ47" s="1266"/>
      <c r="CK47" s="1266"/>
      <c r="CL47" s="1266"/>
      <c r="CM47" s="1266"/>
      <c r="CN47" s="1266"/>
      <c r="CO47" s="1266"/>
      <c r="CP47" s="1266"/>
      <c r="CQ47" s="1266"/>
      <c r="CR47" s="1266"/>
      <c r="CS47" s="1266"/>
      <c r="CT47" s="1266"/>
      <c r="CU47" s="1266"/>
      <c r="CV47" s="1266"/>
      <c r="CW47" s="1266"/>
      <c r="CX47" s="1266"/>
      <c r="CY47" s="1266"/>
      <c r="CZ47" s="1266"/>
      <c r="DA47" s="1266"/>
      <c r="DB47" s="1266"/>
      <c r="DC47" s="1267"/>
    </row>
    <row r="48" spans="2:109" x14ac:dyDescent="0.15">
      <c r="B48" s="1250"/>
      <c r="H48" s="1268"/>
      <c r="I48" s="1268"/>
      <c r="J48" s="1268"/>
      <c r="AN48" s="1268"/>
      <c r="AO48" s="1268"/>
      <c r="AP48" s="1268"/>
      <c r="AZ48" s="1268"/>
      <c r="BA48" s="1268"/>
      <c r="BB48" s="1268"/>
      <c r="BL48" s="1268"/>
      <c r="BM48" s="1268"/>
      <c r="BN48" s="1268"/>
      <c r="BX48" s="1268"/>
      <c r="BY48" s="1268"/>
      <c r="BZ48" s="1268"/>
      <c r="CJ48" s="1268"/>
      <c r="CK48" s="1268"/>
      <c r="CL48" s="1268"/>
      <c r="CV48" s="1268"/>
      <c r="CW48" s="1268"/>
      <c r="CX48" s="1268"/>
    </row>
    <row r="49" spans="1:109" x14ac:dyDescent="0.15">
      <c r="B49" s="1250"/>
      <c r="AN49" s="1244" t="s">
        <v>606</v>
      </c>
    </row>
    <row r="50" spans="1:109" x14ac:dyDescent="0.15">
      <c r="B50" s="1250"/>
      <c r="G50" s="1269"/>
      <c r="H50" s="1269"/>
      <c r="I50" s="1269"/>
      <c r="J50" s="1269"/>
      <c r="K50" s="1270"/>
      <c r="L50" s="1270"/>
      <c r="M50" s="1271"/>
      <c r="N50" s="1271"/>
      <c r="AN50" s="1272"/>
      <c r="AO50" s="1273"/>
      <c r="AP50" s="1273"/>
      <c r="AQ50" s="1273"/>
      <c r="AR50" s="1273"/>
      <c r="AS50" s="1273"/>
      <c r="AT50" s="1273"/>
      <c r="AU50" s="1273"/>
      <c r="AV50" s="1273"/>
      <c r="AW50" s="1273"/>
      <c r="AX50" s="1273"/>
      <c r="AY50" s="1273"/>
      <c r="AZ50" s="1273"/>
      <c r="BA50" s="1273"/>
      <c r="BB50" s="1273"/>
      <c r="BC50" s="1273"/>
      <c r="BD50" s="1273"/>
      <c r="BE50" s="1273"/>
      <c r="BF50" s="1273"/>
      <c r="BG50" s="1273"/>
      <c r="BH50" s="1273"/>
      <c r="BI50" s="1273"/>
      <c r="BJ50" s="1273"/>
      <c r="BK50" s="1273"/>
      <c r="BL50" s="1273"/>
      <c r="BM50" s="1273"/>
      <c r="BN50" s="1273"/>
      <c r="BO50" s="1274"/>
      <c r="BP50" s="1275" t="s">
        <v>563</v>
      </c>
      <c r="BQ50" s="1275"/>
      <c r="BR50" s="1275"/>
      <c r="BS50" s="1275"/>
      <c r="BT50" s="1275"/>
      <c r="BU50" s="1275"/>
      <c r="BV50" s="1275"/>
      <c r="BW50" s="1275"/>
      <c r="BX50" s="1275" t="s">
        <v>564</v>
      </c>
      <c r="BY50" s="1275"/>
      <c r="BZ50" s="1275"/>
      <c r="CA50" s="1275"/>
      <c r="CB50" s="1275"/>
      <c r="CC50" s="1275"/>
      <c r="CD50" s="1275"/>
      <c r="CE50" s="1275"/>
      <c r="CF50" s="1275" t="s">
        <v>565</v>
      </c>
      <c r="CG50" s="1275"/>
      <c r="CH50" s="1275"/>
      <c r="CI50" s="1275"/>
      <c r="CJ50" s="1275"/>
      <c r="CK50" s="1275"/>
      <c r="CL50" s="1275"/>
      <c r="CM50" s="1275"/>
      <c r="CN50" s="1275" t="s">
        <v>566</v>
      </c>
      <c r="CO50" s="1275"/>
      <c r="CP50" s="1275"/>
      <c r="CQ50" s="1275"/>
      <c r="CR50" s="1275"/>
      <c r="CS50" s="1275"/>
      <c r="CT50" s="1275"/>
      <c r="CU50" s="1275"/>
      <c r="CV50" s="1275" t="s">
        <v>567</v>
      </c>
      <c r="CW50" s="1275"/>
      <c r="CX50" s="1275"/>
      <c r="CY50" s="1275"/>
      <c r="CZ50" s="1275"/>
      <c r="DA50" s="1275"/>
      <c r="DB50" s="1275"/>
      <c r="DC50" s="1275"/>
    </row>
    <row r="51" spans="1:109" ht="13.5" customHeight="1" x14ac:dyDescent="0.15">
      <c r="B51" s="1250"/>
      <c r="G51" s="1276"/>
      <c r="H51" s="1276"/>
      <c r="I51" s="1277"/>
      <c r="J51" s="1277"/>
      <c r="K51" s="1278"/>
      <c r="L51" s="1278"/>
      <c r="M51" s="1278"/>
      <c r="N51" s="1278"/>
      <c r="AM51" s="1268"/>
      <c r="AN51" s="1279" t="s">
        <v>607</v>
      </c>
      <c r="AO51" s="1279"/>
      <c r="AP51" s="1279"/>
      <c r="AQ51" s="1279"/>
      <c r="AR51" s="1279"/>
      <c r="AS51" s="1279"/>
      <c r="AT51" s="1279"/>
      <c r="AU51" s="1279"/>
      <c r="AV51" s="1279"/>
      <c r="AW51" s="1279"/>
      <c r="AX51" s="1279"/>
      <c r="AY51" s="1279"/>
      <c r="AZ51" s="1279"/>
      <c r="BA51" s="1279"/>
      <c r="BB51" s="1279" t="s">
        <v>608</v>
      </c>
      <c r="BC51" s="1279"/>
      <c r="BD51" s="1279"/>
      <c r="BE51" s="1279"/>
      <c r="BF51" s="1279"/>
      <c r="BG51" s="1279"/>
      <c r="BH51" s="1279"/>
      <c r="BI51" s="1279"/>
      <c r="BJ51" s="1279"/>
      <c r="BK51" s="1279"/>
      <c r="BL51" s="1279"/>
      <c r="BM51" s="1279"/>
      <c r="BN51" s="1279"/>
      <c r="BO51" s="1279"/>
      <c r="BP51" s="1280"/>
      <c r="BQ51" s="1280"/>
      <c r="BR51" s="1280"/>
      <c r="BS51" s="1280"/>
      <c r="BT51" s="1280"/>
      <c r="BU51" s="1280"/>
      <c r="BV51" s="1280"/>
      <c r="BW51" s="1280"/>
      <c r="BX51" s="1280"/>
      <c r="BY51" s="1280"/>
      <c r="BZ51" s="1280"/>
      <c r="CA51" s="1280"/>
      <c r="CB51" s="1280"/>
      <c r="CC51" s="1280"/>
      <c r="CD51" s="1280"/>
      <c r="CE51" s="1280"/>
      <c r="CF51" s="1280"/>
      <c r="CG51" s="1280"/>
      <c r="CH51" s="1280"/>
      <c r="CI51" s="1280"/>
      <c r="CJ51" s="1280"/>
      <c r="CK51" s="1280"/>
      <c r="CL51" s="1280"/>
      <c r="CM51" s="1280"/>
      <c r="CN51" s="1280"/>
      <c r="CO51" s="1280"/>
      <c r="CP51" s="1280"/>
      <c r="CQ51" s="1280"/>
      <c r="CR51" s="1280"/>
      <c r="CS51" s="1280"/>
      <c r="CT51" s="1280"/>
      <c r="CU51" s="1280"/>
      <c r="CV51" s="1280"/>
      <c r="CW51" s="1280"/>
      <c r="CX51" s="1280"/>
      <c r="CY51" s="1280"/>
      <c r="CZ51" s="1280"/>
      <c r="DA51" s="1280"/>
      <c r="DB51" s="1280"/>
      <c r="DC51" s="1280"/>
    </row>
    <row r="52" spans="1:109" x14ac:dyDescent="0.15">
      <c r="B52" s="1250"/>
      <c r="G52" s="1276"/>
      <c r="H52" s="1276"/>
      <c r="I52" s="1277"/>
      <c r="J52" s="1277"/>
      <c r="K52" s="1278"/>
      <c r="L52" s="1278"/>
      <c r="M52" s="1278"/>
      <c r="N52" s="1278"/>
      <c r="AM52" s="1268"/>
      <c r="AN52" s="1279"/>
      <c r="AO52" s="1279"/>
      <c r="AP52" s="1279"/>
      <c r="AQ52" s="1279"/>
      <c r="AR52" s="1279"/>
      <c r="AS52" s="1279"/>
      <c r="AT52" s="1279"/>
      <c r="AU52" s="1279"/>
      <c r="AV52" s="1279"/>
      <c r="AW52" s="1279"/>
      <c r="AX52" s="1279"/>
      <c r="AY52" s="1279"/>
      <c r="AZ52" s="1279"/>
      <c r="BA52" s="1279"/>
      <c r="BB52" s="1279"/>
      <c r="BC52" s="1279"/>
      <c r="BD52" s="1279"/>
      <c r="BE52" s="1279"/>
      <c r="BF52" s="1279"/>
      <c r="BG52" s="1279"/>
      <c r="BH52" s="1279"/>
      <c r="BI52" s="1279"/>
      <c r="BJ52" s="1279"/>
      <c r="BK52" s="1279"/>
      <c r="BL52" s="1279"/>
      <c r="BM52" s="1279"/>
      <c r="BN52" s="1279"/>
      <c r="BO52" s="1279"/>
      <c r="BP52" s="1280"/>
      <c r="BQ52" s="1280"/>
      <c r="BR52" s="1280"/>
      <c r="BS52" s="1280"/>
      <c r="BT52" s="1280"/>
      <c r="BU52" s="1280"/>
      <c r="BV52" s="1280"/>
      <c r="BW52" s="1280"/>
      <c r="BX52" s="1280"/>
      <c r="BY52" s="1280"/>
      <c r="BZ52" s="1280"/>
      <c r="CA52" s="1280"/>
      <c r="CB52" s="1280"/>
      <c r="CC52" s="1280"/>
      <c r="CD52" s="1280"/>
      <c r="CE52" s="1280"/>
      <c r="CF52" s="1280"/>
      <c r="CG52" s="1280"/>
      <c r="CH52" s="1280"/>
      <c r="CI52" s="1280"/>
      <c r="CJ52" s="1280"/>
      <c r="CK52" s="1280"/>
      <c r="CL52" s="1280"/>
      <c r="CM52" s="1280"/>
      <c r="CN52" s="1280"/>
      <c r="CO52" s="1280"/>
      <c r="CP52" s="1280"/>
      <c r="CQ52" s="1280"/>
      <c r="CR52" s="1280"/>
      <c r="CS52" s="1280"/>
      <c r="CT52" s="1280"/>
      <c r="CU52" s="1280"/>
      <c r="CV52" s="1280"/>
      <c r="CW52" s="1280"/>
      <c r="CX52" s="1280"/>
      <c r="CY52" s="1280"/>
      <c r="CZ52" s="1280"/>
      <c r="DA52" s="1280"/>
      <c r="DB52" s="1280"/>
      <c r="DC52" s="1280"/>
    </row>
    <row r="53" spans="1:109" x14ac:dyDescent="0.15">
      <c r="A53" s="1258"/>
      <c r="B53" s="1250"/>
      <c r="G53" s="1276"/>
      <c r="H53" s="1276"/>
      <c r="I53" s="1269"/>
      <c r="J53" s="1269"/>
      <c r="K53" s="1278"/>
      <c r="L53" s="1278"/>
      <c r="M53" s="1278"/>
      <c r="N53" s="1278"/>
      <c r="AM53" s="1268"/>
      <c r="AN53" s="1279"/>
      <c r="AO53" s="1279"/>
      <c r="AP53" s="1279"/>
      <c r="AQ53" s="1279"/>
      <c r="AR53" s="1279"/>
      <c r="AS53" s="1279"/>
      <c r="AT53" s="1279"/>
      <c r="AU53" s="1279"/>
      <c r="AV53" s="1279"/>
      <c r="AW53" s="1279"/>
      <c r="AX53" s="1279"/>
      <c r="AY53" s="1279"/>
      <c r="AZ53" s="1279"/>
      <c r="BA53" s="1279"/>
      <c r="BB53" s="1279" t="s">
        <v>609</v>
      </c>
      <c r="BC53" s="1279"/>
      <c r="BD53" s="1279"/>
      <c r="BE53" s="1279"/>
      <c r="BF53" s="1279"/>
      <c r="BG53" s="1279"/>
      <c r="BH53" s="1279"/>
      <c r="BI53" s="1279"/>
      <c r="BJ53" s="1279"/>
      <c r="BK53" s="1279"/>
      <c r="BL53" s="1279"/>
      <c r="BM53" s="1279"/>
      <c r="BN53" s="1279"/>
      <c r="BO53" s="1279"/>
      <c r="BP53" s="1280">
        <v>57.7</v>
      </c>
      <c r="BQ53" s="1280"/>
      <c r="BR53" s="1280"/>
      <c r="BS53" s="1280"/>
      <c r="BT53" s="1280"/>
      <c r="BU53" s="1280"/>
      <c r="BV53" s="1280"/>
      <c r="BW53" s="1280"/>
      <c r="BX53" s="1280">
        <v>57.8</v>
      </c>
      <c r="BY53" s="1280"/>
      <c r="BZ53" s="1280"/>
      <c r="CA53" s="1280"/>
      <c r="CB53" s="1280"/>
      <c r="CC53" s="1280"/>
      <c r="CD53" s="1280"/>
      <c r="CE53" s="1280"/>
      <c r="CF53" s="1280">
        <v>59.4</v>
      </c>
      <c r="CG53" s="1280"/>
      <c r="CH53" s="1280"/>
      <c r="CI53" s="1280"/>
      <c r="CJ53" s="1280"/>
      <c r="CK53" s="1280"/>
      <c r="CL53" s="1280"/>
      <c r="CM53" s="1280"/>
      <c r="CN53" s="1280">
        <v>60.3</v>
      </c>
      <c r="CO53" s="1280"/>
      <c r="CP53" s="1280"/>
      <c r="CQ53" s="1280"/>
      <c r="CR53" s="1280"/>
      <c r="CS53" s="1280"/>
      <c r="CT53" s="1280"/>
      <c r="CU53" s="1280"/>
      <c r="CV53" s="1280">
        <v>60.6</v>
      </c>
      <c r="CW53" s="1280"/>
      <c r="CX53" s="1280"/>
      <c r="CY53" s="1280"/>
      <c r="CZ53" s="1280"/>
      <c r="DA53" s="1280"/>
      <c r="DB53" s="1280"/>
      <c r="DC53" s="1280"/>
    </row>
    <row r="54" spans="1:109" x14ac:dyDescent="0.15">
      <c r="A54" s="1258"/>
      <c r="B54" s="1250"/>
      <c r="G54" s="1276"/>
      <c r="H54" s="1276"/>
      <c r="I54" s="1269"/>
      <c r="J54" s="1269"/>
      <c r="K54" s="1278"/>
      <c r="L54" s="1278"/>
      <c r="M54" s="1278"/>
      <c r="N54" s="1278"/>
      <c r="AM54" s="1268"/>
      <c r="AN54" s="1279"/>
      <c r="AO54" s="1279"/>
      <c r="AP54" s="1279"/>
      <c r="AQ54" s="1279"/>
      <c r="AR54" s="1279"/>
      <c r="AS54" s="1279"/>
      <c r="AT54" s="1279"/>
      <c r="AU54" s="1279"/>
      <c r="AV54" s="1279"/>
      <c r="AW54" s="1279"/>
      <c r="AX54" s="1279"/>
      <c r="AY54" s="1279"/>
      <c r="AZ54" s="1279"/>
      <c r="BA54" s="1279"/>
      <c r="BB54" s="1279"/>
      <c r="BC54" s="1279"/>
      <c r="BD54" s="1279"/>
      <c r="BE54" s="1279"/>
      <c r="BF54" s="1279"/>
      <c r="BG54" s="1279"/>
      <c r="BH54" s="1279"/>
      <c r="BI54" s="1279"/>
      <c r="BJ54" s="1279"/>
      <c r="BK54" s="1279"/>
      <c r="BL54" s="1279"/>
      <c r="BM54" s="1279"/>
      <c r="BN54" s="1279"/>
      <c r="BO54" s="1279"/>
      <c r="BP54" s="1280"/>
      <c r="BQ54" s="1280"/>
      <c r="BR54" s="1280"/>
      <c r="BS54" s="1280"/>
      <c r="BT54" s="1280"/>
      <c r="BU54" s="1280"/>
      <c r="BV54" s="1280"/>
      <c r="BW54" s="1280"/>
      <c r="BX54" s="1280"/>
      <c r="BY54" s="1280"/>
      <c r="BZ54" s="1280"/>
      <c r="CA54" s="1280"/>
      <c r="CB54" s="1280"/>
      <c r="CC54" s="1280"/>
      <c r="CD54" s="1280"/>
      <c r="CE54" s="1280"/>
      <c r="CF54" s="1280"/>
      <c r="CG54" s="1280"/>
      <c r="CH54" s="1280"/>
      <c r="CI54" s="1280"/>
      <c r="CJ54" s="1280"/>
      <c r="CK54" s="1280"/>
      <c r="CL54" s="1280"/>
      <c r="CM54" s="1280"/>
      <c r="CN54" s="1280"/>
      <c r="CO54" s="1280"/>
      <c r="CP54" s="1280"/>
      <c r="CQ54" s="1280"/>
      <c r="CR54" s="1280"/>
      <c r="CS54" s="1280"/>
      <c r="CT54" s="1280"/>
      <c r="CU54" s="1280"/>
      <c r="CV54" s="1280"/>
      <c r="CW54" s="1280"/>
      <c r="CX54" s="1280"/>
      <c r="CY54" s="1280"/>
      <c r="CZ54" s="1280"/>
      <c r="DA54" s="1280"/>
      <c r="DB54" s="1280"/>
      <c r="DC54" s="1280"/>
    </row>
    <row r="55" spans="1:109" x14ac:dyDescent="0.15">
      <c r="A55" s="1258"/>
      <c r="B55" s="1250"/>
      <c r="G55" s="1269"/>
      <c r="H55" s="1269"/>
      <c r="I55" s="1269"/>
      <c r="J55" s="1269"/>
      <c r="K55" s="1278"/>
      <c r="L55" s="1278"/>
      <c r="M55" s="1278"/>
      <c r="N55" s="1278"/>
      <c r="AN55" s="1275" t="s">
        <v>610</v>
      </c>
      <c r="AO55" s="1275"/>
      <c r="AP55" s="1275"/>
      <c r="AQ55" s="1275"/>
      <c r="AR55" s="1275"/>
      <c r="AS55" s="1275"/>
      <c r="AT55" s="1275"/>
      <c r="AU55" s="1275"/>
      <c r="AV55" s="1275"/>
      <c r="AW55" s="1275"/>
      <c r="AX55" s="1275"/>
      <c r="AY55" s="1275"/>
      <c r="AZ55" s="1275"/>
      <c r="BA55" s="1275"/>
      <c r="BB55" s="1279" t="s">
        <v>608</v>
      </c>
      <c r="BC55" s="1279"/>
      <c r="BD55" s="1279"/>
      <c r="BE55" s="1279"/>
      <c r="BF55" s="1279"/>
      <c r="BG55" s="1279"/>
      <c r="BH55" s="1279"/>
      <c r="BI55" s="1279"/>
      <c r="BJ55" s="1279"/>
      <c r="BK55" s="1279"/>
      <c r="BL55" s="1279"/>
      <c r="BM55" s="1279"/>
      <c r="BN55" s="1279"/>
      <c r="BO55" s="1279"/>
      <c r="BP55" s="1280">
        <v>0</v>
      </c>
      <c r="BQ55" s="1280"/>
      <c r="BR55" s="1280"/>
      <c r="BS55" s="1280"/>
      <c r="BT55" s="1280"/>
      <c r="BU55" s="1280"/>
      <c r="BV55" s="1280"/>
      <c r="BW55" s="1280"/>
      <c r="BX55" s="1280">
        <v>0</v>
      </c>
      <c r="BY55" s="1280"/>
      <c r="BZ55" s="1280"/>
      <c r="CA55" s="1280"/>
      <c r="CB55" s="1280"/>
      <c r="CC55" s="1280"/>
      <c r="CD55" s="1280"/>
      <c r="CE55" s="1280"/>
      <c r="CF55" s="1280">
        <v>0</v>
      </c>
      <c r="CG55" s="1280"/>
      <c r="CH55" s="1280"/>
      <c r="CI55" s="1280"/>
      <c r="CJ55" s="1280"/>
      <c r="CK55" s="1280"/>
      <c r="CL55" s="1280"/>
      <c r="CM55" s="1280"/>
      <c r="CN55" s="1280">
        <v>0</v>
      </c>
      <c r="CO55" s="1280"/>
      <c r="CP55" s="1280"/>
      <c r="CQ55" s="1280"/>
      <c r="CR55" s="1280"/>
      <c r="CS55" s="1280"/>
      <c r="CT55" s="1280"/>
      <c r="CU55" s="1280"/>
      <c r="CV55" s="1280">
        <v>0</v>
      </c>
      <c r="CW55" s="1280"/>
      <c r="CX55" s="1280"/>
      <c r="CY55" s="1280"/>
      <c r="CZ55" s="1280"/>
      <c r="DA55" s="1280"/>
      <c r="DB55" s="1280"/>
      <c r="DC55" s="1280"/>
    </row>
    <row r="56" spans="1:109" x14ac:dyDescent="0.15">
      <c r="A56" s="1258"/>
      <c r="B56" s="1250"/>
      <c r="G56" s="1269"/>
      <c r="H56" s="1269"/>
      <c r="I56" s="1269"/>
      <c r="J56" s="1269"/>
      <c r="K56" s="1278"/>
      <c r="L56" s="1278"/>
      <c r="M56" s="1278"/>
      <c r="N56" s="1278"/>
      <c r="AN56" s="1275"/>
      <c r="AO56" s="1275"/>
      <c r="AP56" s="1275"/>
      <c r="AQ56" s="1275"/>
      <c r="AR56" s="1275"/>
      <c r="AS56" s="1275"/>
      <c r="AT56" s="1275"/>
      <c r="AU56" s="1275"/>
      <c r="AV56" s="1275"/>
      <c r="AW56" s="1275"/>
      <c r="AX56" s="1275"/>
      <c r="AY56" s="1275"/>
      <c r="AZ56" s="1275"/>
      <c r="BA56" s="1275"/>
      <c r="BB56" s="1279"/>
      <c r="BC56" s="1279"/>
      <c r="BD56" s="1279"/>
      <c r="BE56" s="1279"/>
      <c r="BF56" s="1279"/>
      <c r="BG56" s="1279"/>
      <c r="BH56" s="1279"/>
      <c r="BI56" s="1279"/>
      <c r="BJ56" s="1279"/>
      <c r="BK56" s="1279"/>
      <c r="BL56" s="1279"/>
      <c r="BM56" s="1279"/>
      <c r="BN56" s="1279"/>
      <c r="BO56" s="1279"/>
      <c r="BP56" s="1280"/>
      <c r="BQ56" s="1280"/>
      <c r="BR56" s="1280"/>
      <c r="BS56" s="1280"/>
      <c r="BT56" s="1280"/>
      <c r="BU56" s="1280"/>
      <c r="BV56" s="1280"/>
      <c r="BW56" s="1280"/>
      <c r="BX56" s="1280"/>
      <c r="BY56" s="1280"/>
      <c r="BZ56" s="1280"/>
      <c r="CA56" s="1280"/>
      <c r="CB56" s="1280"/>
      <c r="CC56" s="1280"/>
      <c r="CD56" s="1280"/>
      <c r="CE56" s="1280"/>
      <c r="CF56" s="1280"/>
      <c r="CG56" s="1280"/>
      <c r="CH56" s="1280"/>
      <c r="CI56" s="1280"/>
      <c r="CJ56" s="1280"/>
      <c r="CK56" s="1280"/>
      <c r="CL56" s="1280"/>
      <c r="CM56" s="1280"/>
      <c r="CN56" s="1280"/>
      <c r="CO56" s="1280"/>
      <c r="CP56" s="1280"/>
      <c r="CQ56" s="1280"/>
      <c r="CR56" s="1280"/>
      <c r="CS56" s="1280"/>
      <c r="CT56" s="1280"/>
      <c r="CU56" s="1280"/>
      <c r="CV56" s="1280"/>
      <c r="CW56" s="1280"/>
      <c r="CX56" s="1280"/>
      <c r="CY56" s="1280"/>
      <c r="CZ56" s="1280"/>
      <c r="DA56" s="1280"/>
      <c r="DB56" s="1280"/>
      <c r="DC56" s="1280"/>
    </row>
    <row r="57" spans="1:109" s="1258" customFormat="1" x14ac:dyDescent="0.15">
      <c r="B57" s="1281"/>
      <c r="G57" s="1269"/>
      <c r="H57" s="1269"/>
      <c r="I57" s="1282"/>
      <c r="J57" s="1282"/>
      <c r="K57" s="1278"/>
      <c r="L57" s="1278"/>
      <c r="M57" s="1278"/>
      <c r="N57" s="1278"/>
      <c r="AM57" s="1244"/>
      <c r="AN57" s="1275"/>
      <c r="AO57" s="1275"/>
      <c r="AP57" s="1275"/>
      <c r="AQ57" s="1275"/>
      <c r="AR57" s="1275"/>
      <c r="AS57" s="1275"/>
      <c r="AT57" s="1275"/>
      <c r="AU57" s="1275"/>
      <c r="AV57" s="1275"/>
      <c r="AW57" s="1275"/>
      <c r="AX57" s="1275"/>
      <c r="AY57" s="1275"/>
      <c r="AZ57" s="1275"/>
      <c r="BA57" s="1275"/>
      <c r="BB57" s="1279" t="s">
        <v>609</v>
      </c>
      <c r="BC57" s="1279"/>
      <c r="BD57" s="1279"/>
      <c r="BE57" s="1279"/>
      <c r="BF57" s="1279"/>
      <c r="BG57" s="1279"/>
      <c r="BH57" s="1279"/>
      <c r="BI57" s="1279"/>
      <c r="BJ57" s="1279"/>
      <c r="BK57" s="1279"/>
      <c r="BL57" s="1279"/>
      <c r="BM57" s="1279"/>
      <c r="BN57" s="1279"/>
      <c r="BO57" s="1279"/>
      <c r="BP57" s="1280">
        <v>58.2</v>
      </c>
      <c r="BQ57" s="1280"/>
      <c r="BR57" s="1280"/>
      <c r="BS57" s="1280"/>
      <c r="BT57" s="1280"/>
      <c r="BU57" s="1280"/>
      <c r="BV57" s="1280"/>
      <c r="BW57" s="1280"/>
      <c r="BX57" s="1280">
        <v>59.4</v>
      </c>
      <c r="BY57" s="1280"/>
      <c r="BZ57" s="1280"/>
      <c r="CA57" s="1280"/>
      <c r="CB57" s="1280"/>
      <c r="CC57" s="1280"/>
      <c r="CD57" s="1280"/>
      <c r="CE57" s="1280"/>
      <c r="CF57" s="1280">
        <v>60.4</v>
      </c>
      <c r="CG57" s="1280"/>
      <c r="CH57" s="1280"/>
      <c r="CI57" s="1280"/>
      <c r="CJ57" s="1280"/>
      <c r="CK57" s="1280"/>
      <c r="CL57" s="1280"/>
      <c r="CM57" s="1280"/>
      <c r="CN57" s="1280">
        <v>61.5</v>
      </c>
      <c r="CO57" s="1280"/>
      <c r="CP57" s="1280"/>
      <c r="CQ57" s="1280"/>
      <c r="CR57" s="1280"/>
      <c r="CS57" s="1280"/>
      <c r="CT57" s="1280"/>
      <c r="CU57" s="1280"/>
      <c r="CV57" s="1280">
        <v>61</v>
      </c>
      <c r="CW57" s="1280"/>
      <c r="CX57" s="1280"/>
      <c r="CY57" s="1280"/>
      <c r="CZ57" s="1280"/>
      <c r="DA57" s="1280"/>
      <c r="DB57" s="1280"/>
      <c r="DC57" s="1280"/>
      <c r="DD57" s="1283"/>
      <c r="DE57" s="1281"/>
    </row>
    <row r="58" spans="1:109" s="1258" customFormat="1" x14ac:dyDescent="0.15">
      <c r="A58" s="1244"/>
      <c r="B58" s="1281"/>
      <c r="G58" s="1269"/>
      <c r="H58" s="1269"/>
      <c r="I58" s="1282"/>
      <c r="J58" s="1282"/>
      <c r="K58" s="1278"/>
      <c r="L58" s="1278"/>
      <c r="M58" s="1278"/>
      <c r="N58" s="1278"/>
      <c r="AM58" s="1244"/>
      <c r="AN58" s="1275"/>
      <c r="AO58" s="1275"/>
      <c r="AP58" s="1275"/>
      <c r="AQ58" s="1275"/>
      <c r="AR58" s="1275"/>
      <c r="AS58" s="1275"/>
      <c r="AT58" s="1275"/>
      <c r="AU58" s="1275"/>
      <c r="AV58" s="1275"/>
      <c r="AW58" s="1275"/>
      <c r="AX58" s="1275"/>
      <c r="AY58" s="1275"/>
      <c r="AZ58" s="1275"/>
      <c r="BA58" s="1275"/>
      <c r="BB58" s="1279"/>
      <c r="BC58" s="1279"/>
      <c r="BD58" s="1279"/>
      <c r="BE58" s="1279"/>
      <c r="BF58" s="1279"/>
      <c r="BG58" s="1279"/>
      <c r="BH58" s="1279"/>
      <c r="BI58" s="1279"/>
      <c r="BJ58" s="1279"/>
      <c r="BK58" s="1279"/>
      <c r="BL58" s="1279"/>
      <c r="BM58" s="1279"/>
      <c r="BN58" s="1279"/>
      <c r="BO58" s="1279"/>
      <c r="BP58" s="1280"/>
      <c r="BQ58" s="1280"/>
      <c r="BR58" s="1280"/>
      <c r="BS58" s="1280"/>
      <c r="BT58" s="1280"/>
      <c r="BU58" s="1280"/>
      <c r="BV58" s="1280"/>
      <c r="BW58" s="1280"/>
      <c r="BX58" s="1280"/>
      <c r="BY58" s="1280"/>
      <c r="BZ58" s="1280"/>
      <c r="CA58" s="1280"/>
      <c r="CB58" s="1280"/>
      <c r="CC58" s="1280"/>
      <c r="CD58" s="1280"/>
      <c r="CE58" s="1280"/>
      <c r="CF58" s="1280"/>
      <c r="CG58" s="1280"/>
      <c r="CH58" s="1280"/>
      <c r="CI58" s="1280"/>
      <c r="CJ58" s="1280"/>
      <c r="CK58" s="1280"/>
      <c r="CL58" s="1280"/>
      <c r="CM58" s="1280"/>
      <c r="CN58" s="1280"/>
      <c r="CO58" s="1280"/>
      <c r="CP58" s="1280"/>
      <c r="CQ58" s="1280"/>
      <c r="CR58" s="1280"/>
      <c r="CS58" s="1280"/>
      <c r="CT58" s="1280"/>
      <c r="CU58" s="1280"/>
      <c r="CV58" s="1280"/>
      <c r="CW58" s="1280"/>
      <c r="CX58" s="1280"/>
      <c r="CY58" s="1280"/>
      <c r="CZ58" s="1280"/>
      <c r="DA58" s="1280"/>
      <c r="DB58" s="1280"/>
      <c r="DC58" s="1280"/>
      <c r="DD58" s="1283"/>
      <c r="DE58" s="1281"/>
    </row>
    <row r="59" spans="1:109" s="1258" customFormat="1" x14ac:dyDescent="0.15">
      <c r="A59" s="1244"/>
      <c r="B59" s="1281"/>
      <c r="K59" s="1284"/>
      <c r="L59" s="1284"/>
      <c r="M59" s="1284"/>
      <c r="N59" s="1284"/>
      <c r="AQ59" s="1284"/>
      <c r="AR59" s="1284"/>
      <c r="AS59" s="1284"/>
      <c r="AT59" s="1284"/>
      <c r="BC59" s="1284"/>
      <c r="BD59" s="1284"/>
      <c r="BE59" s="1284"/>
      <c r="BF59" s="1284"/>
      <c r="BO59" s="1284"/>
      <c r="BP59" s="1284"/>
      <c r="BQ59" s="1284"/>
      <c r="BR59" s="1284"/>
      <c r="CA59" s="1284"/>
      <c r="CB59" s="1284"/>
      <c r="CC59" s="1284"/>
      <c r="CD59" s="1284"/>
      <c r="CM59" s="1284"/>
      <c r="CN59" s="1284"/>
      <c r="CO59" s="1284"/>
      <c r="CP59" s="1284"/>
      <c r="CY59" s="1284"/>
      <c r="CZ59" s="1284"/>
      <c r="DA59" s="1284"/>
      <c r="DB59" s="1284"/>
      <c r="DC59" s="1284"/>
      <c r="DD59" s="1283"/>
      <c r="DE59" s="1281"/>
    </row>
    <row r="60" spans="1:109" s="1258" customFormat="1" x14ac:dyDescent="0.15">
      <c r="A60" s="1244"/>
      <c r="B60" s="1281"/>
      <c r="K60" s="1284"/>
      <c r="L60" s="1284"/>
      <c r="M60" s="1284"/>
      <c r="N60" s="1284"/>
      <c r="AQ60" s="1284"/>
      <c r="AR60" s="1284"/>
      <c r="AS60" s="1284"/>
      <c r="AT60" s="1284"/>
      <c r="BC60" s="1284"/>
      <c r="BD60" s="1284"/>
      <c r="BE60" s="1284"/>
      <c r="BF60" s="1284"/>
      <c r="BO60" s="1284"/>
      <c r="BP60" s="1284"/>
      <c r="BQ60" s="1284"/>
      <c r="BR60" s="1284"/>
      <c r="CA60" s="1284"/>
      <c r="CB60" s="1284"/>
      <c r="CC60" s="1284"/>
      <c r="CD60" s="1284"/>
      <c r="CM60" s="1284"/>
      <c r="CN60" s="1284"/>
      <c r="CO60" s="1284"/>
      <c r="CP60" s="1284"/>
      <c r="CY60" s="1284"/>
      <c r="CZ60" s="1284"/>
      <c r="DA60" s="1284"/>
      <c r="DB60" s="1284"/>
      <c r="DC60" s="1284"/>
      <c r="DD60" s="1283"/>
      <c r="DE60" s="1281"/>
    </row>
    <row r="61" spans="1:109" s="1258" customFormat="1" x14ac:dyDescent="0.15">
      <c r="A61" s="1244"/>
      <c r="B61" s="1285"/>
      <c r="C61" s="1286"/>
      <c r="D61" s="1286"/>
      <c r="E61" s="1286"/>
      <c r="F61" s="1286"/>
      <c r="G61" s="1286"/>
      <c r="H61" s="1286"/>
      <c r="I61" s="1286"/>
      <c r="J61" s="1286"/>
      <c r="K61" s="1286"/>
      <c r="L61" s="1286"/>
      <c r="M61" s="1287"/>
      <c r="N61" s="1287"/>
      <c r="O61" s="1286"/>
      <c r="P61" s="1286"/>
      <c r="Q61" s="1286"/>
      <c r="R61" s="1286"/>
      <c r="S61" s="1286"/>
      <c r="T61" s="1286"/>
      <c r="U61" s="1286"/>
      <c r="V61" s="1286"/>
      <c r="W61" s="1286"/>
      <c r="X61" s="1286"/>
      <c r="Y61" s="1286"/>
      <c r="Z61" s="1286"/>
      <c r="AA61" s="1286"/>
      <c r="AB61" s="1286"/>
      <c r="AC61" s="1286"/>
      <c r="AD61" s="1286"/>
      <c r="AE61" s="1286"/>
      <c r="AF61" s="1286"/>
      <c r="AG61" s="1286"/>
      <c r="AH61" s="1286"/>
      <c r="AI61" s="1286"/>
      <c r="AJ61" s="1286"/>
      <c r="AK61" s="1286"/>
      <c r="AL61" s="1286"/>
      <c r="AM61" s="1286"/>
      <c r="AN61" s="1286"/>
      <c r="AO61" s="1286"/>
      <c r="AP61" s="1286"/>
      <c r="AQ61" s="1286"/>
      <c r="AR61" s="1286"/>
      <c r="AS61" s="1287"/>
      <c r="AT61" s="1287"/>
      <c r="AU61" s="1286"/>
      <c r="AV61" s="1286"/>
      <c r="AW61" s="1286"/>
      <c r="AX61" s="1286"/>
      <c r="AY61" s="1286"/>
      <c r="AZ61" s="1286"/>
      <c r="BA61" s="1286"/>
      <c r="BB61" s="1286"/>
      <c r="BC61" s="1286"/>
      <c r="BD61" s="1286"/>
      <c r="BE61" s="1287"/>
      <c r="BF61" s="1287"/>
      <c r="BG61" s="1286"/>
      <c r="BH61" s="1286"/>
      <c r="BI61" s="1286"/>
      <c r="BJ61" s="1286"/>
      <c r="BK61" s="1286"/>
      <c r="BL61" s="1286"/>
      <c r="BM61" s="1286"/>
      <c r="BN61" s="1286"/>
      <c r="BO61" s="1286"/>
      <c r="BP61" s="1286"/>
      <c r="BQ61" s="1287"/>
      <c r="BR61" s="1287"/>
      <c r="BS61" s="1286"/>
      <c r="BT61" s="1286"/>
      <c r="BU61" s="1286"/>
      <c r="BV61" s="1286"/>
      <c r="BW61" s="1286"/>
      <c r="BX61" s="1286"/>
      <c r="BY61" s="1286"/>
      <c r="BZ61" s="1286"/>
      <c r="CA61" s="1286"/>
      <c r="CB61" s="1286"/>
      <c r="CC61" s="1287"/>
      <c r="CD61" s="1287"/>
      <c r="CE61" s="1286"/>
      <c r="CF61" s="1286"/>
      <c r="CG61" s="1286"/>
      <c r="CH61" s="1286"/>
      <c r="CI61" s="1286"/>
      <c r="CJ61" s="1286"/>
      <c r="CK61" s="1286"/>
      <c r="CL61" s="1286"/>
      <c r="CM61" s="1286"/>
      <c r="CN61" s="1286"/>
      <c r="CO61" s="1287"/>
      <c r="CP61" s="1287"/>
      <c r="CQ61" s="1286"/>
      <c r="CR61" s="1286"/>
      <c r="CS61" s="1286"/>
      <c r="CT61" s="1286"/>
      <c r="CU61" s="1286"/>
      <c r="CV61" s="1286"/>
      <c r="CW61" s="1286"/>
      <c r="CX61" s="1286"/>
      <c r="CY61" s="1286"/>
      <c r="CZ61" s="1286"/>
      <c r="DA61" s="1287"/>
      <c r="DB61" s="1287"/>
      <c r="DC61" s="1287"/>
      <c r="DD61" s="1288"/>
      <c r="DE61" s="1281"/>
    </row>
    <row r="62" spans="1:109" x14ac:dyDescent="0.15">
      <c r="B62" s="1255"/>
      <c r="C62" s="1255"/>
      <c r="D62" s="1255"/>
      <c r="E62" s="1255"/>
      <c r="F62" s="1255"/>
      <c r="G62" s="1255"/>
      <c r="H62" s="1255"/>
      <c r="I62" s="1255"/>
      <c r="J62" s="1255"/>
      <c r="K62" s="1255"/>
      <c r="L62" s="1255"/>
      <c r="M62" s="1255"/>
      <c r="N62" s="1255"/>
      <c r="O62" s="1255"/>
      <c r="P62" s="1255"/>
      <c r="Q62" s="1255"/>
      <c r="R62" s="1255"/>
      <c r="S62" s="1255"/>
      <c r="T62" s="1255"/>
      <c r="U62" s="1255"/>
      <c r="V62" s="1255"/>
      <c r="W62" s="1255"/>
      <c r="X62" s="1255"/>
      <c r="Y62" s="1255"/>
      <c r="Z62" s="1255"/>
      <c r="AA62" s="1255"/>
      <c r="AB62" s="1255"/>
      <c r="AC62" s="1255"/>
      <c r="AD62" s="1255"/>
      <c r="AE62" s="1255"/>
      <c r="AF62" s="1255"/>
      <c r="AG62" s="1255"/>
      <c r="AH62" s="1255"/>
      <c r="AI62" s="1255"/>
      <c r="AJ62" s="1255"/>
      <c r="AK62" s="1255"/>
      <c r="AL62" s="1255"/>
      <c r="AM62" s="1255"/>
      <c r="AN62" s="1255"/>
      <c r="AO62" s="1255"/>
      <c r="AP62" s="1255"/>
      <c r="AQ62" s="1255"/>
      <c r="AR62" s="1255"/>
      <c r="AS62" s="1255"/>
      <c r="AT62" s="1255"/>
      <c r="AU62" s="1255"/>
      <c r="AV62" s="1255"/>
      <c r="AW62" s="1255"/>
      <c r="AX62" s="1255"/>
      <c r="AY62" s="1255"/>
      <c r="AZ62" s="1255"/>
      <c r="BA62" s="1255"/>
      <c r="BB62" s="1255"/>
      <c r="BC62" s="1255"/>
      <c r="BD62" s="1255"/>
      <c r="BE62" s="1255"/>
      <c r="BF62" s="1255"/>
      <c r="BG62" s="1255"/>
      <c r="BH62" s="1255"/>
      <c r="BI62" s="1255"/>
      <c r="BJ62" s="1255"/>
      <c r="BK62" s="1255"/>
      <c r="BL62" s="1255"/>
      <c r="BM62" s="1255"/>
      <c r="BN62" s="1255"/>
      <c r="BO62" s="1255"/>
      <c r="BP62" s="1255"/>
      <c r="BQ62" s="1255"/>
      <c r="BR62" s="1255"/>
      <c r="BS62" s="1255"/>
      <c r="BT62" s="1255"/>
      <c r="BU62" s="1255"/>
      <c r="BV62" s="1255"/>
      <c r="BW62" s="1255"/>
      <c r="BX62" s="1255"/>
      <c r="BY62" s="1255"/>
      <c r="BZ62" s="1255"/>
      <c r="CA62" s="1255"/>
      <c r="CB62" s="1255"/>
      <c r="CC62" s="1255"/>
      <c r="CD62" s="1255"/>
      <c r="CE62" s="1255"/>
      <c r="CF62" s="1255"/>
      <c r="CG62" s="1255"/>
      <c r="CH62" s="1255"/>
      <c r="CI62" s="1255"/>
      <c r="CJ62" s="1255"/>
      <c r="CK62" s="1255"/>
      <c r="CL62" s="1255"/>
      <c r="CM62" s="1255"/>
      <c r="CN62" s="1255"/>
      <c r="CO62" s="1255"/>
      <c r="CP62" s="1255"/>
      <c r="CQ62" s="1255"/>
      <c r="CR62" s="1255"/>
      <c r="CS62" s="1255"/>
      <c r="CT62" s="1255"/>
      <c r="CU62" s="1255"/>
      <c r="CV62" s="1255"/>
      <c r="CW62" s="1255"/>
      <c r="CX62" s="1255"/>
      <c r="CY62" s="1255"/>
      <c r="CZ62" s="1255"/>
      <c r="DA62" s="1255"/>
      <c r="DB62" s="1255"/>
      <c r="DC62" s="1255"/>
      <c r="DD62" s="1255"/>
      <c r="DE62" s="1244"/>
    </row>
    <row r="63" spans="1:109" ht="17.25" x14ac:dyDescent="0.15">
      <c r="B63" s="1289" t="s">
        <v>611</v>
      </c>
    </row>
    <row r="64" spans="1:109" x14ac:dyDescent="0.15">
      <c r="B64" s="1250"/>
      <c r="G64" s="1257"/>
      <c r="I64" s="1290"/>
      <c r="J64" s="1290"/>
      <c r="K64" s="1290"/>
      <c r="L64" s="1290"/>
      <c r="M64" s="1290"/>
      <c r="N64" s="1291"/>
      <c r="AM64" s="1257"/>
      <c r="AN64" s="1257" t="s">
        <v>604</v>
      </c>
      <c r="AP64" s="1258"/>
      <c r="AQ64" s="1258"/>
      <c r="AR64" s="1258"/>
      <c r="AY64" s="1257"/>
      <c r="BA64" s="1258"/>
      <c r="BB64" s="1258"/>
      <c r="BC64" s="1258"/>
      <c r="BK64" s="1257"/>
      <c r="BM64" s="1258"/>
      <c r="BN64" s="1258"/>
      <c r="BO64" s="1258"/>
      <c r="BW64" s="1257"/>
      <c r="BY64" s="1258"/>
      <c r="BZ64" s="1258"/>
      <c r="CA64" s="1258"/>
      <c r="CI64" s="1257"/>
      <c r="CK64" s="1258"/>
      <c r="CL64" s="1258"/>
      <c r="CM64" s="1258"/>
      <c r="CU64" s="1257"/>
      <c r="CW64" s="1258"/>
      <c r="CX64" s="1258"/>
      <c r="CY64" s="1258"/>
    </row>
    <row r="65" spans="2:107" x14ac:dyDescent="0.15">
      <c r="B65" s="1250"/>
      <c r="AN65" s="1259" t="s">
        <v>612</v>
      </c>
      <c r="AO65" s="1260"/>
      <c r="AP65" s="1260"/>
      <c r="AQ65" s="1260"/>
      <c r="AR65" s="1260"/>
      <c r="AS65" s="1260"/>
      <c r="AT65" s="1260"/>
      <c r="AU65" s="1260"/>
      <c r="AV65" s="1260"/>
      <c r="AW65" s="1260"/>
      <c r="AX65" s="1260"/>
      <c r="AY65" s="1260"/>
      <c r="AZ65" s="1260"/>
      <c r="BA65" s="1260"/>
      <c r="BB65" s="1260"/>
      <c r="BC65" s="1260"/>
      <c r="BD65" s="1260"/>
      <c r="BE65" s="1260"/>
      <c r="BF65" s="1260"/>
      <c r="BG65" s="1260"/>
      <c r="BH65" s="1260"/>
      <c r="BI65" s="1260"/>
      <c r="BJ65" s="1260"/>
      <c r="BK65" s="1260"/>
      <c r="BL65" s="1260"/>
      <c r="BM65" s="1260"/>
      <c r="BN65" s="1260"/>
      <c r="BO65" s="1260"/>
      <c r="BP65" s="1260"/>
      <c r="BQ65" s="1260"/>
      <c r="BR65" s="1260"/>
      <c r="BS65" s="1260"/>
      <c r="BT65" s="1260"/>
      <c r="BU65" s="1260"/>
      <c r="BV65" s="1260"/>
      <c r="BW65" s="1260"/>
      <c r="BX65" s="1260"/>
      <c r="BY65" s="1260"/>
      <c r="BZ65" s="1260"/>
      <c r="CA65" s="1260"/>
      <c r="CB65" s="1260"/>
      <c r="CC65" s="1260"/>
      <c r="CD65" s="1260"/>
      <c r="CE65" s="1260"/>
      <c r="CF65" s="1260"/>
      <c r="CG65" s="1260"/>
      <c r="CH65" s="1260"/>
      <c r="CI65" s="1260"/>
      <c r="CJ65" s="1260"/>
      <c r="CK65" s="1260"/>
      <c r="CL65" s="1260"/>
      <c r="CM65" s="1260"/>
      <c r="CN65" s="1260"/>
      <c r="CO65" s="1260"/>
      <c r="CP65" s="1260"/>
      <c r="CQ65" s="1260"/>
      <c r="CR65" s="1260"/>
      <c r="CS65" s="1260"/>
      <c r="CT65" s="1260"/>
      <c r="CU65" s="1260"/>
      <c r="CV65" s="1260"/>
      <c r="CW65" s="1260"/>
      <c r="CX65" s="1260"/>
      <c r="CY65" s="1260"/>
      <c r="CZ65" s="1260"/>
      <c r="DA65" s="1260"/>
      <c r="DB65" s="1260"/>
      <c r="DC65" s="1261"/>
    </row>
    <row r="66" spans="2:107" x14ac:dyDescent="0.15">
      <c r="B66" s="1250"/>
      <c r="AN66" s="1262"/>
      <c r="AO66" s="1263"/>
      <c r="AP66" s="1263"/>
      <c r="AQ66" s="1263"/>
      <c r="AR66" s="1263"/>
      <c r="AS66" s="1263"/>
      <c r="AT66" s="1263"/>
      <c r="AU66" s="1263"/>
      <c r="AV66" s="1263"/>
      <c r="AW66" s="1263"/>
      <c r="AX66" s="1263"/>
      <c r="AY66" s="1263"/>
      <c r="AZ66" s="1263"/>
      <c r="BA66" s="1263"/>
      <c r="BB66" s="1263"/>
      <c r="BC66" s="1263"/>
      <c r="BD66" s="1263"/>
      <c r="BE66" s="1263"/>
      <c r="BF66" s="1263"/>
      <c r="BG66" s="1263"/>
      <c r="BH66" s="1263"/>
      <c r="BI66" s="1263"/>
      <c r="BJ66" s="1263"/>
      <c r="BK66" s="1263"/>
      <c r="BL66" s="1263"/>
      <c r="BM66" s="1263"/>
      <c r="BN66" s="1263"/>
      <c r="BO66" s="1263"/>
      <c r="BP66" s="1263"/>
      <c r="BQ66" s="1263"/>
      <c r="BR66" s="1263"/>
      <c r="BS66" s="1263"/>
      <c r="BT66" s="1263"/>
      <c r="BU66" s="1263"/>
      <c r="BV66" s="1263"/>
      <c r="BW66" s="1263"/>
      <c r="BX66" s="1263"/>
      <c r="BY66" s="1263"/>
      <c r="BZ66" s="1263"/>
      <c r="CA66" s="1263"/>
      <c r="CB66" s="1263"/>
      <c r="CC66" s="1263"/>
      <c r="CD66" s="1263"/>
      <c r="CE66" s="1263"/>
      <c r="CF66" s="1263"/>
      <c r="CG66" s="1263"/>
      <c r="CH66" s="1263"/>
      <c r="CI66" s="1263"/>
      <c r="CJ66" s="1263"/>
      <c r="CK66" s="1263"/>
      <c r="CL66" s="1263"/>
      <c r="CM66" s="1263"/>
      <c r="CN66" s="1263"/>
      <c r="CO66" s="1263"/>
      <c r="CP66" s="1263"/>
      <c r="CQ66" s="1263"/>
      <c r="CR66" s="1263"/>
      <c r="CS66" s="1263"/>
      <c r="CT66" s="1263"/>
      <c r="CU66" s="1263"/>
      <c r="CV66" s="1263"/>
      <c r="CW66" s="1263"/>
      <c r="CX66" s="1263"/>
      <c r="CY66" s="1263"/>
      <c r="CZ66" s="1263"/>
      <c r="DA66" s="1263"/>
      <c r="DB66" s="1263"/>
      <c r="DC66" s="1264"/>
    </row>
    <row r="67" spans="2:107" x14ac:dyDescent="0.15">
      <c r="B67" s="1250"/>
      <c r="AN67" s="1262"/>
      <c r="AO67" s="1263"/>
      <c r="AP67" s="1263"/>
      <c r="AQ67" s="1263"/>
      <c r="AR67" s="1263"/>
      <c r="AS67" s="1263"/>
      <c r="AT67" s="1263"/>
      <c r="AU67" s="1263"/>
      <c r="AV67" s="1263"/>
      <c r="AW67" s="1263"/>
      <c r="AX67" s="1263"/>
      <c r="AY67" s="1263"/>
      <c r="AZ67" s="1263"/>
      <c r="BA67" s="1263"/>
      <c r="BB67" s="1263"/>
      <c r="BC67" s="1263"/>
      <c r="BD67" s="1263"/>
      <c r="BE67" s="1263"/>
      <c r="BF67" s="1263"/>
      <c r="BG67" s="1263"/>
      <c r="BH67" s="1263"/>
      <c r="BI67" s="1263"/>
      <c r="BJ67" s="1263"/>
      <c r="BK67" s="1263"/>
      <c r="BL67" s="1263"/>
      <c r="BM67" s="1263"/>
      <c r="BN67" s="1263"/>
      <c r="BO67" s="1263"/>
      <c r="BP67" s="1263"/>
      <c r="BQ67" s="1263"/>
      <c r="BR67" s="1263"/>
      <c r="BS67" s="1263"/>
      <c r="BT67" s="1263"/>
      <c r="BU67" s="1263"/>
      <c r="BV67" s="1263"/>
      <c r="BW67" s="1263"/>
      <c r="BX67" s="1263"/>
      <c r="BY67" s="1263"/>
      <c r="BZ67" s="1263"/>
      <c r="CA67" s="1263"/>
      <c r="CB67" s="1263"/>
      <c r="CC67" s="1263"/>
      <c r="CD67" s="1263"/>
      <c r="CE67" s="1263"/>
      <c r="CF67" s="1263"/>
      <c r="CG67" s="1263"/>
      <c r="CH67" s="1263"/>
      <c r="CI67" s="1263"/>
      <c r="CJ67" s="1263"/>
      <c r="CK67" s="1263"/>
      <c r="CL67" s="1263"/>
      <c r="CM67" s="1263"/>
      <c r="CN67" s="1263"/>
      <c r="CO67" s="1263"/>
      <c r="CP67" s="1263"/>
      <c r="CQ67" s="1263"/>
      <c r="CR67" s="1263"/>
      <c r="CS67" s="1263"/>
      <c r="CT67" s="1263"/>
      <c r="CU67" s="1263"/>
      <c r="CV67" s="1263"/>
      <c r="CW67" s="1263"/>
      <c r="CX67" s="1263"/>
      <c r="CY67" s="1263"/>
      <c r="CZ67" s="1263"/>
      <c r="DA67" s="1263"/>
      <c r="DB67" s="1263"/>
      <c r="DC67" s="1264"/>
    </row>
    <row r="68" spans="2:107" x14ac:dyDescent="0.15">
      <c r="B68" s="1250"/>
      <c r="AN68" s="1262"/>
      <c r="AO68" s="1263"/>
      <c r="AP68" s="1263"/>
      <c r="AQ68" s="1263"/>
      <c r="AR68" s="1263"/>
      <c r="AS68" s="1263"/>
      <c r="AT68" s="1263"/>
      <c r="AU68" s="1263"/>
      <c r="AV68" s="1263"/>
      <c r="AW68" s="1263"/>
      <c r="AX68" s="1263"/>
      <c r="AY68" s="1263"/>
      <c r="AZ68" s="1263"/>
      <c r="BA68" s="1263"/>
      <c r="BB68" s="1263"/>
      <c r="BC68" s="1263"/>
      <c r="BD68" s="1263"/>
      <c r="BE68" s="1263"/>
      <c r="BF68" s="1263"/>
      <c r="BG68" s="1263"/>
      <c r="BH68" s="1263"/>
      <c r="BI68" s="1263"/>
      <c r="BJ68" s="1263"/>
      <c r="BK68" s="1263"/>
      <c r="BL68" s="1263"/>
      <c r="BM68" s="1263"/>
      <c r="BN68" s="1263"/>
      <c r="BO68" s="1263"/>
      <c r="BP68" s="1263"/>
      <c r="BQ68" s="1263"/>
      <c r="BR68" s="1263"/>
      <c r="BS68" s="1263"/>
      <c r="BT68" s="1263"/>
      <c r="BU68" s="1263"/>
      <c r="BV68" s="1263"/>
      <c r="BW68" s="1263"/>
      <c r="BX68" s="1263"/>
      <c r="BY68" s="1263"/>
      <c r="BZ68" s="1263"/>
      <c r="CA68" s="1263"/>
      <c r="CB68" s="1263"/>
      <c r="CC68" s="1263"/>
      <c r="CD68" s="1263"/>
      <c r="CE68" s="1263"/>
      <c r="CF68" s="1263"/>
      <c r="CG68" s="1263"/>
      <c r="CH68" s="1263"/>
      <c r="CI68" s="1263"/>
      <c r="CJ68" s="1263"/>
      <c r="CK68" s="1263"/>
      <c r="CL68" s="1263"/>
      <c r="CM68" s="1263"/>
      <c r="CN68" s="1263"/>
      <c r="CO68" s="1263"/>
      <c r="CP68" s="1263"/>
      <c r="CQ68" s="1263"/>
      <c r="CR68" s="1263"/>
      <c r="CS68" s="1263"/>
      <c r="CT68" s="1263"/>
      <c r="CU68" s="1263"/>
      <c r="CV68" s="1263"/>
      <c r="CW68" s="1263"/>
      <c r="CX68" s="1263"/>
      <c r="CY68" s="1263"/>
      <c r="CZ68" s="1263"/>
      <c r="DA68" s="1263"/>
      <c r="DB68" s="1263"/>
      <c r="DC68" s="1264"/>
    </row>
    <row r="69" spans="2:107" x14ac:dyDescent="0.15">
      <c r="B69" s="1250"/>
      <c r="AN69" s="1265"/>
      <c r="AO69" s="1266"/>
      <c r="AP69" s="1266"/>
      <c r="AQ69" s="1266"/>
      <c r="AR69" s="1266"/>
      <c r="AS69" s="1266"/>
      <c r="AT69" s="1266"/>
      <c r="AU69" s="1266"/>
      <c r="AV69" s="1266"/>
      <c r="AW69" s="1266"/>
      <c r="AX69" s="1266"/>
      <c r="AY69" s="1266"/>
      <c r="AZ69" s="1266"/>
      <c r="BA69" s="1266"/>
      <c r="BB69" s="1266"/>
      <c r="BC69" s="1266"/>
      <c r="BD69" s="1266"/>
      <c r="BE69" s="1266"/>
      <c r="BF69" s="1266"/>
      <c r="BG69" s="1266"/>
      <c r="BH69" s="1266"/>
      <c r="BI69" s="1266"/>
      <c r="BJ69" s="1266"/>
      <c r="BK69" s="1266"/>
      <c r="BL69" s="1266"/>
      <c r="BM69" s="1266"/>
      <c r="BN69" s="1266"/>
      <c r="BO69" s="1266"/>
      <c r="BP69" s="1266"/>
      <c r="BQ69" s="1266"/>
      <c r="BR69" s="1266"/>
      <c r="BS69" s="1266"/>
      <c r="BT69" s="1266"/>
      <c r="BU69" s="1266"/>
      <c r="BV69" s="1266"/>
      <c r="BW69" s="1266"/>
      <c r="BX69" s="1266"/>
      <c r="BY69" s="1266"/>
      <c r="BZ69" s="1266"/>
      <c r="CA69" s="1266"/>
      <c r="CB69" s="1266"/>
      <c r="CC69" s="1266"/>
      <c r="CD69" s="1266"/>
      <c r="CE69" s="1266"/>
      <c r="CF69" s="1266"/>
      <c r="CG69" s="1266"/>
      <c r="CH69" s="1266"/>
      <c r="CI69" s="1266"/>
      <c r="CJ69" s="1266"/>
      <c r="CK69" s="1266"/>
      <c r="CL69" s="1266"/>
      <c r="CM69" s="1266"/>
      <c r="CN69" s="1266"/>
      <c r="CO69" s="1266"/>
      <c r="CP69" s="1266"/>
      <c r="CQ69" s="1266"/>
      <c r="CR69" s="1266"/>
      <c r="CS69" s="1266"/>
      <c r="CT69" s="1266"/>
      <c r="CU69" s="1266"/>
      <c r="CV69" s="1266"/>
      <c r="CW69" s="1266"/>
      <c r="CX69" s="1266"/>
      <c r="CY69" s="1266"/>
      <c r="CZ69" s="1266"/>
      <c r="DA69" s="1266"/>
      <c r="DB69" s="1266"/>
      <c r="DC69" s="1267"/>
    </row>
    <row r="70" spans="2:107" x14ac:dyDescent="0.15">
      <c r="B70" s="1250"/>
      <c r="H70" s="1292"/>
      <c r="I70" s="1292"/>
      <c r="J70" s="1293"/>
      <c r="K70" s="1293"/>
      <c r="L70" s="1294"/>
      <c r="M70" s="1293"/>
      <c r="N70" s="1294"/>
      <c r="AN70" s="1268"/>
      <c r="AO70" s="1268"/>
      <c r="AP70" s="1268"/>
      <c r="AZ70" s="1268"/>
      <c r="BA70" s="1268"/>
      <c r="BB70" s="1268"/>
      <c r="BL70" s="1268"/>
      <c r="BM70" s="1268"/>
      <c r="BN70" s="1268"/>
      <c r="BX70" s="1268"/>
      <c r="BY70" s="1268"/>
      <c r="BZ70" s="1268"/>
      <c r="CJ70" s="1268"/>
      <c r="CK70" s="1268"/>
      <c r="CL70" s="1268"/>
      <c r="CV70" s="1268"/>
      <c r="CW70" s="1268"/>
      <c r="CX70" s="1268"/>
    </row>
    <row r="71" spans="2:107" x14ac:dyDescent="0.15">
      <c r="B71" s="1250"/>
      <c r="G71" s="1295"/>
      <c r="I71" s="1296"/>
      <c r="J71" s="1293"/>
      <c r="K71" s="1293"/>
      <c r="L71" s="1294"/>
      <c r="M71" s="1293"/>
      <c r="N71" s="1294"/>
      <c r="AM71" s="1295"/>
      <c r="AN71" s="1244" t="s">
        <v>606</v>
      </c>
    </row>
    <row r="72" spans="2:107" x14ac:dyDescent="0.15">
      <c r="B72" s="1250"/>
      <c r="G72" s="1269"/>
      <c r="H72" s="1269"/>
      <c r="I72" s="1269"/>
      <c r="J72" s="1269"/>
      <c r="K72" s="1270"/>
      <c r="L72" s="1270"/>
      <c r="M72" s="1271"/>
      <c r="N72" s="1271"/>
      <c r="AN72" s="1272"/>
      <c r="AO72" s="1273"/>
      <c r="AP72" s="1273"/>
      <c r="AQ72" s="1273"/>
      <c r="AR72" s="1273"/>
      <c r="AS72" s="1273"/>
      <c r="AT72" s="1273"/>
      <c r="AU72" s="1273"/>
      <c r="AV72" s="1273"/>
      <c r="AW72" s="1273"/>
      <c r="AX72" s="1273"/>
      <c r="AY72" s="1273"/>
      <c r="AZ72" s="1273"/>
      <c r="BA72" s="1273"/>
      <c r="BB72" s="1273"/>
      <c r="BC72" s="1273"/>
      <c r="BD72" s="1273"/>
      <c r="BE72" s="1273"/>
      <c r="BF72" s="1273"/>
      <c r="BG72" s="1273"/>
      <c r="BH72" s="1273"/>
      <c r="BI72" s="1273"/>
      <c r="BJ72" s="1273"/>
      <c r="BK72" s="1273"/>
      <c r="BL72" s="1273"/>
      <c r="BM72" s="1273"/>
      <c r="BN72" s="1273"/>
      <c r="BO72" s="1274"/>
      <c r="BP72" s="1275" t="s">
        <v>563</v>
      </c>
      <c r="BQ72" s="1275"/>
      <c r="BR72" s="1275"/>
      <c r="BS72" s="1275"/>
      <c r="BT72" s="1275"/>
      <c r="BU72" s="1275"/>
      <c r="BV72" s="1275"/>
      <c r="BW72" s="1275"/>
      <c r="BX72" s="1275" t="s">
        <v>564</v>
      </c>
      <c r="BY72" s="1275"/>
      <c r="BZ72" s="1275"/>
      <c r="CA72" s="1275"/>
      <c r="CB72" s="1275"/>
      <c r="CC72" s="1275"/>
      <c r="CD72" s="1275"/>
      <c r="CE72" s="1275"/>
      <c r="CF72" s="1275" t="s">
        <v>565</v>
      </c>
      <c r="CG72" s="1275"/>
      <c r="CH72" s="1275"/>
      <c r="CI72" s="1275"/>
      <c r="CJ72" s="1275"/>
      <c r="CK72" s="1275"/>
      <c r="CL72" s="1275"/>
      <c r="CM72" s="1275"/>
      <c r="CN72" s="1275" t="s">
        <v>566</v>
      </c>
      <c r="CO72" s="1275"/>
      <c r="CP72" s="1275"/>
      <c r="CQ72" s="1275"/>
      <c r="CR72" s="1275"/>
      <c r="CS72" s="1275"/>
      <c r="CT72" s="1275"/>
      <c r="CU72" s="1275"/>
      <c r="CV72" s="1275" t="s">
        <v>567</v>
      </c>
      <c r="CW72" s="1275"/>
      <c r="CX72" s="1275"/>
      <c r="CY72" s="1275"/>
      <c r="CZ72" s="1275"/>
      <c r="DA72" s="1275"/>
      <c r="DB72" s="1275"/>
      <c r="DC72" s="1275"/>
    </row>
    <row r="73" spans="2:107" x14ac:dyDescent="0.15">
      <c r="B73" s="1250"/>
      <c r="G73" s="1276"/>
      <c r="H73" s="1276"/>
      <c r="I73" s="1276"/>
      <c r="J73" s="1276"/>
      <c r="K73" s="1297"/>
      <c r="L73" s="1297"/>
      <c r="M73" s="1297"/>
      <c r="N73" s="1297"/>
      <c r="AM73" s="1268"/>
      <c r="AN73" s="1279" t="s">
        <v>607</v>
      </c>
      <c r="AO73" s="1279"/>
      <c r="AP73" s="1279"/>
      <c r="AQ73" s="1279"/>
      <c r="AR73" s="1279"/>
      <c r="AS73" s="1279"/>
      <c r="AT73" s="1279"/>
      <c r="AU73" s="1279"/>
      <c r="AV73" s="1279"/>
      <c r="AW73" s="1279"/>
      <c r="AX73" s="1279"/>
      <c r="AY73" s="1279"/>
      <c r="AZ73" s="1279"/>
      <c r="BA73" s="1279"/>
      <c r="BB73" s="1279" t="s">
        <v>608</v>
      </c>
      <c r="BC73" s="1279"/>
      <c r="BD73" s="1279"/>
      <c r="BE73" s="1279"/>
      <c r="BF73" s="1279"/>
      <c r="BG73" s="1279"/>
      <c r="BH73" s="1279"/>
      <c r="BI73" s="1279"/>
      <c r="BJ73" s="1279"/>
      <c r="BK73" s="1279"/>
      <c r="BL73" s="1279"/>
      <c r="BM73" s="1279"/>
      <c r="BN73" s="1279"/>
      <c r="BO73" s="1279"/>
      <c r="BP73" s="1280"/>
      <c r="BQ73" s="1280"/>
      <c r="BR73" s="1280"/>
      <c r="BS73" s="1280"/>
      <c r="BT73" s="1280"/>
      <c r="BU73" s="1280"/>
      <c r="BV73" s="1280"/>
      <c r="BW73" s="1280"/>
      <c r="BX73" s="1280"/>
      <c r="BY73" s="1280"/>
      <c r="BZ73" s="1280"/>
      <c r="CA73" s="1280"/>
      <c r="CB73" s="1280"/>
      <c r="CC73" s="1280"/>
      <c r="CD73" s="1280"/>
      <c r="CE73" s="1280"/>
      <c r="CF73" s="1280"/>
      <c r="CG73" s="1280"/>
      <c r="CH73" s="1280"/>
      <c r="CI73" s="1280"/>
      <c r="CJ73" s="1280"/>
      <c r="CK73" s="1280"/>
      <c r="CL73" s="1280"/>
      <c r="CM73" s="1280"/>
      <c r="CN73" s="1280"/>
      <c r="CO73" s="1280"/>
      <c r="CP73" s="1280"/>
      <c r="CQ73" s="1280"/>
      <c r="CR73" s="1280"/>
      <c r="CS73" s="1280"/>
      <c r="CT73" s="1280"/>
      <c r="CU73" s="1280"/>
      <c r="CV73" s="1280"/>
      <c r="CW73" s="1280"/>
      <c r="CX73" s="1280"/>
      <c r="CY73" s="1280"/>
      <c r="CZ73" s="1280"/>
      <c r="DA73" s="1280"/>
      <c r="DB73" s="1280"/>
      <c r="DC73" s="1280"/>
    </row>
    <row r="74" spans="2:107" x14ac:dyDescent="0.15">
      <c r="B74" s="1250"/>
      <c r="G74" s="1276"/>
      <c r="H74" s="1276"/>
      <c r="I74" s="1276"/>
      <c r="J74" s="1276"/>
      <c r="K74" s="1297"/>
      <c r="L74" s="1297"/>
      <c r="M74" s="1297"/>
      <c r="N74" s="1297"/>
      <c r="AM74" s="1268"/>
      <c r="AN74" s="1279"/>
      <c r="AO74" s="1279"/>
      <c r="AP74" s="1279"/>
      <c r="AQ74" s="1279"/>
      <c r="AR74" s="1279"/>
      <c r="AS74" s="1279"/>
      <c r="AT74" s="1279"/>
      <c r="AU74" s="1279"/>
      <c r="AV74" s="1279"/>
      <c r="AW74" s="1279"/>
      <c r="AX74" s="1279"/>
      <c r="AY74" s="1279"/>
      <c r="AZ74" s="1279"/>
      <c r="BA74" s="1279"/>
      <c r="BB74" s="1279"/>
      <c r="BC74" s="1279"/>
      <c r="BD74" s="1279"/>
      <c r="BE74" s="1279"/>
      <c r="BF74" s="1279"/>
      <c r="BG74" s="1279"/>
      <c r="BH74" s="1279"/>
      <c r="BI74" s="1279"/>
      <c r="BJ74" s="1279"/>
      <c r="BK74" s="1279"/>
      <c r="BL74" s="1279"/>
      <c r="BM74" s="1279"/>
      <c r="BN74" s="1279"/>
      <c r="BO74" s="1279"/>
      <c r="BP74" s="1280"/>
      <c r="BQ74" s="1280"/>
      <c r="BR74" s="1280"/>
      <c r="BS74" s="1280"/>
      <c r="BT74" s="1280"/>
      <c r="BU74" s="1280"/>
      <c r="BV74" s="1280"/>
      <c r="BW74" s="1280"/>
      <c r="BX74" s="1280"/>
      <c r="BY74" s="1280"/>
      <c r="BZ74" s="1280"/>
      <c r="CA74" s="1280"/>
      <c r="CB74" s="1280"/>
      <c r="CC74" s="1280"/>
      <c r="CD74" s="1280"/>
      <c r="CE74" s="1280"/>
      <c r="CF74" s="1280"/>
      <c r="CG74" s="1280"/>
      <c r="CH74" s="1280"/>
      <c r="CI74" s="1280"/>
      <c r="CJ74" s="1280"/>
      <c r="CK74" s="1280"/>
      <c r="CL74" s="1280"/>
      <c r="CM74" s="1280"/>
      <c r="CN74" s="1280"/>
      <c r="CO74" s="1280"/>
      <c r="CP74" s="1280"/>
      <c r="CQ74" s="1280"/>
      <c r="CR74" s="1280"/>
      <c r="CS74" s="1280"/>
      <c r="CT74" s="1280"/>
      <c r="CU74" s="1280"/>
      <c r="CV74" s="1280"/>
      <c r="CW74" s="1280"/>
      <c r="CX74" s="1280"/>
      <c r="CY74" s="1280"/>
      <c r="CZ74" s="1280"/>
      <c r="DA74" s="1280"/>
      <c r="DB74" s="1280"/>
      <c r="DC74" s="1280"/>
    </row>
    <row r="75" spans="2:107" x14ac:dyDescent="0.15">
      <c r="B75" s="1250"/>
      <c r="G75" s="1276"/>
      <c r="H75" s="1276"/>
      <c r="I75" s="1269"/>
      <c r="J75" s="1269"/>
      <c r="K75" s="1278"/>
      <c r="L75" s="1278"/>
      <c r="M75" s="1278"/>
      <c r="N75" s="1278"/>
      <c r="AM75" s="1268"/>
      <c r="AN75" s="1279"/>
      <c r="AO75" s="1279"/>
      <c r="AP75" s="1279"/>
      <c r="AQ75" s="1279"/>
      <c r="AR75" s="1279"/>
      <c r="AS75" s="1279"/>
      <c r="AT75" s="1279"/>
      <c r="AU75" s="1279"/>
      <c r="AV75" s="1279"/>
      <c r="AW75" s="1279"/>
      <c r="AX75" s="1279"/>
      <c r="AY75" s="1279"/>
      <c r="AZ75" s="1279"/>
      <c r="BA75" s="1279"/>
      <c r="BB75" s="1279" t="s">
        <v>613</v>
      </c>
      <c r="BC75" s="1279"/>
      <c r="BD75" s="1279"/>
      <c r="BE75" s="1279"/>
      <c r="BF75" s="1279"/>
      <c r="BG75" s="1279"/>
      <c r="BH75" s="1279"/>
      <c r="BI75" s="1279"/>
      <c r="BJ75" s="1279"/>
      <c r="BK75" s="1279"/>
      <c r="BL75" s="1279"/>
      <c r="BM75" s="1279"/>
      <c r="BN75" s="1279"/>
      <c r="BO75" s="1279"/>
      <c r="BP75" s="1280">
        <v>6.4</v>
      </c>
      <c r="BQ75" s="1280"/>
      <c r="BR75" s="1280"/>
      <c r="BS75" s="1280"/>
      <c r="BT75" s="1280"/>
      <c r="BU75" s="1280"/>
      <c r="BV75" s="1280"/>
      <c r="BW75" s="1280"/>
      <c r="BX75" s="1280">
        <v>6.7</v>
      </c>
      <c r="BY75" s="1280"/>
      <c r="BZ75" s="1280"/>
      <c r="CA75" s="1280"/>
      <c r="CB75" s="1280"/>
      <c r="CC75" s="1280"/>
      <c r="CD75" s="1280"/>
      <c r="CE75" s="1280"/>
      <c r="CF75" s="1280">
        <v>7</v>
      </c>
      <c r="CG75" s="1280"/>
      <c r="CH75" s="1280"/>
      <c r="CI75" s="1280"/>
      <c r="CJ75" s="1280"/>
      <c r="CK75" s="1280"/>
      <c r="CL75" s="1280"/>
      <c r="CM75" s="1280"/>
      <c r="CN75" s="1280">
        <v>7.3</v>
      </c>
      <c r="CO75" s="1280"/>
      <c r="CP75" s="1280"/>
      <c r="CQ75" s="1280"/>
      <c r="CR75" s="1280"/>
      <c r="CS75" s="1280"/>
      <c r="CT75" s="1280"/>
      <c r="CU75" s="1280"/>
      <c r="CV75" s="1280">
        <v>8</v>
      </c>
      <c r="CW75" s="1280"/>
      <c r="CX75" s="1280"/>
      <c r="CY75" s="1280"/>
      <c r="CZ75" s="1280"/>
      <c r="DA75" s="1280"/>
      <c r="DB75" s="1280"/>
      <c r="DC75" s="1280"/>
    </row>
    <row r="76" spans="2:107" x14ac:dyDescent="0.15">
      <c r="B76" s="1250"/>
      <c r="G76" s="1276"/>
      <c r="H76" s="1276"/>
      <c r="I76" s="1269"/>
      <c r="J76" s="1269"/>
      <c r="K76" s="1278"/>
      <c r="L76" s="1278"/>
      <c r="M76" s="1278"/>
      <c r="N76" s="1278"/>
      <c r="AM76" s="1268"/>
      <c r="AN76" s="1279"/>
      <c r="AO76" s="1279"/>
      <c r="AP76" s="1279"/>
      <c r="AQ76" s="1279"/>
      <c r="AR76" s="1279"/>
      <c r="AS76" s="1279"/>
      <c r="AT76" s="1279"/>
      <c r="AU76" s="1279"/>
      <c r="AV76" s="1279"/>
      <c r="AW76" s="1279"/>
      <c r="AX76" s="1279"/>
      <c r="AY76" s="1279"/>
      <c r="AZ76" s="1279"/>
      <c r="BA76" s="1279"/>
      <c r="BB76" s="1279"/>
      <c r="BC76" s="1279"/>
      <c r="BD76" s="1279"/>
      <c r="BE76" s="1279"/>
      <c r="BF76" s="1279"/>
      <c r="BG76" s="1279"/>
      <c r="BH76" s="1279"/>
      <c r="BI76" s="1279"/>
      <c r="BJ76" s="1279"/>
      <c r="BK76" s="1279"/>
      <c r="BL76" s="1279"/>
      <c r="BM76" s="1279"/>
      <c r="BN76" s="1279"/>
      <c r="BO76" s="1279"/>
      <c r="BP76" s="1280"/>
      <c r="BQ76" s="1280"/>
      <c r="BR76" s="1280"/>
      <c r="BS76" s="1280"/>
      <c r="BT76" s="1280"/>
      <c r="BU76" s="1280"/>
      <c r="BV76" s="1280"/>
      <c r="BW76" s="1280"/>
      <c r="BX76" s="1280"/>
      <c r="BY76" s="1280"/>
      <c r="BZ76" s="1280"/>
      <c r="CA76" s="1280"/>
      <c r="CB76" s="1280"/>
      <c r="CC76" s="1280"/>
      <c r="CD76" s="1280"/>
      <c r="CE76" s="1280"/>
      <c r="CF76" s="1280"/>
      <c r="CG76" s="1280"/>
      <c r="CH76" s="1280"/>
      <c r="CI76" s="1280"/>
      <c r="CJ76" s="1280"/>
      <c r="CK76" s="1280"/>
      <c r="CL76" s="1280"/>
      <c r="CM76" s="1280"/>
      <c r="CN76" s="1280"/>
      <c r="CO76" s="1280"/>
      <c r="CP76" s="1280"/>
      <c r="CQ76" s="1280"/>
      <c r="CR76" s="1280"/>
      <c r="CS76" s="1280"/>
      <c r="CT76" s="1280"/>
      <c r="CU76" s="1280"/>
      <c r="CV76" s="1280"/>
      <c r="CW76" s="1280"/>
      <c r="CX76" s="1280"/>
      <c r="CY76" s="1280"/>
      <c r="CZ76" s="1280"/>
      <c r="DA76" s="1280"/>
      <c r="DB76" s="1280"/>
      <c r="DC76" s="1280"/>
    </row>
    <row r="77" spans="2:107" x14ac:dyDescent="0.15">
      <c r="B77" s="1250"/>
      <c r="G77" s="1269"/>
      <c r="H77" s="1269"/>
      <c r="I77" s="1269"/>
      <c r="J77" s="1269"/>
      <c r="K77" s="1297"/>
      <c r="L77" s="1297"/>
      <c r="M77" s="1297"/>
      <c r="N77" s="1297"/>
      <c r="AN77" s="1275" t="s">
        <v>610</v>
      </c>
      <c r="AO77" s="1275"/>
      <c r="AP77" s="1275"/>
      <c r="AQ77" s="1275"/>
      <c r="AR77" s="1275"/>
      <c r="AS77" s="1275"/>
      <c r="AT77" s="1275"/>
      <c r="AU77" s="1275"/>
      <c r="AV77" s="1275"/>
      <c r="AW77" s="1275"/>
      <c r="AX77" s="1275"/>
      <c r="AY77" s="1275"/>
      <c r="AZ77" s="1275"/>
      <c r="BA77" s="1275"/>
      <c r="BB77" s="1279" t="s">
        <v>608</v>
      </c>
      <c r="BC77" s="1279"/>
      <c r="BD77" s="1279"/>
      <c r="BE77" s="1279"/>
      <c r="BF77" s="1279"/>
      <c r="BG77" s="1279"/>
      <c r="BH77" s="1279"/>
      <c r="BI77" s="1279"/>
      <c r="BJ77" s="1279"/>
      <c r="BK77" s="1279"/>
      <c r="BL77" s="1279"/>
      <c r="BM77" s="1279"/>
      <c r="BN77" s="1279"/>
      <c r="BO77" s="1279"/>
      <c r="BP77" s="1280">
        <v>0</v>
      </c>
      <c r="BQ77" s="1280"/>
      <c r="BR77" s="1280"/>
      <c r="BS77" s="1280"/>
      <c r="BT77" s="1280"/>
      <c r="BU77" s="1280"/>
      <c r="BV77" s="1280"/>
      <c r="BW77" s="1280"/>
      <c r="BX77" s="1280">
        <v>0</v>
      </c>
      <c r="BY77" s="1280"/>
      <c r="BZ77" s="1280"/>
      <c r="CA77" s="1280"/>
      <c r="CB77" s="1280"/>
      <c r="CC77" s="1280"/>
      <c r="CD77" s="1280"/>
      <c r="CE77" s="1280"/>
      <c r="CF77" s="1280">
        <v>0</v>
      </c>
      <c r="CG77" s="1280"/>
      <c r="CH77" s="1280"/>
      <c r="CI77" s="1280"/>
      <c r="CJ77" s="1280"/>
      <c r="CK77" s="1280"/>
      <c r="CL77" s="1280"/>
      <c r="CM77" s="1280"/>
      <c r="CN77" s="1280">
        <v>0</v>
      </c>
      <c r="CO77" s="1280"/>
      <c r="CP77" s="1280"/>
      <c r="CQ77" s="1280"/>
      <c r="CR77" s="1280"/>
      <c r="CS77" s="1280"/>
      <c r="CT77" s="1280"/>
      <c r="CU77" s="1280"/>
      <c r="CV77" s="1280">
        <v>0</v>
      </c>
      <c r="CW77" s="1280"/>
      <c r="CX77" s="1280"/>
      <c r="CY77" s="1280"/>
      <c r="CZ77" s="1280"/>
      <c r="DA77" s="1280"/>
      <c r="DB77" s="1280"/>
      <c r="DC77" s="1280"/>
    </row>
    <row r="78" spans="2:107" x14ac:dyDescent="0.15">
      <c r="B78" s="1250"/>
      <c r="G78" s="1269"/>
      <c r="H78" s="1269"/>
      <c r="I78" s="1269"/>
      <c r="J78" s="1269"/>
      <c r="K78" s="1297"/>
      <c r="L78" s="1297"/>
      <c r="M78" s="1297"/>
      <c r="N78" s="1297"/>
      <c r="AN78" s="1275"/>
      <c r="AO78" s="1275"/>
      <c r="AP78" s="1275"/>
      <c r="AQ78" s="1275"/>
      <c r="AR78" s="1275"/>
      <c r="AS78" s="1275"/>
      <c r="AT78" s="1275"/>
      <c r="AU78" s="1275"/>
      <c r="AV78" s="1275"/>
      <c r="AW78" s="1275"/>
      <c r="AX78" s="1275"/>
      <c r="AY78" s="1275"/>
      <c r="AZ78" s="1275"/>
      <c r="BA78" s="1275"/>
      <c r="BB78" s="1279"/>
      <c r="BC78" s="1279"/>
      <c r="BD78" s="1279"/>
      <c r="BE78" s="1279"/>
      <c r="BF78" s="1279"/>
      <c r="BG78" s="1279"/>
      <c r="BH78" s="1279"/>
      <c r="BI78" s="1279"/>
      <c r="BJ78" s="1279"/>
      <c r="BK78" s="1279"/>
      <c r="BL78" s="1279"/>
      <c r="BM78" s="1279"/>
      <c r="BN78" s="1279"/>
      <c r="BO78" s="1279"/>
      <c r="BP78" s="1280"/>
      <c r="BQ78" s="1280"/>
      <c r="BR78" s="1280"/>
      <c r="BS78" s="1280"/>
      <c r="BT78" s="1280"/>
      <c r="BU78" s="1280"/>
      <c r="BV78" s="1280"/>
      <c r="BW78" s="1280"/>
      <c r="BX78" s="1280"/>
      <c r="BY78" s="1280"/>
      <c r="BZ78" s="1280"/>
      <c r="CA78" s="1280"/>
      <c r="CB78" s="1280"/>
      <c r="CC78" s="1280"/>
      <c r="CD78" s="1280"/>
      <c r="CE78" s="1280"/>
      <c r="CF78" s="1280"/>
      <c r="CG78" s="1280"/>
      <c r="CH78" s="1280"/>
      <c r="CI78" s="1280"/>
      <c r="CJ78" s="1280"/>
      <c r="CK78" s="1280"/>
      <c r="CL78" s="1280"/>
      <c r="CM78" s="1280"/>
      <c r="CN78" s="1280"/>
      <c r="CO78" s="1280"/>
      <c r="CP78" s="1280"/>
      <c r="CQ78" s="1280"/>
      <c r="CR78" s="1280"/>
      <c r="CS78" s="1280"/>
      <c r="CT78" s="1280"/>
      <c r="CU78" s="1280"/>
      <c r="CV78" s="1280"/>
      <c r="CW78" s="1280"/>
      <c r="CX78" s="1280"/>
      <c r="CY78" s="1280"/>
      <c r="CZ78" s="1280"/>
      <c r="DA78" s="1280"/>
      <c r="DB78" s="1280"/>
      <c r="DC78" s="1280"/>
    </row>
    <row r="79" spans="2:107" x14ac:dyDescent="0.15">
      <c r="B79" s="1250"/>
      <c r="G79" s="1269"/>
      <c r="H79" s="1269"/>
      <c r="I79" s="1282"/>
      <c r="J79" s="1282"/>
      <c r="K79" s="1298"/>
      <c r="L79" s="1298"/>
      <c r="M79" s="1298"/>
      <c r="N79" s="1298"/>
      <c r="AN79" s="1275"/>
      <c r="AO79" s="1275"/>
      <c r="AP79" s="1275"/>
      <c r="AQ79" s="1275"/>
      <c r="AR79" s="1275"/>
      <c r="AS79" s="1275"/>
      <c r="AT79" s="1275"/>
      <c r="AU79" s="1275"/>
      <c r="AV79" s="1275"/>
      <c r="AW79" s="1275"/>
      <c r="AX79" s="1275"/>
      <c r="AY79" s="1275"/>
      <c r="AZ79" s="1275"/>
      <c r="BA79" s="1275"/>
      <c r="BB79" s="1279" t="s">
        <v>613</v>
      </c>
      <c r="BC79" s="1279"/>
      <c r="BD79" s="1279"/>
      <c r="BE79" s="1279"/>
      <c r="BF79" s="1279"/>
      <c r="BG79" s="1279"/>
      <c r="BH79" s="1279"/>
      <c r="BI79" s="1279"/>
      <c r="BJ79" s="1279"/>
      <c r="BK79" s="1279"/>
      <c r="BL79" s="1279"/>
      <c r="BM79" s="1279"/>
      <c r="BN79" s="1279"/>
      <c r="BO79" s="1279"/>
      <c r="BP79" s="1280">
        <v>7.1</v>
      </c>
      <c r="BQ79" s="1280"/>
      <c r="BR79" s="1280"/>
      <c r="BS79" s="1280"/>
      <c r="BT79" s="1280"/>
      <c r="BU79" s="1280"/>
      <c r="BV79" s="1280"/>
      <c r="BW79" s="1280"/>
      <c r="BX79" s="1280">
        <v>7.4</v>
      </c>
      <c r="BY79" s="1280"/>
      <c r="BZ79" s="1280"/>
      <c r="CA79" s="1280"/>
      <c r="CB79" s="1280"/>
      <c r="CC79" s="1280"/>
      <c r="CD79" s="1280"/>
      <c r="CE79" s="1280"/>
      <c r="CF79" s="1280">
        <v>7.4</v>
      </c>
      <c r="CG79" s="1280"/>
      <c r="CH79" s="1280"/>
      <c r="CI79" s="1280"/>
      <c r="CJ79" s="1280"/>
      <c r="CK79" s="1280"/>
      <c r="CL79" s="1280"/>
      <c r="CM79" s="1280"/>
      <c r="CN79" s="1280">
        <v>8</v>
      </c>
      <c r="CO79" s="1280"/>
      <c r="CP79" s="1280"/>
      <c r="CQ79" s="1280"/>
      <c r="CR79" s="1280"/>
      <c r="CS79" s="1280"/>
      <c r="CT79" s="1280"/>
      <c r="CU79" s="1280"/>
      <c r="CV79" s="1280">
        <v>6.6</v>
      </c>
      <c r="CW79" s="1280"/>
      <c r="CX79" s="1280"/>
      <c r="CY79" s="1280"/>
      <c r="CZ79" s="1280"/>
      <c r="DA79" s="1280"/>
      <c r="DB79" s="1280"/>
      <c r="DC79" s="1280"/>
    </row>
    <row r="80" spans="2:107" x14ac:dyDescent="0.15">
      <c r="B80" s="1250"/>
      <c r="G80" s="1269"/>
      <c r="H80" s="1269"/>
      <c r="I80" s="1282"/>
      <c r="J80" s="1282"/>
      <c r="K80" s="1298"/>
      <c r="L80" s="1298"/>
      <c r="M80" s="1298"/>
      <c r="N80" s="1298"/>
      <c r="AN80" s="1275"/>
      <c r="AO80" s="1275"/>
      <c r="AP80" s="1275"/>
      <c r="AQ80" s="1275"/>
      <c r="AR80" s="1275"/>
      <c r="AS80" s="1275"/>
      <c r="AT80" s="1275"/>
      <c r="AU80" s="1275"/>
      <c r="AV80" s="1275"/>
      <c r="AW80" s="1275"/>
      <c r="AX80" s="1275"/>
      <c r="AY80" s="1275"/>
      <c r="AZ80" s="1275"/>
      <c r="BA80" s="1275"/>
      <c r="BB80" s="1279"/>
      <c r="BC80" s="1279"/>
      <c r="BD80" s="1279"/>
      <c r="BE80" s="1279"/>
      <c r="BF80" s="1279"/>
      <c r="BG80" s="1279"/>
      <c r="BH80" s="1279"/>
      <c r="BI80" s="1279"/>
      <c r="BJ80" s="1279"/>
      <c r="BK80" s="1279"/>
      <c r="BL80" s="1279"/>
      <c r="BM80" s="1279"/>
      <c r="BN80" s="1279"/>
      <c r="BO80" s="1279"/>
      <c r="BP80" s="1280"/>
      <c r="BQ80" s="1280"/>
      <c r="BR80" s="1280"/>
      <c r="BS80" s="1280"/>
      <c r="BT80" s="1280"/>
      <c r="BU80" s="1280"/>
      <c r="BV80" s="1280"/>
      <c r="BW80" s="1280"/>
      <c r="BX80" s="1280"/>
      <c r="BY80" s="1280"/>
      <c r="BZ80" s="1280"/>
      <c r="CA80" s="1280"/>
      <c r="CB80" s="1280"/>
      <c r="CC80" s="1280"/>
      <c r="CD80" s="1280"/>
      <c r="CE80" s="1280"/>
      <c r="CF80" s="1280"/>
      <c r="CG80" s="1280"/>
      <c r="CH80" s="1280"/>
      <c r="CI80" s="1280"/>
      <c r="CJ80" s="1280"/>
      <c r="CK80" s="1280"/>
      <c r="CL80" s="1280"/>
      <c r="CM80" s="1280"/>
      <c r="CN80" s="1280"/>
      <c r="CO80" s="1280"/>
      <c r="CP80" s="1280"/>
      <c r="CQ80" s="1280"/>
      <c r="CR80" s="1280"/>
      <c r="CS80" s="1280"/>
      <c r="CT80" s="1280"/>
      <c r="CU80" s="1280"/>
      <c r="CV80" s="1280"/>
      <c r="CW80" s="1280"/>
      <c r="CX80" s="1280"/>
      <c r="CY80" s="1280"/>
      <c r="CZ80" s="1280"/>
      <c r="DA80" s="1280"/>
      <c r="DB80" s="1280"/>
      <c r="DC80" s="1280"/>
    </row>
    <row r="81" spans="2:109" x14ac:dyDescent="0.15">
      <c r="B81" s="1250"/>
    </row>
    <row r="82" spans="2:109" ht="17.25" x14ac:dyDescent="0.15">
      <c r="B82" s="1250"/>
      <c r="K82" s="1299"/>
      <c r="L82" s="1299"/>
      <c r="M82" s="1299"/>
      <c r="N82" s="1299"/>
      <c r="AQ82" s="1299"/>
      <c r="AR82" s="1299"/>
      <c r="AS82" s="1299"/>
      <c r="AT82" s="1299"/>
      <c r="BC82" s="1299"/>
      <c r="BD82" s="1299"/>
      <c r="BE82" s="1299"/>
      <c r="BF82" s="1299"/>
      <c r="BO82" s="1299"/>
      <c r="BP82" s="1299"/>
      <c r="BQ82" s="1299"/>
      <c r="BR82" s="1299"/>
      <c r="CA82" s="1299"/>
      <c r="CB82" s="1299"/>
      <c r="CC82" s="1299"/>
      <c r="CD82" s="1299"/>
      <c r="CM82" s="1299"/>
      <c r="CN82" s="1299"/>
      <c r="CO82" s="1299"/>
      <c r="CP82" s="1299"/>
      <c r="CY82" s="1299"/>
      <c r="CZ82" s="1299"/>
      <c r="DA82" s="1299"/>
      <c r="DB82" s="1299"/>
      <c r="DC82" s="1299"/>
    </row>
    <row r="83" spans="2:109" x14ac:dyDescent="0.15">
      <c r="B83" s="1252"/>
      <c r="C83" s="1253"/>
      <c r="D83" s="1253"/>
      <c r="E83" s="1253"/>
      <c r="F83" s="1253"/>
      <c r="G83" s="1253"/>
      <c r="H83" s="1253"/>
      <c r="I83" s="1253"/>
      <c r="J83" s="1253"/>
      <c r="K83" s="1253"/>
      <c r="L83" s="1253"/>
      <c r="M83" s="1253"/>
      <c r="N83" s="1253"/>
      <c r="O83" s="1253"/>
      <c r="P83" s="1253"/>
      <c r="Q83" s="1253"/>
      <c r="R83" s="1253"/>
      <c r="S83" s="1253"/>
      <c r="T83" s="1253"/>
      <c r="U83" s="1253"/>
      <c r="V83" s="1253"/>
      <c r="W83" s="1253"/>
      <c r="X83" s="1253"/>
      <c r="Y83" s="1253"/>
      <c r="Z83" s="1253"/>
      <c r="AA83" s="1253"/>
      <c r="AB83" s="1253"/>
      <c r="AC83" s="1253"/>
      <c r="AD83" s="1253"/>
      <c r="AE83" s="1253"/>
      <c r="AF83" s="1253"/>
      <c r="AG83" s="1253"/>
      <c r="AH83" s="1253"/>
      <c r="AI83" s="1253"/>
      <c r="AJ83" s="1253"/>
      <c r="AK83" s="1253"/>
      <c r="AL83" s="1253"/>
      <c r="AM83" s="1253"/>
      <c r="AN83" s="1253"/>
      <c r="AO83" s="1253"/>
      <c r="AP83" s="1253"/>
      <c r="AQ83" s="1253"/>
      <c r="AR83" s="1253"/>
      <c r="AS83" s="1253"/>
      <c r="AT83" s="1253"/>
      <c r="AU83" s="1253"/>
      <c r="AV83" s="1253"/>
      <c r="AW83" s="1253"/>
      <c r="AX83" s="1253"/>
      <c r="AY83" s="1253"/>
      <c r="AZ83" s="1253"/>
      <c r="BA83" s="1253"/>
      <c r="BB83" s="1253"/>
      <c r="BC83" s="1253"/>
      <c r="BD83" s="1253"/>
      <c r="BE83" s="1253"/>
      <c r="BF83" s="1253"/>
      <c r="BG83" s="1253"/>
      <c r="BH83" s="1253"/>
      <c r="BI83" s="1253"/>
      <c r="BJ83" s="1253"/>
      <c r="BK83" s="1253"/>
      <c r="BL83" s="1253"/>
      <c r="BM83" s="1253"/>
      <c r="BN83" s="1253"/>
      <c r="BO83" s="1253"/>
      <c r="BP83" s="1253"/>
      <c r="BQ83" s="1253"/>
      <c r="BR83" s="1253"/>
      <c r="BS83" s="1253"/>
      <c r="BT83" s="1253"/>
      <c r="BU83" s="1253"/>
      <c r="BV83" s="1253"/>
      <c r="BW83" s="1253"/>
      <c r="BX83" s="1253"/>
      <c r="BY83" s="1253"/>
      <c r="BZ83" s="1253"/>
      <c r="CA83" s="1253"/>
      <c r="CB83" s="1253"/>
      <c r="CC83" s="1253"/>
      <c r="CD83" s="1253"/>
      <c r="CE83" s="1253"/>
      <c r="CF83" s="1253"/>
      <c r="CG83" s="1253"/>
      <c r="CH83" s="1253"/>
      <c r="CI83" s="1253"/>
      <c r="CJ83" s="1253"/>
      <c r="CK83" s="1253"/>
      <c r="CL83" s="1253"/>
      <c r="CM83" s="1253"/>
      <c r="CN83" s="1253"/>
      <c r="CO83" s="1253"/>
      <c r="CP83" s="1253"/>
      <c r="CQ83" s="1253"/>
      <c r="CR83" s="1253"/>
      <c r="CS83" s="1253"/>
      <c r="CT83" s="1253"/>
      <c r="CU83" s="1253"/>
      <c r="CV83" s="1253"/>
      <c r="CW83" s="1253"/>
      <c r="CX83" s="1253"/>
      <c r="CY83" s="1253"/>
      <c r="CZ83" s="1253"/>
      <c r="DA83" s="1253"/>
      <c r="DB83" s="1253"/>
      <c r="DC83" s="1253"/>
      <c r="DD83" s="1254"/>
    </row>
    <row r="84" spans="2:109" x14ac:dyDescent="0.15">
      <c r="DD84" s="1244"/>
      <c r="DE84" s="1244"/>
    </row>
    <row r="85" spans="2:109" x14ac:dyDescent="0.15">
      <c r="DD85" s="1244"/>
      <c r="DE85" s="1244"/>
    </row>
  </sheetData>
  <sheetProtection algorithmName="SHA-512" hashValue="fVbmZkmE05dFDoUTdZM1X2t2jfSauOZfMhP1rDbSr3NHp+JUYGC2grbedwHFBD2MAJfULy+gA+F3CT+oUUXLYg==" saltValue="bkhet9VKGWop6/fVzf2ccw=="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A91" zoomScaleNormal="100" zoomScaleSheetLayoutView="70" workbookViewId="0">
      <selection activeCell="AV60" sqref="AV60"/>
    </sheetView>
  </sheetViews>
  <sheetFormatPr defaultColWidth="0" defaultRowHeight="13.5" customHeight="1" zeroHeight="1" x14ac:dyDescent="0.15"/>
  <cols>
    <col min="1" max="34" width="2.5" style="254" customWidth="1"/>
    <col min="35" max="122" width="2.5" style="253" customWidth="1"/>
    <col min="123" max="16384" width="2.5" style="253" hidden="1"/>
  </cols>
  <sheetData>
    <row r="1" spans="1:34" ht="13.5" customHeight="1" x14ac:dyDescent="0.15">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1:34" x14ac:dyDescent="0.15">
      <c r="S2" s="253"/>
      <c r="AH2" s="253"/>
    </row>
    <row r="3" spans="1:34" x14ac:dyDescent="0.15">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1:34" x14ac:dyDescent="0.15"/>
    <row r="5" spans="1:34" x14ac:dyDescent="0.15"/>
    <row r="6" spans="1:34" x14ac:dyDescent="0.15"/>
    <row r="7" spans="1:34" x14ac:dyDescent="0.15"/>
    <row r="8" spans="1:34" x14ac:dyDescent="0.15"/>
    <row r="9" spans="1:34" x14ac:dyDescent="0.15">
      <c r="AH9" s="253"/>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3"/>
    </row>
    <row r="18" spans="12:34" x14ac:dyDescent="0.15"/>
    <row r="19" spans="12:34" x14ac:dyDescent="0.15"/>
    <row r="20" spans="12:34" x14ac:dyDescent="0.15">
      <c r="AH20" s="253"/>
    </row>
    <row r="21" spans="12:34" x14ac:dyDescent="0.15">
      <c r="AH21" s="253"/>
    </row>
    <row r="22" spans="12:34" x14ac:dyDescent="0.15"/>
    <row r="23" spans="12:34" x14ac:dyDescent="0.15"/>
    <row r="24" spans="12:34" x14ac:dyDescent="0.15">
      <c r="Q24" s="253"/>
    </row>
    <row r="25" spans="12:34" x14ac:dyDescent="0.15"/>
    <row r="26" spans="12:34" x14ac:dyDescent="0.15"/>
    <row r="27" spans="12:34" x14ac:dyDescent="0.15"/>
    <row r="28" spans="12:34" x14ac:dyDescent="0.15">
      <c r="O28" s="253"/>
      <c r="T28" s="253"/>
      <c r="AH28" s="253"/>
    </row>
    <row r="29" spans="12:34" x14ac:dyDescent="0.15"/>
    <row r="30" spans="12:34" x14ac:dyDescent="0.15"/>
    <row r="31" spans="12:34" x14ac:dyDescent="0.15">
      <c r="Q31" s="253"/>
    </row>
    <row r="32" spans="12:34" x14ac:dyDescent="0.15">
      <c r="L32" s="253"/>
    </row>
    <row r="33" spans="2:34" x14ac:dyDescent="0.15">
      <c r="C33" s="253"/>
      <c r="E33" s="253"/>
      <c r="G33" s="253"/>
      <c r="I33" s="253"/>
      <c r="X33" s="253"/>
    </row>
    <row r="34" spans="2:34" x14ac:dyDescent="0.15">
      <c r="B34" s="253"/>
      <c r="P34" s="253"/>
      <c r="R34" s="253"/>
      <c r="T34" s="253"/>
    </row>
    <row r="35" spans="2:34" x14ac:dyDescent="0.15">
      <c r="D35" s="253"/>
      <c r="W35" s="253"/>
      <c r="AC35" s="253"/>
      <c r="AD35" s="253"/>
      <c r="AE35" s="253"/>
      <c r="AF35" s="253"/>
      <c r="AG35" s="253"/>
      <c r="AH35" s="253"/>
    </row>
    <row r="36" spans="2:34" x14ac:dyDescent="0.15">
      <c r="H36" s="253"/>
      <c r="J36" s="253"/>
      <c r="K36" s="253"/>
      <c r="M36" s="253"/>
      <c r="Y36" s="253"/>
      <c r="Z36" s="253"/>
      <c r="AA36" s="253"/>
      <c r="AB36" s="253"/>
      <c r="AC36" s="253"/>
      <c r="AD36" s="253"/>
      <c r="AE36" s="253"/>
      <c r="AF36" s="253"/>
      <c r="AG36" s="253"/>
      <c r="AH36" s="253"/>
    </row>
    <row r="37" spans="2:34" x14ac:dyDescent="0.15">
      <c r="AH37" s="253"/>
    </row>
    <row r="38" spans="2:34" x14ac:dyDescent="0.15">
      <c r="AG38" s="253"/>
      <c r="AH38" s="253"/>
    </row>
    <row r="39" spans="2:34" x14ac:dyDescent="0.15"/>
    <row r="40" spans="2:34" x14ac:dyDescent="0.15">
      <c r="X40" s="253"/>
    </row>
    <row r="41" spans="2:34" x14ac:dyDescent="0.15">
      <c r="R41" s="253"/>
    </row>
    <row r="42" spans="2:34" x14ac:dyDescent="0.15">
      <c r="W42" s="253"/>
    </row>
    <row r="43" spans="2:34" x14ac:dyDescent="0.15">
      <c r="Y43" s="253"/>
      <c r="Z43" s="253"/>
      <c r="AA43" s="253"/>
      <c r="AB43" s="253"/>
      <c r="AC43" s="253"/>
      <c r="AD43" s="253"/>
      <c r="AE43" s="253"/>
      <c r="AF43" s="253"/>
      <c r="AG43" s="253"/>
      <c r="AH43" s="253"/>
    </row>
    <row r="44" spans="2:34" x14ac:dyDescent="0.15">
      <c r="AH44" s="253"/>
    </row>
    <row r="45" spans="2:34" x14ac:dyDescent="0.15">
      <c r="X45" s="253"/>
    </row>
    <row r="46" spans="2:34" x14ac:dyDescent="0.15"/>
    <row r="47" spans="2:34" x14ac:dyDescent="0.15"/>
    <row r="48" spans="2:34" x14ac:dyDescent="0.15">
      <c r="W48" s="253"/>
      <c r="Y48" s="253"/>
      <c r="Z48" s="253"/>
      <c r="AA48" s="253"/>
      <c r="AB48" s="253"/>
      <c r="AC48" s="253"/>
      <c r="AD48" s="253"/>
      <c r="AE48" s="253"/>
      <c r="AF48" s="253"/>
      <c r="AG48" s="253"/>
      <c r="AH48" s="253"/>
    </row>
    <row r="49" spans="28:34" x14ac:dyDescent="0.15"/>
    <row r="50" spans="28:34" x14ac:dyDescent="0.15">
      <c r="AE50" s="253"/>
      <c r="AF50" s="253"/>
      <c r="AG50" s="253"/>
      <c r="AH50" s="253"/>
    </row>
    <row r="51" spans="28:34" x14ac:dyDescent="0.15">
      <c r="AC51" s="253"/>
      <c r="AD51" s="253"/>
      <c r="AE51" s="253"/>
      <c r="AF51" s="253"/>
      <c r="AG51" s="253"/>
      <c r="AH51" s="253"/>
    </row>
    <row r="52" spans="28:34" x14ac:dyDescent="0.15"/>
    <row r="53" spans="28:34" x14ac:dyDescent="0.15">
      <c r="AF53" s="253"/>
      <c r="AG53" s="253"/>
      <c r="AH53" s="253"/>
    </row>
    <row r="54" spans="28:34" x14ac:dyDescent="0.15">
      <c r="AH54" s="253"/>
    </row>
    <row r="55" spans="28:34" x14ac:dyDescent="0.15"/>
    <row r="56" spans="28:34" x14ac:dyDescent="0.15">
      <c r="AB56" s="253"/>
      <c r="AC56" s="253"/>
      <c r="AD56" s="253"/>
      <c r="AE56" s="253"/>
      <c r="AF56" s="253"/>
      <c r="AG56" s="253"/>
      <c r="AH56" s="253"/>
    </row>
    <row r="57" spans="28:34" x14ac:dyDescent="0.15">
      <c r="AH57" s="253"/>
    </row>
    <row r="58" spans="28:34" x14ac:dyDescent="0.15">
      <c r="AH58" s="253"/>
    </row>
    <row r="59" spans="28:34" x14ac:dyDescent="0.15"/>
    <row r="60" spans="28:34" x14ac:dyDescent="0.15"/>
    <row r="61" spans="28:34" x14ac:dyDescent="0.15"/>
    <row r="62" spans="28:34" x14ac:dyDescent="0.15"/>
    <row r="63" spans="28:34" x14ac:dyDescent="0.15">
      <c r="AH63" s="253"/>
    </row>
    <row r="64" spans="28:34" x14ac:dyDescent="0.15">
      <c r="AG64" s="253"/>
      <c r="AH64" s="253"/>
    </row>
    <row r="65" spans="28:34" x14ac:dyDescent="0.15"/>
    <row r="66" spans="28:34" x14ac:dyDescent="0.15"/>
    <row r="67" spans="28:34" x14ac:dyDescent="0.15"/>
    <row r="68" spans="28:34" x14ac:dyDescent="0.15">
      <c r="AB68" s="253"/>
      <c r="AC68" s="253"/>
      <c r="AD68" s="253"/>
      <c r="AE68" s="253"/>
      <c r="AF68" s="253"/>
      <c r="AG68" s="253"/>
      <c r="AH68" s="253"/>
    </row>
    <row r="69" spans="28:34" x14ac:dyDescent="0.15">
      <c r="AF69" s="253"/>
      <c r="AG69" s="253"/>
      <c r="AH69" s="253"/>
    </row>
    <row r="70" spans="28:34" x14ac:dyDescent="0.15"/>
    <row r="71" spans="28:34" x14ac:dyDescent="0.15"/>
    <row r="72" spans="28:34" x14ac:dyDescent="0.15"/>
    <row r="73" spans="28:34" x14ac:dyDescent="0.15"/>
    <row r="74" spans="28:34" x14ac:dyDescent="0.15"/>
    <row r="75" spans="28:34" x14ac:dyDescent="0.15">
      <c r="AH75" s="253"/>
    </row>
    <row r="76" spans="28:34" x14ac:dyDescent="0.15">
      <c r="AF76" s="253"/>
      <c r="AG76" s="253"/>
      <c r="AH76" s="253"/>
    </row>
    <row r="77" spans="28:34" x14ac:dyDescent="0.15">
      <c r="AG77" s="253"/>
      <c r="AH77" s="253"/>
    </row>
    <row r="78" spans="28:34" x14ac:dyDescent="0.15"/>
    <row r="79" spans="28:34" x14ac:dyDescent="0.15"/>
    <row r="80" spans="28:34" x14ac:dyDescent="0.15"/>
    <row r="81" spans="25:34" x14ac:dyDescent="0.15"/>
    <row r="82" spans="25:34" x14ac:dyDescent="0.15">
      <c r="Y82" s="253"/>
    </row>
    <row r="83" spans="25:34" x14ac:dyDescent="0.15">
      <c r="Y83" s="253"/>
      <c r="Z83" s="253"/>
      <c r="AA83" s="253"/>
      <c r="AB83" s="253"/>
      <c r="AC83" s="253"/>
      <c r="AD83" s="253"/>
      <c r="AE83" s="253"/>
      <c r="AF83" s="253"/>
      <c r="AG83" s="253"/>
      <c r="AH83" s="253"/>
    </row>
    <row r="84" spans="25:34" x14ac:dyDescent="0.15"/>
    <row r="85" spans="25:34" x14ac:dyDescent="0.15"/>
    <row r="86" spans="25:34" x14ac:dyDescent="0.15"/>
    <row r="87" spans="25:34" x14ac:dyDescent="0.15"/>
    <row r="88" spans="25:34" x14ac:dyDescent="0.15">
      <c r="AH88" s="25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3"/>
      <c r="AG94" s="253"/>
      <c r="AH94" s="253"/>
    </row>
    <row r="95" spans="25:34" ht="13.5" customHeight="1" x14ac:dyDescent="0.15">
      <c r="AH95" s="25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3"/>
    </row>
    <row r="102" spans="33:34" ht="13.5" customHeight="1" x14ac:dyDescent="0.15"/>
    <row r="103" spans="33:34" ht="13.5" customHeight="1" x14ac:dyDescent="0.15"/>
    <row r="104" spans="33:34" ht="13.5" customHeight="1" x14ac:dyDescent="0.15">
      <c r="AG104" s="253"/>
      <c r="AH104" s="25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3"/>
    </row>
    <row r="117" spans="34:122" ht="13.5" customHeight="1" x14ac:dyDescent="0.15"/>
    <row r="118" spans="34:122" ht="13.5" customHeight="1" x14ac:dyDescent="0.15"/>
    <row r="119" spans="34:122" ht="13.5" customHeight="1" x14ac:dyDescent="0.15"/>
    <row r="120" spans="34:122" ht="13.5" customHeight="1" x14ac:dyDescent="0.15">
      <c r="AH120" s="253"/>
    </row>
    <row r="121" spans="34:122" ht="13.5" customHeight="1" x14ac:dyDescent="0.15">
      <c r="AH121" s="253"/>
    </row>
    <row r="122" spans="34:122" ht="13.5" customHeight="1" x14ac:dyDescent="0.15"/>
    <row r="123" spans="34:122" ht="13.5" customHeight="1" x14ac:dyDescent="0.15"/>
    <row r="124" spans="34:122" ht="13.5" customHeight="1" x14ac:dyDescent="0.15"/>
    <row r="125" spans="34:122" ht="13.5" customHeight="1" x14ac:dyDescent="0.15">
      <c r="DR125" s="253" t="s">
        <v>510</v>
      </c>
    </row>
  </sheetData>
  <sheetProtection algorithmName="SHA-512" hashValue="TnnZbF3Y+F/hd+92q1QGTS3bUuTowIdkCqCc63EeKSJTdK0PNgmSc6jkXDylqNh3eeW9Uf2DMrCx78s5Cab/TQ==" saltValue="UFZFKX2pUW9S++sQKwSYmg=="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A88" zoomScaleNormal="100" zoomScaleSheetLayoutView="55" workbookViewId="0">
      <selection activeCell="AV60" sqref="AV60"/>
    </sheetView>
  </sheetViews>
  <sheetFormatPr defaultColWidth="0" defaultRowHeight="13.5" customHeight="1" zeroHeight="1" x14ac:dyDescent="0.15"/>
  <cols>
    <col min="1" max="34" width="2.5" style="254" customWidth="1"/>
    <col min="35" max="122" width="2.5" style="253" customWidth="1"/>
    <col min="123" max="16384" width="2.5" style="253" hidden="1"/>
  </cols>
  <sheetData>
    <row r="1" spans="2:34" ht="13.5" customHeight="1" x14ac:dyDescent="0.15">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2:34" x14ac:dyDescent="0.15">
      <c r="S2" s="253"/>
      <c r="AH2" s="253"/>
    </row>
    <row r="3" spans="2:34" x14ac:dyDescent="0.15">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2:34" x14ac:dyDescent="0.15"/>
    <row r="5" spans="2:34" x14ac:dyDescent="0.15"/>
    <row r="6" spans="2:34" x14ac:dyDescent="0.15"/>
    <row r="7" spans="2:34" x14ac:dyDescent="0.15"/>
    <row r="8" spans="2:34" x14ac:dyDescent="0.15"/>
    <row r="9" spans="2:34" x14ac:dyDescent="0.15">
      <c r="AH9" s="253"/>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3"/>
    </row>
    <row r="18" spans="12:34" x14ac:dyDescent="0.15"/>
    <row r="19" spans="12:34" x14ac:dyDescent="0.15"/>
    <row r="20" spans="12:34" x14ac:dyDescent="0.15">
      <c r="AH20" s="253"/>
    </row>
    <row r="21" spans="12:34" x14ac:dyDescent="0.15">
      <c r="AH21" s="253"/>
    </row>
    <row r="22" spans="12:34" x14ac:dyDescent="0.15"/>
    <row r="23" spans="12:34" x14ac:dyDescent="0.15"/>
    <row r="24" spans="12:34" x14ac:dyDescent="0.15">
      <c r="Q24" s="253"/>
    </row>
    <row r="25" spans="12:34" x14ac:dyDescent="0.15"/>
    <row r="26" spans="12:34" x14ac:dyDescent="0.15"/>
    <row r="27" spans="12:34" x14ac:dyDescent="0.15"/>
    <row r="28" spans="12:34" x14ac:dyDescent="0.15">
      <c r="O28" s="253"/>
      <c r="T28" s="253"/>
      <c r="AH28" s="253"/>
    </row>
    <row r="29" spans="12:34" x14ac:dyDescent="0.15"/>
    <row r="30" spans="12:34" x14ac:dyDescent="0.15"/>
    <row r="31" spans="12:34" x14ac:dyDescent="0.15">
      <c r="Q31" s="253"/>
    </row>
    <row r="32" spans="12:34" x14ac:dyDescent="0.15">
      <c r="L32" s="253"/>
    </row>
    <row r="33" spans="2:34" x14ac:dyDescent="0.15">
      <c r="C33" s="253"/>
      <c r="E33" s="253"/>
      <c r="G33" s="253"/>
      <c r="I33" s="253"/>
      <c r="X33" s="253"/>
    </row>
    <row r="34" spans="2:34" x14ac:dyDescent="0.15">
      <c r="B34" s="253"/>
      <c r="P34" s="253"/>
      <c r="R34" s="253"/>
      <c r="T34" s="253"/>
    </row>
    <row r="35" spans="2:34" x14ac:dyDescent="0.15">
      <c r="D35" s="253"/>
      <c r="W35" s="253"/>
      <c r="AC35" s="253"/>
      <c r="AD35" s="253"/>
      <c r="AE35" s="253"/>
      <c r="AF35" s="253"/>
      <c r="AG35" s="253"/>
      <c r="AH35" s="253"/>
    </row>
    <row r="36" spans="2:34" x14ac:dyDescent="0.15">
      <c r="H36" s="253"/>
      <c r="J36" s="253"/>
      <c r="K36" s="253"/>
      <c r="M36" s="253"/>
      <c r="Y36" s="253"/>
      <c r="Z36" s="253"/>
      <c r="AA36" s="253"/>
      <c r="AB36" s="253"/>
      <c r="AC36" s="253"/>
      <c r="AD36" s="253"/>
      <c r="AE36" s="253"/>
      <c r="AF36" s="253"/>
      <c r="AG36" s="253"/>
      <c r="AH36" s="253"/>
    </row>
    <row r="37" spans="2:34" x14ac:dyDescent="0.15">
      <c r="AH37" s="253"/>
    </row>
    <row r="38" spans="2:34" x14ac:dyDescent="0.15">
      <c r="AG38" s="253"/>
      <c r="AH38" s="253"/>
    </row>
    <row r="39" spans="2:34" x14ac:dyDescent="0.15"/>
    <row r="40" spans="2:34" x14ac:dyDescent="0.15">
      <c r="X40" s="253"/>
    </row>
    <row r="41" spans="2:34" x14ac:dyDescent="0.15">
      <c r="R41" s="253"/>
    </row>
    <row r="42" spans="2:34" x14ac:dyDescent="0.15">
      <c r="W42" s="253"/>
    </row>
    <row r="43" spans="2:34" x14ac:dyDescent="0.15">
      <c r="Y43" s="253"/>
      <c r="Z43" s="253"/>
      <c r="AA43" s="253"/>
      <c r="AB43" s="253"/>
      <c r="AC43" s="253"/>
      <c r="AD43" s="253"/>
      <c r="AE43" s="253"/>
      <c r="AF43" s="253"/>
      <c r="AG43" s="253"/>
      <c r="AH43" s="253"/>
    </row>
    <row r="44" spans="2:34" x14ac:dyDescent="0.15">
      <c r="AH44" s="253"/>
    </row>
    <row r="45" spans="2:34" x14ac:dyDescent="0.15">
      <c r="X45" s="253"/>
    </row>
    <row r="46" spans="2:34" x14ac:dyDescent="0.15"/>
    <row r="47" spans="2:34" x14ac:dyDescent="0.15"/>
    <row r="48" spans="2:34" x14ac:dyDescent="0.15">
      <c r="W48" s="253"/>
      <c r="Y48" s="253"/>
      <c r="Z48" s="253"/>
      <c r="AA48" s="253"/>
      <c r="AB48" s="253"/>
      <c r="AC48" s="253"/>
      <c r="AD48" s="253"/>
      <c r="AE48" s="253"/>
      <c r="AF48" s="253"/>
      <c r="AG48" s="253"/>
      <c r="AH48" s="253"/>
    </row>
    <row r="49" spans="28:34" x14ac:dyDescent="0.15"/>
    <row r="50" spans="28:34" x14ac:dyDescent="0.15">
      <c r="AE50" s="253"/>
      <c r="AF50" s="253"/>
      <c r="AG50" s="253"/>
      <c r="AH50" s="253"/>
    </row>
    <row r="51" spans="28:34" x14ac:dyDescent="0.15">
      <c r="AC51" s="253"/>
      <c r="AD51" s="253"/>
      <c r="AE51" s="253"/>
      <c r="AF51" s="253"/>
      <c r="AG51" s="253"/>
      <c r="AH51" s="253"/>
    </row>
    <row r="52" spans="28:34" x14ac:dyDescent="0.15"/>
    <row r="53" spans="28:34" x14ac:dyDescent="0.15">
      <c r="AF53" s="253"/>
      <c r="AG53" s="253"/>
      <c r="AH53" s="253"/>
    </row>
    <row r="54" spans="28:34" x14ac:dyDescent="0.15">
      <c r="AH54" s="253"/>
    </row>
    <row r="55" spans="28:34" x14ac:dyDescent="0.15"/>
    <row r="56" spans="28:34" x14ac:dyDescent="0.15">
      <c r="AB56" s="253"/>
      <c r="AC56" s="253"/>
      <c r="AD56" s="253"/>
      <c r="AE56" s="253"/>
      <c r="AF56" s="253"/>
      <c r="AG56" s="253"/>
      <c r="AH56" s="253"/>
    </row>
    <row r="57" spans="28:34" x14ac:dyDescent="0.15">
      <c r="AH57" s="253"/>
    </row>
    <row r="58" spans="28:34" x14ac:dyDescent="0.15">
      <c r="AH58" s="253"/>
    </row>
    <row r="59" spans="28:34" x14ac:dyDescent="0.15">
      <c r="AG59" s="253"/>
      <c r="AH59" s="253"/>
    </row>
    <row r="60" spans="28:34" x14ac:dyDescent="0.15"/>
    <row r="61" spans="28:34" x14ac:dyDescent="0.15"/>
    <row r="62" spans="28:34" x14ac:dyDescent="0.15"/>
    <row r="63" spans="28:34" x14ac:dyDescent="0.15">
      <c r="AH63" s="253"/>
    </row>
    <row r="64" spans="28:34" x14ac:dyDescent="0.15">
      <c r="AG64" s="253"/>
      <c r="AH64" s="253"/>
    </row>
    <row r="65" spans="28:34" x14ac:dyDescent="0.15"/>
    <row r="66" spans="28:34" x14ac:dyDescent="0.15"/>
    <row r="67" spans="28:34" x14ac:dyDescent="0.15"/>
    <row r="68" spans="28:34" x14ac:dyDescent="0.15">
      <c r="AB68" s="253"/>
      <c r="AC68" s="253"/>
      <c r="AD68" s="253"/>
      <c r="AE68" s="253"/>
      <c r="AF68" s="253"/>
      <c r="AG68" s="253"/>
      <c r="AH68" s="253"/>
    </row>
    <row r="69" spans="28:34" x14ac:dyDescent="0.15">
      <c r="AF69" s="253"/>
      <c r="AG69" s="253"/>
      <c r="AH69" s="253"/>
    </row>
    <row r="70" spans="28:34" x14ac:dyDescent="0.15"/>
    <row r="71" spans="28:34" x14ac:dyDescent="0.15"/>
    <row r="72" spans="28:34" x14ac:dyDescent="0.15"/>
    <row r="73" spans="28:34" x14ac:dyDescent="0.15"/>
    <row r="74" spans="28:34" x14ac:dyDescent="0.15"/>
    <row r="75" spans="28:34" x14ac:dyDescent="0.15">
      <c r="AH75" s="253"/>
    </row>
    <row r="76" spans="28:34" x14ac:dyDescent="0.15">
      <c r="AF76" s="253"/>
      <c r="AG76" s="253"/>
      <c r="AH76" s="253"/>
    </row>
    <row r="77" spans="28:34" x14ac:dyDescent="0.15">
      <c r="AG77" s="253"/>
      <c r="AH77" s="253"/>
    </row>
    <row r="78" spans="28:34" x14ac:dyDescent="0.15"/>
    <row r="79" spans="28:34" x14ac:dyDescent="0.15"/>
    <row r="80" spans="28:34" x14ac:dyDescent="0.15"/>
    <row r="81" spans="25:34" x14ac:dyDescent="0.15"/>
    <row r="82" spans="25:34" x14ac:dyDescent="0.15">
      <c r="Y82" s="253"/>
    </row>
    <row r="83" spans="25:34" x14ac:dyDescent="0.15">
      <c r="Y83" s="253"/>
      <c r="Z83" s="253"/>
      <c r="AA83" s="253"/>
      <c r="AB83" s="253"/>
      <c r="AC83" s="253"/>
      <c r="AD83" s="253"/>
      <c r="AE83" s="253"/>
      <c r="AF83" s="253"/>
      <c r="AG83" s="253"/>
      <c r="AH83" s="253"/>
    </row>
    <row r="84" spans="25:34" x14ac:dyDescent="0.15"/>
    <row r="85" spans="25:34" x14ac:dyDescent="0.15"/>
    <row r="86" spans="25:34" x14ac:dyDescent="0.15"/>
    <row r="87" spans="25:34" x14ac:dyDescent="0.15"/>
    <row r="88" spans="25:34" x14ac:dyDescent="0.15">
      <c r="AH88" s="25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3"/>
      <c r="AG94" s="253"/>
      <c r="AH94" s="253"/>
    </row>
    <row r="95" spans="25:34" ht="13.5" customHeight="1" x14ac:dyDescent="0.15">
      <c r="AH95" s="25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3"/>
    </row>
    <row r="102" spans="33:34" ht="13.5" customHeight="1" x14ac:dyDescent="0.15"/>
    <row r="103" spans="33:34" ht="13.5" customHeight="1" x14ac:dyDescent="0.15"/>
    <row r="104" spans="33:34" ht="13.5" customHeight="1" x14ac:dyDescent="0.15">
      <c r="AG104" s="253"/>
      <c r="AH104" s="25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3"/>
    </row>
    <row r="117" spans="34:122" ht="13.5" customHeight="1" x14ac:dyDescent="0.15"/>
    <row r="118" spans="34:122" ht="13.5" customHeight="1" x14ac:dyDescent="0.15"/>
    <row r="119" spans="34:122" ht="13.5" customHeight="1" x14ac:dyDescent="0.15"/>
    <row r="120" spans="34:122" ht="13.5" customHeight="1" x14ac:dyDescent="0.15">
      <c r="AH120" s="253"/>
    </row>
    <row r="121" spans="34:122" ht="13.5" customHeight="1" x14ac:dyDescent="0.15">
      <c r="AH121" s="253"/>
    </row>
    <row r="122" spans="34:122" ht="13.5" customHeight="1" x14ac:dyDescent="0.15"/>
    <row r="123" spans="34:122" ht="13.5" customHeight="1" x14ac:dyDescent="0.15"/>
    <row r="124" spans="34:122" ht="13.5" customHeight="1" x14ac:dyDescent="0.15"/>
    <row r="125" spans="34:122" ht="13.5" customHeight="1" x14ac:dyDescent="0.15">
      <c r="DR125" s="253" t="s">
        <v>510</v>
      </c>
    </row>
  </sheetData>
  <sheetProtection algorithmName="SHA-512" hashValue="LJi+f1slsp6U9FTKs5/yWRYeO4rWOwX5ed5+ejt4mREq/7Zn+B6OYgxZr8tH8DUgPXvGRjMF9psrwCj2Qt6HKQ==" saltValue="4X0qP4ojsh075W0YKbj4oQ=="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39" customWidth="1"/>
    <col min="2" max="8" width="13.375" style="139" customWidth="1"/>
    <col min="9" max="16384" width="11.125" style="139"/>
  </cols>
  <sheetData>
    <row r="1" spans="1:8" x14ac:dyDescent="0.15">
      <c r="A1" s="133"/>
      <c r="B1" s="134"/>
      <c r="C1" s="135"/>
      <c r="D1" s="136"/>
      <c r="E1" s="137"/>
      <c r="F1" s="137"/>
      <c r="G1" s="137"/>
      <c r="H1" s="138"/>
    </row>
    <row r="2" spans="1:8" x14ac:dyDescent="0.15">
      <c r="A2" s="140"/>
      <c r="B2" s="141"/>
      <c r="C2" s="142"/>
      <c r="D2" s="143" t="s">
        <v>52</v>
      </c>
      <c r="E2" s="144"/>
      <c r="F2" s="145" t="s">
        <v>560</v>
      </c>
      <c r="G2" s="146"/>
      <c r="H2" s="147"/>
    </row>
    <row r="3" spans="1:8" x14ac:dyDescent="0.15">
      <c r="A3" s="143" t="s">
        <v>553</v>
      </c>
      <c r="B3" s="148"/>
      <c r="C3" s="149"/>
      <c r="D3" s="150">
        <v>228350</v>
      </c>
      <c r="E3" s="151"/>
      <c r="F3" s="152">
        <v>317319</v>
      </c>
      <c r="G3" s="153"/>
      <c r="H3" s="154"/>
    </row>
    <row r="4" spans="1:8" x14ac:dyDescent="0.15">
      <c r="A4" s="155"/>
      <c r="B4" s="156"/>
      <c r="C4" s="157"/>
      <c r="D4" s="158">
        <v>116590</v>
      </c>
      <c r="E4" s="159"/>
      <c r="F4" s="160">
        <v>164214</v>
      </c>
      <c r="G4" s="161"/>
      <c r="H4" s="162"/>
    </row>
    <row r="5" spans="1:8" x14ac:dyDescent="0.15">
      <c r="A5" s="143" t="s">
        <v>555</v>
      </c>
      <c r="B5" s="148"/>
      <c r="C5" s="149"/>
      <c r="D5" s="150">
        <v>285586</v>
      </c>
      <c r="E5" s="151"/>
      <c r="F5" s="152">
        <v>289738</v>
      </c>
      <c r="G5" s="153"/>
      <c r="H5" s="154"/>
    </row>
    <row r="6" spans="1:8" x14ac:dyDescent="0.15">
      <c r="A6" s="155"/>
      <c r="B6" s="156"/>
      <c r="C6" s="157"/>
      <c r="D6" s="158">
        <v>267971</v>
      </c>
      <c r="E6" s="159"/>
      <c r="F6" s="160">
        <v>156238</v>
      </c>
      <c r="G6" s="161"/>
      <c r="H6" s="162"/>
    </row>
    <row r="7" spans="1:8" x14ac:dyDescent="0.15">
      <c r="A7" s="143" t="s">
        <v>556</v>
      </c>
      <c r="B7" s="148"/>
      <c r="C7" s="149"/>
      <c r="D7" s="150">
        <v>164886</v>
      </c>
      <c r="E7" s="151"/>
      <c r="F7" s="152">
        <v>316937</v>
      </c>
      <c r="G7" s="153"/>
      <c r="H7" s="154"/>
    </row>
    <row r="8" spans="1:8" x14ac:dyDescent="0.15">
      <c r="A8" s="155"/>
      <c r="B8" s="156"/>
      <c r="C8" s="157"/>
      <c r="D8" s="158">
        <v>144364</v>
      </c>
      <c r="E8" s="159"/>
      <c r="F8" s="160">
        <v>199150</v>
      </c>
      <c r="G8" s="161"/>
      <c r="H8" s="162"/>
    </row>
    <row r="9" spans="1:8" x14ac:dyDescent="0.15">
      <c r="A9" s="143" t="s">
        <v>557</v>
      </c>
      <c r="B9" s="148"/>
      <c r="C9" s="149"/>
      <c r="D9" s="150">
        <v>253441</v>
      </c>
      <c r="E9" s="151"/>
      <c r="F9" s="152">
        <v>332350</v>
      </c>
      <c r="G9" s="153"/>
      <c r="H9" s="154"/>
    </row>
    <row r="10" spans="1:8" x14ac:dyDescent="0.15">
      <c r="A10" s="155"/>
      <c r="B10" s="156"/>
      <c r="C10" s="157"/>
      <c r="D10" s="158">
        <v>203903</v>
      </c>
      <c r="E10" s="159"/>
      <c r="F10" s="160">
        <v>200453</v>
      </c>
      <c r="G10" s="161"/>
      <c r="H10" s="162"/>
    </row>
    <row r="11" spans="1:8" x14ac:dyDescent="0.15">
      <c r="A11" s="143" t="s">
        <v>558</v>
      </c>
      <c r="B11" s="148"/>
      <c r="C11" s="149"/>
      <c r="D11" s="150">
        <v>301621</v>
      </c>
      <c r="E11" s="151"/>
      <c r="F11" s="152">
        <v>362690</v>
      </c>
      <c r="G11" s="153"/>
      <c r="H11" s="154"/>
    </row>
    <row r="12" spans="1:8" x14ac:dyDescent="0.15">
      <c r="A12" s="155"/>
      <c r="B12" s="156"/>
      <c r="C12" s="163"/>
      <c r="D12" s="158">
        <v>156351</v>
      </c>
      <c r="E12" s="159"/>
      <c r="F12" s="160">
        <v>172580</v>
      </c>
      <c r="G12" s="161"/>
      <c r="H12" s="162"/>
    </row>
    <row r="13" spans="1:8" x14ac:dyDescent="0.15">
      <c r="A13" s="143"/>
      <c r="B13" s="148"/>
      <c r="C13" s="164"/>
      <c r="D13" s="165">
        <v>246777</v>
      </c>
      <c r="E13" s="166"/>
      <c r="F13" s="167">
        <v>323807</v>
      </c>
      <c r="G13" s="168"/>
      <c r="H13" s="154"/>
    </row>
    <row r="14" spans="1:8" x14ac:dyDescent="0.15">
      <c r="A14" s="155"/>
      <c r="B14" s="156"/>
      <c r="C14" s="157"/>
      <c r="D14" s="158">
        <v>177836</v>
      </c>
      <c r="E14" s="159"/>
      <c r="F14" s="160">
        <v>178527</v>
      </c>
      <c r="G14" s="161"/>
      <c r="H14" s="162"/>
    </row>
    <row r="17" spans="1:11" x14ac:dyDescent="0.15">
      <c r="A17" s="139" t="s">
        <v>53</v>
      </c>
    </row>
    <row r="18" spans="1:11" x14ac:dyDescent="0.15">
      <c r="A18" s="169"/>
      <c r="B18" s="169" t="str">
        <f>実質収支比率等に係る経年分析!F$46</f>
        <v>H29</v>
      </c>
      <c r="C18" s="169" t="str">
        <f>実質収支比率等に係る経年分析!G$46</f>
        <v>H30</v>
      </c>
      <c r="D18" s="169" t="str">
        <f>実質収支比率等に係る経年分析!H$46</f>
        <v>R01</v>
      </c>
      <c r="E18" s="169" t="str">
        <f>実質収支比率等に係る経年分析!I$46</f>
        <v>R02</v>
      </c>
      <c r="F18" s="169" t="str">
        <f>実質収支比率等に係る経年分析!J$46</f>
        <v>R03</v>
      </c>
    </row>
    <row r="19" spans="1:11" x14ac:dyDescent="0.15">
      <c r="A19" s="169" t="s">
        <v>54</v>
      </c>
      <c r="B19" s="169">
        <f>ROUND(VALUE(SUBSTITUTE(実質収支比率等に係る経年分析!F$48,"▲","-")),2)</f>
        <v>3.14</v>
      </c>
      <c r="C19" s="169">
        <f>ROUND(VALUE(SUBSTITUTE(実質収支比率等に係る経年分析!G$48,"▲","-")),2)</f>
        <v>2.0099999999999998</v>
      </c>
      <c r="D19" s="169">
        <f>ROUND(VALUE(SUBSTITUTE(実質収支比率等に係る経年分析!H$48,"▲","-")),2)</f>
        <v>1.4</v>
      </c>
      <c r="E19" s="169">
        <f>ROUND(VALUE(SUBSTITUTE(実質収支比率等に係る経年分析!I$48,"▲","-")),2)</f>
        <v>3.15</v>
      </c>
      <c r="F19" s="169">
        <f>ROUND(VALUE(SUBSTITUTE(実質収支比率等に係る経年分析!J$48,"▲","-")),2)</f>
        <v>3.85</v>
      </c>
    </row>
    <row r="20" spans="1:11" x14ac:dyDescent="0.15">
      <c r="A20" s="169" t="s">
        <v>55</v>
      </c>
      <c r="B20" s="169">
        <f>ROUND(VALUE(SUBSTITUTE(実質収支比率等に係る経年分析!F$47,"▲","-")),2)</f>
        <v>70.5</v>
      </c>
      <c r="C20" s="169">
        <f>ROUND(VALUE(SUBSTITUTE(実質収支比率等に係る経年分析!G$47,"▲","-")),2)</f>
        <v>60.12</v>
      </c>
      <c r="D20" s="169">
        <f>ROUND(VALUE(SUBSTITUTE(実質収支比率等に係る経年分析!H$47,"▲","-")),2)</f>
        <v>53.7</v>
      </c>
      <c r="E20" s="169">
        <f>ROUND(VALUE(SUBSTITUTE(実質収支比率等に係る経年分析!I$47,"▲","-")),2)</f>
        <v>46.21</v>
      </c>
      <c r="F20" s="169">
        <f>ROUND(VALUE(SUBSTITUTE(実質収支比率等に係る経年分析!J$47,"▲","-")),2)</f>
        <v>44.74</v>
      </c>
    </row>
    <row r="21" spans="1:11" x14ac:dyDescent="0.15">
      <c r="A21" s="169" t="s">
        <v>56</v>
      </c>
      <c r="B21" s="169">
        <f>IF(ISNUMBER(VALUE(SUBSTITUTE(実質収支比率等に係る経年分析!F$49,"▲","-"))),ROUND(VALUE(SUBSTITUTE(実質収支比率等に係る経年分析!F$49,"▲","-")),2),NA())</f>
        <v>0.66</v>
      </c>
      <c r="C21" s="169">
        <f>IF(ISNUMBER(VALUE(SUBSTITUTE(実質収支比率等に係る経年分析!G$49,"▲","-"))),ROUND(VALUE(SUBSTITUTE(実質収支比率等に係る経年分析!G$49,"▲","-")),2),NA())</f>
        <v>-11.75</v>
      </c>
      <c r="D21" s="169">
        <f>IF(ISNUMBER(VALUE(SUBSTITUTE(実質収支比率等に係る経年分析!H$49,"▲","-"))),ROUND(VALUE(SUBSTITUTE(実質収支比率等に係る経年分析!H$49,"▲","-")),2),NA())</f>
        <v>-6.48</v>
      </c>
      <c r="E21" s="169">
        <f>IF(ISNUMBER(VALUE(SUBSTITUTE(実質収支比率等に係る経年分析!I$49,"▲","-"))),ROUND(VALUE(SUBSTITUTE(実質収支比率等に係る経年分析!I$49,"▲","-")),2),NA())</f>
        <v>-2.08</v>
      </c>
      <c r="F21" s="169">
        <f>IF(ISNUMBER(VALUE(SUBSTITUTE(実質収支比率等に係る経年分析!J$49,"▲","-"))),ROUND(VALUE(SUBSTITUTE(実質収支比率等に係る経年分析!J$49,"▲","-")),2),NA())</f>
        <v>3.88</v>
      </c>
    </row>
    <row r="24" spans="1:11" x14ac:dyDescent="0.15">
      <c r="A24" s="139" t="s">
        <v>57</v>
      </c>
    </row>
    <row r="25" spans="1:11" x14ac:dyDescent="0.15">
      <c r="A25" s="170"/>
      <c r="B25" s="170" t="str">
        <f>連結実質赤字比率に係る赤字・黒字の構成分析!F$33</f>
        <v>H29</v>
      </c>
      <c r="C25" s="170"/>
      <c r="D25" s="170" t="str">
        <f>連結実質赤字比率に係る赤字・黒字の構成分析!G$33</f>
        <v>H30</v>
      </c>
      <c r="E25" s="170"/>
      <c r="F25" s="170" t="str">
        <f>連結実質赤字比率に係る赤字・黒字の構成分析!H$33</f>
        <v>R01</v>
      </c>
      <c r="G25" s="170"/>
      <c r="H25" s="170" t="str">
        <f>連結実質赤字比率に係る赤字・黒字の構成分析!I$33</f>
        <v>R02</v>
      </c>
      <c r="I25" s="170"/>
      <c r="J25" s="170" t="str">
        <f>連結実質赤字比率に係る赤字・黒字の構成分析!J$33</f>
        <v>R03</v>
      </c>
      <c r="K25" s="170"/>
    </row>
    <row r="26" spans="1:11" x14ac:dyDescent="0.15">
      <c r="A26" s="170"/>
      <c r="B26" s="170" t="s">
        <v>58</v>
      </c>
      <c r="C26" s="170" t="s">
        <v>59</v>
      </c>
      <c r="D26" s="170" t="s">
        <v>58</v>
      </c>
      <c r="E26" s="170" t="s">
        <v>59</v>
      </c>
      <c r="F26" s="170" t="s">
        <v>58</v>
      </c>
      <c r="G26" s="170" t="s">
        <v>59</v>
      </c>
      <c r="H26" s="170" t="s">
        <v>58</v>
      </c>
      <c r="I26" s="170" t="s">
        <v>59</v>
      </c>
      <c r="J26" s="170" t="s">
        <v>58</v>
      </c>
      <c r="K26" s="170" t="s">
        <v>59</v>
      </c>
    </row>
    <row r="27" spans="1:11" x14ac:dyDescent="0.15">
      <c r="A27" s="170" t="str">
        <f>IF(連結実質赤字比率に係る赤字・黒字の構成分析!C$43="",NA(),連結実質赤字比率に係る赤字・黒字の構成分析!C$43)</f>
        <v>その他会計（黒字）</v>
      </c>
      <c r="B27" s="170" t="e">
        <f>IF(ROUND(VALUE(SUBSTITUTE(連結実質赤字比率に係る赤字・黒字の構成分析!F$43,"▲", "-")), 2) &lt; 0, ABS(ROUND(VALUE(SUBSTITUTE(連結実質赤字比率に係る赤字・黒字の構成分析!F$43,"▲", "-")), 2)), NA())</f>
        <v>#N/A</v>
      </c>
      <c r="C27" s="170">
        <f>IF(ROUND(VALUE(SUBSTITUTE(連結実質赤字比率に係る赤字・黒字の構成分析!F$43,"▲", "-")), 2) &gt;= 0, ABS(ROUND(VALUE(SUBSTITUTE(連結実質赤字比率に係る赤字・黒字の構成分析!F$43,"▲", "-")), 2)), NA())</f>
        <v>0</v>
      </c>
      <c r="D27" s="170" t="e">
        <f>IF(ROUND(VALUE(SUBSTITUTE(連結実質赤字比率に係る赤字・黒字の構成分析!G$43,"▲", "-")), 2) &lt; 0, ABS(ROUND(VALUE(SUBSTITUTE(連結実質赤字比率に係る赤字・黒字の構成分析!G$43,"▲", "-")), 2)), NA())</f>
        <v>#N/A</v>
      </c>
      <c r="E27" s="170">
        <f>IF(ROUND(VALUE(SUBSTITUTE(連結実質赤字比率に係る赤字・黒字の構成分析!G$43,"▲", "-")), 2) &gt;= 0, ABS(ROUND(VALUE(SUBSTITUTE(連結実質赤字比率に係る赤字・黒字の構成分析!G$43,"▲", "-")), 2)), NA())</f>
        <v>0</v>
      </c>
      <c r="F27" s="170" t="e">
        <f>IF(ROUND(VALUE(SUBSTITUTE(連結実質赤字比率に係る赤字・黒字の構成分析!H$43,"▲", "-")), 2) &lt; 0, ABS(ROUND(VALUE(SUBSTITUTE(連結実質赤字比率に係る赤字・黒字の構成分析!H$43,"▲", "-")), 2)), NA())</f>
        <v>#N/A</v>
      </c>
      <c r="G27" s="170">
        <f>IF(ROUND(VALUE(SUBSTITUTE(連結実質赤字比率に係る赤字・黒字の構成分析!H$43,"▲", "-")), 2) &gt;= 0, ABS(ROUND(VALUE(SUBSTITUTE(連結実質赤字比率に係る赤字・黒字の構成分析!H$43,"▲", "-")), 2)), NA())</f>
        <v>0</v>
      </c>
      <c r="H27" s="170" t="e">
        <f>IF(ROUND(VALUE(SUBSTITUTE(連結実質赤字比率に係る赤字・黒字の構成分析!I$43,"▲", "-")), 2) &lt; 0, ABS(ROUND(VALUE(SUBSTITUTE(連結実質赤字比率に係る赤字・黒字の構成分析!I$43,"▲", "-")), 2)), NA())</f>
        <v>#N/A</v>
      </c>
      <c r="I27" s="170">
        <f>IF(ROUND(VALUE(SUBSTITUTE(連結実質赤字比率に係る赤字・黒字の構成分析!I$43,"▲", "-")), 2) &gt;= 0, ABS(ROUND(VALUE(SUBSTITUTE(連結実質赤字比率に係る赤字・黒字の構成分析!I$43,"▲", "-")), 2)), NA())</f>
        <v>0</v>
      </c>
      <c r="J27" s="170" t="e">
        <f>IF(ROUND(VALUE(SUBSTITUTE(連結実質赤字比率に係る赤字・黒字の構成分析!J$43,"▲", "-")), 2) &lt; 0, ABS(ROUND(VALUE(SUBSTITUTE(連結実質赤字比率に係る赤字・黒字の構成分析!J$43,"▲", "-")), 2)), NA())</f>
        <v>#N/A</v>
      </c>
      <c r="K27" s="170">
        <f>IF(ROUND(VALUE(SUBSTITUTE(連結実質赤字比率に係る赤字・黒字の構成分析!J$43,"▲", "-")), 2) &gt;= 0, ABS(ROUND(VALUE(SUBSTITUTE(連結実質赤字比率に係る赤字・黒字の構成分析!J$43,"▲", "-")), 2)), NA())</f>
        <v>0</v>
      </c>
    </row>
    <row r="28" spans="1:11" x14ac:dyDescent="0.15">
      <c r="A28" s="170" t="str">
        <f>IF(連結実質赤字比率に係る赤字・黒字の構成分析!C$42="",NA(),連結実質赤字比率に係る赤字・黒字の構成分析!C$42)</f>
        <v>その他会計（赤字）</v>
      </c>
      <c r="B28" s="170" t="e">
        <f>IF(ROUND(VALUE(SUBSTITUTE(連結実質赤字比率に係る赤字・黒字の構成分析!F$42,"▲", "-")), 2) &lt; 0, ABS(ROUND(VALUE(SUBSTITUTE(連結実質赤字比率に係る赤字・黒字の構成分析!F$42,"▲", "-")), 2)), NA())</f>
        <v>#VALUE!</v>
      </c>
      <c r="C28" s="170" t="e">
        <f>IF(ROUND(VALUE(SUBSTITUTE(連結実質赤字比率に係る赤字・黒字の構成分析!F$42,"▲", "-")), 2) &gt;= 0, ABS(ROUND(VALUE(SUBSTITUTE(連結実質赤字比率に係る赤字・黒字の構成分析!F$42,"▲", "-")), 2)), NA())</f>
        <v>#VALUE!</v>
      </c>
      <c r="D28" s="170" t="e">
        <f>IF(ROUND(VALUE(SUBSTITUTE(連結実質赤字比率に係る赤字・黒字の構成分析!G$42,"▲", "-")), 2) &lt; 0, ABS(ROUND(VALUE(SUBSTITUTE(連結実質赤字比率に係る赤字・黒字の構成分析!G$42,"▲", "-")), 2)), NA())</f>
        <v>#VALUE!</v>
      </c>
      <c r="E28" s="170" t="e">
        <f>IF(ROUND(VALUE(SUBSTITUTE(連結実質赤字比率に係る赤字・黒字の構成分析!G$42,"▲", "-")), 2) &gt;= 0, ABS(ROUND(VALUE(SUBSTITUTE(連結実質赤字比率に係る赤字・黒字の構成分析!G$42,"▲", "-")), 2)), NA())</f>
        <v>#VALUE!</v>
      </c>
      <c r="F28" s="170" t="e">
        <f>IF(ROUND(VALUE(SUBSTITUTE(連結実質赤字比率に係る赤字・黒字の構成分析!H$42,"▲", "-")), 2) &lt; 0, ABS(ROUND(VALUE(SUBSTITUTE(連結実質赤字比率に係る赤字・黒字の構成分析!H$42,"▲", "-")), 2)), NA())</f>
        <v>#VALUE!</v>
      </c>
      <c r="G28" s="170" t="e">
        <f>IF(ROUND(VALUE(SUBSTITUTE(連結実質赤字比率に係る赤字・黒字の構成分析!H$42,"▲", "-")), 2) &gt;= 0, ABS(ROUND(VALUE(SUBSTITUTE(連結実質赤字比率に係る赤字・黒字の構成分析!H$42,"▲", "-")), 2)), NA())</f>
        <v>#VALUE!</v>
      </c>
      <c r="H28" s="170" t="e">
        <f>IF(ROUND(VALUE(SUBSTITUTE(連結実質赤字比率に係る赤字・黒字の構成分析!I$42,"▲", "-")), 2) &lt; 0, ABS(ROUND(VALUE(SUBSTITUTE(連結実質赤字比率に係る赤字・黒字の構成分析!I$42,"▲", "-")), 2)), NA())</f>
        <v>#VALUE!</v>
      </c>
      <c r="I28" s="170" t="e">
        <f>IF(ROUND(VALUE(SUBSTITUTE(連結実質赤字比率に係る赤字・黒字の構成分析!I$42,"▲", "-")), 2) &gt;= 0, ABS(ROUND(VALUE(SUBSTITUTE(連結実質赤字比率に係る赤字・黒字の構成分析!I$42,"▲", "-")), 2)), NA())</f>
        <v>#VALUE!</v>
      </c>
      <c r="J28" s="170" t="e">
        <f>IF(ROUND(VALUE(SUBSTITUTE(連結実質赤字比率に係る赤字・黒字の構成分析!J$42,"▲", "-")), 2) &lt; 0, ABS(ROUND(VALUE(SUBSTITUTE(連結実質赤字比率に係る赤字・黒字の構成分析!J$42,"▲", "-")), 2)), NA())</f>
        <v>#VALUE!</v>
      </c>
      <c r="K28" s="170" t="e">
        <f>IF(ROUND(VALUE(SUBSTITUTE(連結実質赤字比率に係る赤字・黒字の構成分析!J$42,"▲", "-")), 2) &gt;= 0, ABS(ROUND(VALUE(SUBSTITUTE(連結実質赤字比率に係る赤字・黒字の構成分析!J$42,"▲", "-")), 2)), NA())</f>
        <v>#VALUE!</v>
      </c>
    </row>
    <row r="29" spans="1:11" x14ac:dyDescent="0.15">
      <c r="A29" s="170" t="str">
        <f>IF(連結実質赤字比率に係る赤字・黒字の構成分析!C$41="",NA(),連結実質赤字比率に係る赤字・黒字の構成分析!C$41)</f>
        <v>教育奨学金貸与基金</v>
      </c>
      <c r="B29" s="170" t="e">
        <f>IF(ROUND(VALUE(SUBSTITUTE(連結実質赤字比率に係る赤字・黒字の構成分析!F$41,"▲", "-")), 2) &lt; 0, ABS(ROUND(VALUE(SUBSTITUTE(連結実質赤字比率に係る赤字・黒字の構成分析!F$41,"▲", "-")), 2)), NA())</f>
        <v>#N/A</v>
      </c>
      <c r="C29" s="170">
        <f>IF(ROUND(VALUE(SUBSTITUTE(連結実質赤字比率に係る赤字・黒字の構成分析!F$41,"▲", "-")), 2) &gt;= 0, ABS(ROUND(VALUE(SUBSTITUTE(連結実質赤字比率に係る赤字・黒字の構成分析!F$41,"▲", "-")), 2)), NA())</f>
        <v>0</v>
      </c>
      <c r="D29" s="170" t="e">
        <f>IF(ROUND(VALUE(SUBSTITUTE(連結実質赤字比率に係る赤字・黒字の構成分析!G$41,"▲", "-")), 2) &lt; 0, ABS(ROUND(VALUE(SUBSTITUTE(連結実質赤字比率に係る赤字・黒字の構成分析!G$41,"▲", "-")), 2)), NA())</f>
        <v>#N/A</v>
      </c>
      <c r="E29" s="170">
        <f>IF(ROUND(VALUE(SUBSTITUTE(連結実質赤字比率に係る赤字・黒字の構成分析!G$41,"▲", "-")), 2) &gt;= 0, ABS(ROUND(VALUE(SUBSTITUTE(連結実質赤字比率に係る赤字・黒字の構成分析!G$41,"▲", "-")), 2)), NA())</f>
        <v>0</v>
      </c>
      <c r="F29" s="170" t="e">
        <f>IF(ROUND(VALUE(SUBSTITUTE(連結実質赤字比率に係る赤字・黒字の構成分析!H$41,"▲", "-")), 2) &lt; 0, ABS(ROUND(VALUE(SUBSTITUTE(連結実質赤字比率に係る赤字・黒字の構成分析!H$41,"▲", "-")), 2)), NA())</f>
        <v>#N/A</v>
      </c>
      <c r="G29" s="170">
        <f>IF(ROUND(VALUE(SUBSTITUTE(連結実質赤字比率に係る赤字・黒字の構成分析!H$41,"▲", "-")), 2) &gt;= 0, ABS(ROUND(VALUE(SUBSTITUTE(連結実質赤字比率に係る赤字・黒字の構成分析!H$41,"▲", "-")), 2)), NA())</f>
        <v>0</v>
      </c>
      <c r="H29" s="170" t="e">
        <f>IF(ROUND(VALUE(SUBSTITUTE(連結実質赤字比率に係る赤字・黒字の構成分析!I$41,"▲", "-")), 2) &lt; 0, ABS(ROUND(VALUE(SUBSTITUTE(連結実質赤字比率に係る赤字・黒字の構成分析!I$41,"▲", "-")), 2)), NA())</f>
        <v>#N/A</v>
      </c>
      <c r="I29" s="170">
        <f>IF(ROUND(VALUE(SUBSTITUTE(連結実質赤字比率に係る赤字・黒字の構成分析!I$41,"▲", "-")), 2) &gt;= 0, ABS(ROUND(VALUE(SUBSTITUTE(連結実質赤字比率に係る赤字・黒字の構成分析!I$41,"▲", "-")), 2)), NA())</f>
        <v>0</v>
      </c>
      <c r="J29" s="170" t="e">
        <f>IF(ROUND(VALUE(SUBSTITUTE(連結実質赤字比率に係る赤字・黒字の構成分析!J$41,"▲", "-")), 2) &lt; 0, ABS(ROUND(VALUE(SUBSTITUTE(連結実質赤字比率に係る赤字・黒字の構成分析!J$41,"▲", "-")), 2)), NA())</f>
        <v>#N/A</v>
      </c>
      <c r="K29" s="170">
        <f>IF(ROUND(VALUE(SUBSTITUTE(連結実質赤字比率に係る赤字・黒字の構成分析!J$41,"▲", "-")), 2) &gt;= 0, ABS(ROUND(VALUE(SUBSTITUTE(連結実質赤字比率に係る赤字・黒字の構成分析!J$41,"▲", "-")), 2)), NA())</f>
        <v>0</v>
      </c>
    </row>
    <row r="30" spans="1:11" x14ac:dyDescent="0.15">
      <c r="A30" s="170" t="str">
        <f>IF(連結実質赤字比率に係る赤字・黒字の構成分析!C$40="",NA(),連結実質赤字比率に係る赤字・黒字の構成分析!C$40)</f>
        <v>後期高齢者医療特別会計</v>
      </c>
      <c r="B30" s="170" t="e">
        <f>IF(ROUND(VALUE(SUBSTITUTE(連結実質赤字比率に係る赤字・黒字の構成分析!F$40,"▲", "-")), 2) &lt; 0, ABS(ROUND(VALUE(SUBSTITUTE(連結実質赤字比率に係る赤字・黒字の構成分析!F$40,"▲", "-")), 2)), NA())</f>
        <v>#N/A</v>
      </c>
      <c r="C30" s="170">
        <f>IF(ROUND(VALUE(SUBSTITUTE(連結実質赤字比率に係る赤字・黒字の構成分析!F$40,"▲", "-")), 2) &gt;= 0, ABS(ROUND(VALUE(SUBSTITUTE(連結実質赤字比率に係る赤字・黒字の構成分析!F$40,"▲", "-")), 2)), NA())</f>
        <v>0</v>
      </c>
      <c r="D30" s="170" t="e">
        <f>IF(ROUND(VALUE(SUBSTITUTE(連結実質赤字比率に係る赤字・黒字の構成分析!G$40,"▲", "-")), 2) &lt; 0, ABS(ROUND(VALUE(SUBSTITUTE(連結実質赤字比率に係る赤字・黒字の構成分析!G$40,"▲", "-")), 2)), NA())</f>
        <v>#N/A</v>
      </c>
      <c r="E30" s="170">
        <f>IF(ROUND(VALUE(SUBSTITUTE(連結実質赤字比率に係る赤字・黒字の構成分析!G$40,"▲", "-")), 2) &gt;= 0, ABS(ROUND(VALUE(SUBSTITUTE(連結実質赤字比率に係る赤字・黒字の構成分析!G$40,"▲", "-")), 2)), NA())</f>
        <v>0</v>
      </c>
      <c r="F30" s="170" t="e">
        <f>IF(ROUND(VALUE(SUBSTITUTE(連結実質赤字比率に係る赤字・黒字の構成分析!H$40,"▲", "-")), 2) &lt; 0, ABS(ROUND(VALUE(SUBSTITUTE(連結実質赤字比率に係る赤字・黒字の構成分析!H$40,"▲", "-")), 2)), NA())</f>
        <v>#N/A</v>
      </c>
      <c r="G30" s="170">
        <f>IF(ROUND(VALUE(SUBSTITUTE(連結実質赤字比率に係る赤字・黒字の構成分析!H$40,"▲", "-")), 2) &gt;= 0, ABS(ROUND(VALUE(SUBSTITUTE(連結実質赤字比率に係る赤字・黒字の構成分析!H$40,"▲", "-")), 2)), NA())</f>
        <v>0</v>
      </c>
      <c r="H30" s="170" t="e">
        <f>IF(ROUND(VALUE(SUBSTITUTE(連結実質赤字比率に係る赤字・黒字の構成分析!I$40,"▲", "-")), 2) &lt; 0, ABS(ROUND(VALUE(SUBSTITUTE(連結実質赤字比率に係る赤字・黒字の構成分析!I$40,"▲", "-")), 2)), NA())</f>
        <v>#N/A</v>
      </c>
      <c r="I30" s="170">
        <f>IF(ROUND(VALUE(SUBSTITUTE(連結実質赤字比率に係る赤字・黒字の構成分析!I$40,"▲", "-")), 2) &gt;= 0, ABS(ROUND(VALUE(SUBSTITUTE(連結実質赤字比率に係る赤字・黒字の構成分析!I$40,"▲", "-")), 2)), NA())</f>
        <v>0.02</v>
      </c>
      <c r="J30" s="170" t="e">
        <f>IF(ROUND(VALUE(SUBSTITUTE(連結実質赤字比率に係る赤字・黒字の構成分析!J$40,"▲", "-")), 2) &lt; 0, ABS(ROUND(VALUE(SUBSTITUTE(連結実質赤字比率に係る赤字・黒字の構成分析!J$40,"▲", "-")), 2)), NA())</f>
        <v>#N/A</v>
      </c>
      <c r="K30" s="170">
        <f>IF(ROUND(VALUE(SUBSTITUTE(連結実質赤字比率に係る赤字・黒字の構成分析!J$40,"▲", "-")), 2) &gt;= 0, ABS(ROUND(VALUE(SUBSTITUTE(連結実質赤字比率に係る赤字・黒字の構成分析!J$40,"▲", "-")), 2)), NA())</f>
        <v>0.02</v>
      </c>
    </row>
    <row r="31" spans="1:11" x14ac:dyDescent="0.15">
      <c r="A31" s="170" t="str">
        <f>IF(連結実質赤字比率に係る赤字・黒字の構成分析!C$39="",NA(),連結実質赤字比率に係る赤字・黒字の構成分析!C$39)</f>
        <v>簡易水道事業特別会計</v>
      </c>
      <c r="B31" s="170" t="e">
        <f>IF(ROUND(VALUE(SUBSTITUTE(連結実質赤字比率に係る赤字・黒字の構成分析!F$39,"▲", "-")), 2) &lt; 0, ABS(ROUND(VALUE(SUBSTITUTE(連結実質赤字比率に係る赤字・黒字の構成分析!F$39,"▲", "-")), 2)), NA())</f>
        <v>#N/A</v>
      </c>
      <c r="C31" s="170">
        <f>IF(ROUND(VALUE(SUBSTITUTE(連結実質赤字比率に係る赤字・黒字の構成分析!F$39,"▲", "-")), 2) &gt;= 0, ABS(ROUND(VALUE(SUBSTITUTE(連結実質赤字比率に係る赤字・黒字の構成分析!F$39,"▲", "-")), 2)), NA())</f>
        <v>0.02</v>
      </c>
      <c r="D31" s="170" t="e">
        <f>IF(ROUND(VALUE(SUBSTITUTE(連結実質赤字比率に係る赤字・黒字の構成分析!G$39,"▲", "-")), 2) &lt; 0, ABS(ROUND(VALUE(SUBSTITUTE(連結実質赤字比率に係る赤字・黒字の構成分析!G$39,"▲", "-")), 2)), NA())</f>
        <v>#N/A</v>
      </c>
      <c r="E31" s="170">
        <f>IF(ROUND(VALUE(SUBSTITUTE(連結実質赤字比率に係る赤字・黒字の構成分析!G$39,"▲", "-")), 2) &gt;= 0, ABS(ROUND(VALUE(SUBSTITUTE(連結実質赤字比率に係る赤字・黒字の構成分析!G$39,"▲", "-")), 2)), NA())</f>
        <v>0.02</v>
      </c>
      <c r="F31" s="170" t="e">
        <f>IF(ROUND(VALUE(SUBSTITUTE(連結実質赤字比率に係る赤字・黒字の構成分析!H$39,"▲", "-")), 2) &lt; 0, ABS(ROUND(VALUE(SUBSTITUTE(連結実質赤字比率に係る赤字・黒字の構成分析!H$39,"▲", "-")), 2)), NA())</f>
        <v>#N/A</v>
      </c>
      <c r="G31" s="170">
        <f>IF(ROUND(VALUE(SUBSTITUTE(連結実質赤字比率に係る赤字・黒字の構成分析!H$39,"▲", "-")), 2) &gt;= 0, ABS(ROUND(VALUE(SUBSTITUTE(連結実質赤字比率に係る赤字・黒字の構成分析!H$39,"▲", "-")), 2)), NA())</f>
        <v>0.02</v>
      </c>
      <c r="H31" s="170" t="e">
        <f>IF(ROUND(VALUE(SUBSTITUTE(連結実質赤字比率に係る赤字・黒字の構成分析!I$39,"▲", "-")), 2) &lt; 0, ABS(ROUND(VALUE(SUBSTITUTE(連結実質赤字比率に係る赤字・黒字の構成分析!I$39,"▲", "-")), 2)), NA())</f>
        <v>#N/A</v>
      </c>
      <c r="I31" s="170">
        <f>IF(ROUND(VALUE(SUBSTITUTE(連結実質赤字比率に係る赤字・黒字の構成分析!I$39,"▲", "-")), 2) &gt;= 0, ABS(ROUND(VALUE(SUBSTITUTE(連結実質赤字比率に係る赤字・黒字の構成分析!I$39,"▲", "-")), 2)), NA())</f>
        <v>0.02</v>
      </c>
      <c r="J31" s="170" t="e">
        <f>IF(ROUND(VALUE(SUBSTITUTE(連結実質赤字比率に係る赤字・黒字の構成分析!J$39,"▲", "-")), 2) &lt; 0, ABS(ROUND(VALUE(SUBSTITUTE(連結実質赤字比率に係る赤字・黒字の構成分析!J$39,"▲", "-")), 2)), NA())</f>
        <v>#N/A</v>
      </c>
      <c r="K31" s="170">
        <f>IF(ROUND(VALUE(SUBSTITUTE(連結実質赤字比率に係る赤字・黒字の構成分析!J$39,"▲", "-")), 2) &gt;= 0, ABS(ROUND(VALUE(SUBSTITUTE(連結実質赤字比率に係る赤字・黒字の構成分析!J$39,"▲", "-")), 2)), NA())</f>
        <v>0.03</v>
      </c>
    </row>
    <row r="32" spans="1:11" x14ac:dyDescent="0.15">
      <c r="A32" s="170" t="str">
        <f>IF(連結実質赤字比率に係る赤字・黒字の構成分析!C$38="",NA(),連結実質赤字比率に係る赤字・黒字の構成分析!C$38)</f>
        <v>国民健康保険事業特別会計</v>
      </c>
      <c r="B32" s="170" t="e">
        <f>IF(ROUND(VALUE(SUBSTITUTE(連結実質赤字比率に係る赤字・黒字の構成分析!F$38,"▲", "-")), 2) &lt; 0, ABS(ROUND(VALUE(SUBSTITUTE(連結実質赤字比率に係る赤字・黒字の構成分析!F$38,"▲", "-")), 2)), NA())</f>
        <v>#N/A</v>
      </c>
      <c r="C32" s="170">
        <f>IF(ROUND(VALUE(SUBSTITUTE(連結実質赤字比率に係る赤字・黒字の構成分析!F$38,"▲", "-")), 2) &gt;= 0, ABS(ROUND(VALUE(SUBSTITUTE(連結実質赤字比率に係る赤字・黒字の構成分析!F$38,"▲", "-")), 2)), NA())</f>
        <v>1.95</v>
      </c>
      <c r="D32" s="170" t="e">
        <f>IF(ROUND(VALUE(SUBSTITUTE(連結実質赤字比率に係る赤字・黒字の構成分析!G$38,"▲", "-")), 2) &lt; 0, ABS(ROUND(VALUE(SUBSTITUTE(連結実質赤字比率に係る赤字・黒字の構成分析!G$38,"▲", "-")), 2)), NA())</f>
        <v>#N/A</v>
      </c>
      <c r="E32" s="170">
        <f>IF(ROUND(VALUE(SUBSTITUTE(連結実質赤字比率に係る赤字・黒字の構成分析!G$38,"▲", "-")), 2) &gt;= 0, ABS(ROUND(VALUE(SUBSTITUTE(連結実質赤字比率に係る赤字・黒字の構成分析!G$38,"▲", "-")), 2)), NA())</f>
        <v>0.57999999999999996</v>
      </c>
      <c r="F32" s="170" t="e">
        <f>IF(ROUND(VALUE(SUBSTITUTE(連結実質赤字比率に係る赤字・黒字の構成分析!H$38,"▲", "-")), 2) &lt; 0, ABS(ROUND(VALUE(SUBSTITUTE(連結実質赤字比率に係る赤字・黒字の構成分析!H$38,"▲", "-")), 2)), NA())</f>
        <v>#N/A</v>
      </c>
      <c r="G32" s="170">
        <f>IF(ROUND(VALUE(SUBSTITUTE(連結実質赤字比率に係る赤字・黒字の構成分析!H$38,"▲", "-")), 2) &gt;= 0, ABS(ROUND(VALUE(SUBSTITUTE(連結実質赤字比率に係る赤字・黒字の構成分析!H$38,"▲", "-")), 2)), NA())</f>
        <v>0.14000000000000001</v>
      </c>
      <c r="H32" s="170" t="e">
        <f>IF(ROUND(VALUE(SUBSTITUTE(連結実質赤字比率に係る赤字・黒字の構成分析!I$38,"▲", "-")), 2) &lt; 0, ABS(ROUND(VALUE(SUBSTITUTE(連結実質赤字比率に係る赤字・黒字の構成分析!I$38,"▲", "-")), 2)), NA())</f>
        <v>#N/A</v>
      </c>
      <c r="I32" s="170">
        <f>IF(ROUND(VALUE(SUBSTITUTE(連結実質赤字比率に係る赤字・黒字の構成分析!I$38,"▲", "-")), 2) &gt;= 0, ABS(ROUND(VALUE(SUBSTITUTE(連結実質赤字比率に係る赤字・黒字の構成分析!I$38,"▲", "-")), 2)), NA())</f>
        <v>0.18</v>
      </c>
      <c r="J32" s="170" t="e">
        <f>IF(ROUND(VALUE(SUBSTITUTE(連結実質赤字比率に係る赤字・黒字の構成分析!J$38,"▲", "-")), 2) &lt; 0, ABS(ROUND(VALUE(SUBSTITUTE(連結実質赤字比率に係る赤字・黒字の構成分析!J$38,"▲", "-")), 2)), NA())</f>
        <v>#N/A</v>
      </c>
      <c r="K32" s="170">
        <f>IF(ROUND(VALUE(SUBSTITUTE(連結実質赤字比率に係る赤字・黒字の構成分析!J$38,"▲", "-")), 2) &gt;= 0, ABS(ROUND(VALUE(SUBSTITUTE(連結実質赤字比率に係る赤字・黒字の構成分析!J$38,"▲", "-")), 2)), NA())</f>
        <v>0.24</v>
      </c>
    </row>
    <row r="33" spans="1:16" x14ac:dyDescent="0.15">
      <c r="A33" s="170" t="str">
        <f>IF(連結実質赤字比率に係る赤字・黒字の構成分析!C$37="",NA(),連結実質赤字比率に係る赤字・黒字の構成分析!C$37)</f>
        <v>介護保険特別会計</v>
      </c>
      <c r="B33" s="170" t="e">
        <f>IF(ROUND(VALUE(SUBSTITUTE(連結実質赤字比率に係る赤字・黒字の構成分析!F$37,"▲", "-")), 2) &lt; 0, ABS(ROUND(VALUE(SUBSTITUTE(連結実質赤字比率に係る赤字・黒字の構成分析!F$37,"▲", "-")), 2)), NA())</f>
        <v>#N/A</v>
      </c>
      <c r="C33" s="170">
        <f>IF(ROUND(VALUE(SUBSTITUTE(連結実質赤字比率に係る赤字・黒字の構成分析!F$37,"▲", "-")), 2) &gt;= 0, ABS(ROUND(VALUE(SUBSTITUTE(連結実質赤字比率に係る赤字・黒字の構成分析!F$37,"▲", "-")), 2)), NA())</f>
        <v>0.59</v>
      </c>
      <c r="D33" s="170" t="e">
        <f>IF(ROUND(VALUE(SUBSTITUTE(連結実質赤字比率に係る赤字・黒字の構成分析!G$37,"▲", "-")), 2) &lt; 0, ABS(ROUND(VALUE(SUBSTITUTE(連結実質赤字比率に係る赤字・黒字の構成分析!G$37,"▲", "-")), 2)), NA())</f>
        <v>#N/A</v>
      </c>
      <c r="E33" s="170">
        <f>IF(ROUND(VALUE(SUBSTITUTE(連結実質赤字比率に係る赤字・黒字の構成分析!G$37,"▲", "-")), 2) &gt;= 0, ABS(ROUND(VALUE(SUBSTITUTE(連結実質赤字比率に係る赤字・黒字の構成分析!G$37,"▲", "-")), 2)), NA())</f>
        <v>0.51</v>
      </c>
      <c r="F33" s="170" t="e">
        <f>IF(ROUND(VALUE(SUBSTITUTE(連結実質赤字比率に係る赤字・黒字の構成分析!H$37,"▲", "-")), 2) &lt; 0, ABS(ROUND(VALUE(SUBSTITUTE(連結実質赤字比率に係る赤字・黒字の構成分析!H$37,"▲", "-")), 2)), NA())</f>
        <v>#N/A</v>
      </c>
      <c r="G33" s="170">
        <f>IF(ROUND(VALUE(SUBSTITUTE(連結実質赤字比率に係る赤字・黒字の構成分析!H$37,"▲", "-")), 2) &gt;= 0, ABS(ROUND(VALUE(SUBSTITUTE(連結実質赤字比率に係る赤字・黒字の構成分析!H$37,"▲", "-")), 2)), NA())</f>
        <v>1.19</v>
      </c>
      <c r="H33" s="170" t="e">
        <f>IF(ROUND(VALUE(SUBSTITUTE(連結実質赤字比率に係る赤字・黒字の構成分析!I$37,"▲", "-")), 2) &lt; 0, ABS(ROUND(VALUE(SUBSTITUTE(連結実質赤字比率に係る赤字・黒字の構成分析!I$37,"▲", "-")), 2)), NA())</f>
        <v>#N/A</v>
      </c>
      <c r="I33" s="170">
        <f>IF(ROUND(VALUE(SUBSTITUTE(連結実質赤字比率に係る赤字・黒字の構成分析!I$37,"▲", "-")), 2) &gt;= 0, ABS(ROUND(VALUE(SUBSTITUTE(連結実質赤字比率に係る赤字・黒字の構成分析!I$37,"▲", "-")), 2)), NA())</f>
        <v>0.57999999999999996</v>
      </c>
      <c r="J33" s="170" t="e">
        <f>IF(ROUND(VALUE(SUBSTITUTE(連結実質赤字比率に係る赤字・黒字の構成分析!J$37,"▲", "-")), 2) &lt; 0, ABS(ROUND(VALUE(SUBSTITUTE(連結実質赤字比率に係る赤字・黒字の構成分析!J$37,"▲", "-")), 2)), NA())</f>
        <v>#N/A</v>
      </c>
      <c r="K33" s="170">
        <f>IF(ROUND(VALUE(SUBSTITUTE(連結実質赤字比率に係る赤字・黒字の構成分析!J$37,"▲", "-")), 2) &gt;= 0, ABS(ROUND(VALUE(SUBSTITUTE(連結実質赤字比率に係る赤字・黒字の構成分析!J$37,"▲", "-")), 2)), NA())</f>
        <v>1.04</v>
      </c>
    </row>
    <row r="34" spans="1:16" x14ac:dyDescent="0.15">
      <c r="A34" s="170" t="str">
        <f>IF(連結実質赤字比率に係る赤字・黒字の構成分析!C$36="",NA(),連結実質赤字比率に係る赤字・黒字の構成分析!C$36)</f>
        <v>国保すさみ病院事業会計</v>
      </c>
      <c r="B34" s="170" t="e">
        <f>IF(ROUND(VALUE(SUBSTITUTE(連結実質赤字比率に係る赤字・黒字の構成分析!F$36,"▲", "-")), 2) &lt; 0, ABS(ROUND(VALUE(SUBSTITUTE(連結実質赤字比率に係る赤字・黒字の構成分析!F$36,"▲", "-")), 2)), NA())</f>
        <v>#N/A</v>
      </c>
      <c r="C34" s="170">
        <f>IF(ROUND(VALUE(SUBSTITUTE(連結実質赤字比率に係る赤字・黒字の構成分析!F$36,"▲", "-")), 2) &gt;= 0, ABS(ROUND(VALUE(SUBSTITUTE(連結実質赤字比率に係る赤字・黒字の構成分析!F$36,"▲", "-")), 2)), NA())</f>
        <v>6.55</v>
      </c>
      <c r="D34" s="170" t="e">
        <f>IF(ROUND(VALUE(SUBSTITUTE(連結実質赤字比率に係る赤字・黒字の構成分析!G$36,"▲", "-")), 2) &lt; 0, ABS(ROUND(VALUE(SUBSTITUTE(連結実質赤字比率に係る赤字・黒字の構成分析!G$36,"▲", "-")), 2)), NA())</f>
        <v>#N/A</v>
      </c>
      <c r="E34" s="170">
        <f>IF(ROUND(VALUE(SUBSTITUTE(連結実質赤字比率に係る赤字・黒字の構成分析!G$36,"▲", "-")), 2) &gt;= 0, ABS(ROUND(VALUE(SUBSTITUTE(連結実質赤字比率に係る赤字・黒字の構成分析!G$36,"▲", "-")), 2)), NA())</f>
        <v>5.22</v>
      </c>
      <c r="F34" s="170" t="e">
        <f>IF(ROUND(VALUE(SUBSTITUTE(連結実質赤字比率に係る赤字・黒字の構成分析!H$36,"▲", "-")), 2) &lt; 0, ABS(ROUND(VALUE(SUBSTITUTE(連結実質赤字比率に係る赤字・黒字の構成分析!H$36,"▲", "-")), 2)), NA())</f>
        <v>#N/A</v>
      </c>
      <c r="G34" s="170">
        <f>IF(ROUND(VALUE(SUBSTITUTE(連結実質赤字比率に係る赤字・黒字の構成分析!H$36,"▲", "-")), 2) &gt;= 0, ABS(ROUND(VALUE(SUBSTITUTE(連結実質赤字比率に係る赤字・黒字の構成分析!H$36,"▲", "-")), 2)), NA())</f>
        <v>4.66</v>
      </c>
      <c r="H34" s="170" t="e">
        <f>IF(ROUND(VALUE(SUBSTITUTE(連結実質赤字比率に係る赤字・黒字の構成分析!I$36,"▲", "-")), 2) &lt; 0, ABS(ROUND(VALUE(SUBSTITUTE(連結実質赤字比率に係る赤字・黒字の構成分析!I$36,"▲", "-")), 2)), NA())</f>
        <v>#N/A</v>
      </c>
      <c r="I34" s="170">
        <f>IF(ROUND(VALUE(SUBSTITUTE(連結実質赤字比率に係る赤字・黒字の構成分析!I$36,"▲", "-")), 2) &gt;= 0, ABS(ROUND(VALUE(SUBSTITUTE(連結実質赤字比率に係る赤字・黒字の構成分析!I$36,"▲", "-")), 2)), NA())</f>
        <v>3.56</v>
      </c>
      <c r="J34" s="170" t="e">
        <f>IF(ROUND(VALUE(SUBSTITUTE(連結実質赤字比率に係る赤字・黒字の構成分析!J$36,"▲", "-")), 2) &lt; 0, ABS(ROUND(VALUE(SUBSTITUTE(連結実質赤字比率に係る赤字・黒字の構成分析!J$36,"▲", "-")), 2)), NA())</f>
        <v>#N/A</v>
      </c>
      <c r="K34" s="170">
        <f>IF(ROUND(VALUE(SUBSTITUTE(連結実質赤字比率に係る赤字・黒字の構成分析!J$36,"▲", "-")), 2) &gt;= 0, ABS(ROUND(VALUE(SUBSTITUTE(連結実質赤字比率に係る赤字・黒字の構成分析!J$36,"▲", "-")), 2)), NA())</f>
        <v>3.09</v>
      </c>
    </row>
    <row r="35" spans="1:16" x14ac:dyDescent="0.15">
      <c r="A35" s="170" t="str">
        <f>IF(連結実質赤字比率に係る赤字・黒字の構成分析!C$35="",NA(),連結実質赤字比率に係る赤字・黒字の構成分析!C$35)</f>
        <v>一般会計</v>
      </c>
      <c r="B35" s="170" t="e">
        <f>IF(ROUND(VALUE(SUBSTITUTE(連結実質赤字比率に係る赤字・黒字の構成分析!F$35,"▲", "-")), 2) &lt; 0, ABS(ROUND(VALUE(SUBSTITUTE(連結実質赤字比率に係る赤字・黒字の構成分析!F$35,"▲", "-")), 2)), NA())</f>
        <v>#N/A</v>
      </c>
      <c r="C35" s="170">
        <f>IF(ROUND(VALUE(SUBSTITUTE(連結実質赤字比率に係る赤字・黒字の構成分析!F$35,"▲", "-")), 2) &gt;= 0, ABS(ROUND(VALUE(SUBSTITUTE(連結実質赤字比率に係る赤字・黒字の構成分析!F$35,"▲", "-")), 2)), NA())</f>
        <v>3.13</v>
      </c>
      <c r="D35" s="170" t="e">
        <f>IF(ROUND(VALUE(SUBSTITUTE(連結実質赤字比率に係る赤字・黒字の構成分析!G$35,"▲", "-")), 2) &lt; 0, ABS(ROUND(VALUE(SUBSTITUTE(連結実質赤字比率に係る赤字・黒字の構成分析!G$35,"▲", "-")), 2)), NA())</f>
        <v>#N/A</v>
      </c>
      <c r="E35" s="170">
        <f>IF(ROUND(VALUE(SUBSTITUTE(連結実質赤字比率に係る赤字・黒字の構成分析!G$35,"▲", "-")), 2) &gt;= 0, ABS(ROUND(VALUE(SUBSTITUTE(連結実質赤字比率に係る赤字・黒字の構成分析!G$35,"▲", "-")), 2)), NA())</f>
        <v>2</v>
      </c>
      <c r="F35" s="170" t="e">
        <f>IF(ROUND(VALUE(SUBSTITUTE(連結実質赤字比率に係る赤字・黒字の構成分析!H$35,"▲", "-")), 2) &lt; 0, ABS(ROUND(VALUE(SUBSTITUTE(連結実質赤字比率に係る赤字・黒字の構成分析!H$35,"▲", "-")), 2)), NA())</f>
        <v>#N/A</v>
      </c>
      <c r="G35" s="170">
        <f>IF(ROUND(VALUE(SUBSTITUTE(連結実質赤字比率に係る赤字・黒字の構成分析!H$35,"▲", "-")), 2) &gt;= 0, ABS(ROUND(VALUE(SUBSTITUTE(連結実質赤字比率に係る赤字・黒字の構成分析!H$35,"▲", "-")), 2)), NA())</f>
        <v>1.4</v>
      </c>
      <c r="H35" s="170" t="e">
        <f>IF(ROUND(VALUE(SUBSTITUTE(連結実質赤字比率に係る赤字・黒字の構成分析!I$35,"▲", "-")), 2) &lt; 0, ABS(ROUND(VALUE(SUBSTITUTE(連結実質赤字比率に係る赤字・黒字の構成分析!I$35,"▲", "-")), 2)), NA())</f>
        <v>#N/A</v>
      </c>
      <c r="I35" s="170">
        <f>IF(ROUND(VALUE(SUBSTITUTE(連結実質赤字比率に係る赤字・黒字の構成分析!I$35,"▲", "-")), 2) &gt;= 0, ABS(ROUND(VALUE(SUBSTITUTE(連結実質赤字比率に係る赤字・黒字の構成分析!I$35,"▲", "-")), 2)), NA())</f>
        <v>3.15</v>
      </c>
      <c r="J35" s="170" t="e">
        <f>IF(ROUND(VALUE(SUBSTITUTE(連結実質赤字比率に係る赤字・黒字の構成分析!J$35,"▲", "-")), 2) &lt; 0, ABS(ROUND(VALUE(SUBSTITUTE(連結実質赤字比率に係る赤字・黒字の構成分析!J$35,"▲", "-")), 2)), NA())</f>
        <v>#N/A</v>
      </c>
      <c r="K35" s="170">
        <f>IF(ROUND(VALUE(SUBSTITUTE(連結実質赤字比率に係る赤字・黒字の構成分析!J$35,"▲", "-")), 2) &gt;= 0, ABS(ROUND(VALUE(SUBSTITUTE(連結実質赤字比率に係る赤字・黒字の構成分析!J$35,"▲", "-")), 2)), NA())</f>
        <v>3.85</v>
      </c>
    </row>
    <row r="36" spans="1:16" x14ac:dyDescent="0.15">
      <c r="A36" s="170" t="str">
        <f>IF(連結実質赤字比率に係る赤字・黒字の構成分析!C$34="",NA(),連結実質赤字比率に係る赤字・黒字の構成分析!C$34)</f>
        <v>水道事業会計</v>
      </c>
      <c r="B36" s="170" t="e">
        <f>IF(ROUND(VALUE(SUBSTITUTE(連結実質赤字比率に係る赤字・黒字の構成分析!F$34,"▲", "-")), 2) &lt; 0, ABS(ROUND(VALUE(SUBSTITUTE(連結実質赤字比率に係る赤字・黒字の構成分析!F$34,"▲", "-")), 2)), NA())</f>
        <v>#N/A</v>
      </c>
      <c r="C36" s="170">
        <f>IF(ROUND(VALUE(SUBSTITUTE(連結実質赤字比率に係る赤字・黒字の構成分析!F$34,"▲", "-")), 2) &gt;= 0, ABS(ROUND(VALUE(SUBSTITUTE(連結実質赤字比率に係る赤字・黒字の構成分析!F$34,"▲", "-")), 2)), NA())</f>
        <v>6.94</v>
      </c>
      <c r="D36" s="170" t="e">
        <f>IF(ROUND(VALUE(SUBSTITUTE(連結実質赤字比率に係る赤字・黒字の構成分析!G$34,"▲", "-")), 2) &lt; 0, ABS(ROUND(VALUE(SUBSTITUTE(連結実質赤字比率に係る赤字・黒字の構成分析!G$34,"▲", "-")), 2)), NA())</f>
        <v>#N/A</v>
      </c>
      <c r="E36" s="170">
        <f>IF(ROUND(VALUE(SUBSTITUTE(連結実質赤字比率に係る赤字・黒字の構成分析!G$34,"▲", "-")), 2) &gt;= 0, ABS(ROUND(VALUE(SUBSTITUTE(連結実質赤字比率に係る赤字・黒字の構成分析!G$34,"▲", "-")), 2)), NA())</f>
        <v>7.01</v>
      </c>
      <c r="F36" s="170" t="e">
        <f>IF(ROUND(VALUE(SUBSTITUTE(連結実質赤字比率に係る赤字・黒字の構成分析!H$34,"▲", "-")), 2) &lt; 0, ABS(ROUND(VALUE(SUBSTITUTE(連結実質赤字比率に係る赤字・黒字の構成分析!H$34,"▲", "-")), 2)), NA())</f>
        <v>#N/A</v>
      </c>
      <c r="G36" s="170">
        <f>IF(ROUND(VALUE(SUBSTITUTE(連結実質赤字比率に係る赤字・黒字の構成分析!H$34,"▲", "-")), 2) &gt;= 0, ABS(ROUND(VALUE(SUBSTITUTE(連結実質赤字比率に係る赤字・黒字の構成分析!H$34,"▲", "-")), 2)), NA())</f>
        <v>6.13</v>
      </c>
      <c r="H36" s="170" t="e">
        <f>IF(ROUND(VALUE(SUBSTITUTE(連結実質赤字比率に係る赤字・黒字の構成分析!I$34,"▲", "-")), 2) &lt; 0, ABS(ROUND(VALUE(SUBSTITUTE(連結実質赤字比率に係る赤字・黒字の構成分析!I$34,"▲", "-")), 2)), NA())</f>
        <v>#N/A</v>
      </c>
      <c r="I36" s="170">
        <f>IF(ROUND(VALUE(SUBSTITUTE(連結実質赤字比率に係る赤字・黒字の構成分析!I$34,"▲", "-")), 2) &gt;= 0, ABS(ROUND(VALUE(SUBSTITUTE(連結実質赤字比率に係る赤字・黒字の構成分析!I$34,"▲", "-")), 2)), NA())</f>
        <v>4.7</v>
      </c>
      <c r="J36" s="170" t="e">
        <f>IF(ROUND(VALUE(SUBSTITUTE(連結実質赤字比率に係る赤字・黒字の構成分析!J$34,"▲", "-")), 2) &lt; 0, ABS(ROUND(VALUE(SUBSTITUTE(連結実質赤字比率に係る赤字・黒字の構成分析!J$34,"▲", "-")), 2)), NA())</f>
        <v>#N/A</v>
      </c>
      <c r="K36" s="170">
        <f>IF(ROUND(VALUE(SUBSTITUTE(連結実質赤字比率に係る赤字・黒字の構成分析!J$34,"▲", "-")), 2) &gt;= 0, ABS(ROUND(VALUE(SUBSTITUTE(連結実質赤字比率に係る赤字・黒字の構成分析!J$34,"▲", "-")), 2)), NA())</f>
        <v>5.66</v>
      </c>
    </row>
    <row r="39" spans="1:16" x14ac:dyDescent="0.15">
      <c r="A39" s="139" t="s">
        <v>60</v>
      </c>
    </row>
    <row r="40" spans="1:16" x14ac:dyDescent="0.15">
      <c r="A40" s="171"/>
      <c r="B40" s="171" t="str">
        <f>'実質公債費比率（分子）の構造'!K$44</f>
        <v>H29</v>
      </c>
      <c r="C40" s="171"/>
      <c r="D40" s="171"/>
      <c r="E40" s="171" t="str">
        <f>'実質公債費比率（分子）の構造'!L$44</f>
        <v>H30</v>
      </c>
      <c r="F40" s="171"/>
      <c r="G40" s="171"/>
      <c r="H40" s="171" t="str">
        <f>'実質公債費比率（分子）の構造'!M$44</f>
        <v>R01</v>
      </c>
      <c r="I40" s="171"/>
      <c r="J40" s="171"/>
      <c r="K40" s="171" t="str">
        <f>'実質公債費比率（分子）の構造'!N$44</f>
        <v>R02</v>
      </c>
      <c r="L40" s="171"/>
      <c r="M40" s="171"/>
      <c r="N40" s="171" t="str">
        <f>'実質公債費比率（分子）の構造'!O$44</f>
        <v>R03</v>
      </c>
      <c r="O40" s="171"/>
      <c r="P40" s="171"/>
    </row>
    <row r="41" spans="1:16" x14ac:dyDescent="0.15">
      <c r="A41" s="171"/>
      <c r="B41" s="171" t="s">
        <v>61</v>
      </c>
      <c r="C41" s="171"/>
      <c r="D41" s="171" t="s">
        <v>62</v>
      </c>
      <c r="E41" s="171" t="s">
        <v>61</v>
      </c>
      <c r="F41" s="171"/>
      <c r="G41" s="171" t="s">
        <v>62</v>
      </c>
      <c r="H41" s="171" t="s">
        <v>61</v>
      </c>
      <c r="I41" s="171"/>
      <c r="J41" s="171" t="s">
        <v>62</v>
      </c>
      <c r="K41" s="171" t="s">
        <v>61</v>
      </c>
      <c r="L41" s="171"/>
      <c r="M41" s="171" t="s">
        <v>62</v>
      </c>
      <c r="N41" s="171" t="s">
        <v>61</v>
      </c>
      <c r="O41" s="171"/>
      <c r="P41" s="171" t="s">
        <v>62</v>
      </c>
    </row>
    <row r="42" spans="1:16" x14ac:dyDescent="0.15">
      <c r="A42" s="171" t="s">
        <v>63</v>
      </c>
      <c r="B42" s="171"/>
      <c r="C42" s="171"/>
      <c r="D42" s="171">
        <f>'実質公債費比率（分子）の構造'!K$52</f>
        <v>346</v>
      </c>
      <c r="E42" s="171"/>
      <c r="F42" s="171"/>
      <c r="G42" s="171">
        <f>'実質公債費比率（分子）の構造'!L$52</f>
        <v>371</v>
      </c>
      <c r="H42" s="171"/>
      <c r="I42" s="171"/>
      <c r="J42" s="171">
        <f>'実質公債費比率（分子）の構造'!M$52</f>
        <v>372</v>
      </c>
      <c r="K42" s="171"/>
      <c r="L42" s="171"/>
      <c r="M42" s="171">
        <f>'実質公債費比率（分子）の構造'!N$52</f>
        <v>438</v>
      </c>
      <c r="N42" s="171"/>
      <c r="O42" s="171"/>
      <c r="P42" s="171">
        <f>'実質公債費比率（分子）の構造'!O$52</f>
        <v>442</v>
      </c>
    </row>
    <row r="43" spans="1:16" x14ac:dyDescent="0.15">
      <c r="A43" s="171" t="s">
        <v>64</v>
      </c>
      <c r="B43" s="171" t="str">
        <f>'実質公債費比率（分子）の構造'!K$51</f>
        <v>-</v>
      </c>
      <c r="C43" s="171"/>
      <c r="D43" s="171"/>
      <c r="E43" s="171" t="str">
        <f>'実質公債費比率（分子）の構造'!L$51</f>
        <v>-</v>
      </c>
      <c r="F43" s="171"/>
      <c r="G43" s="171"/>
      <c r="H43" s="171" t="str">
        <f>'実質公債費比率（分子）の構造'!M$51</f>
        <v>-</v>
      </c>
      <c r="I43" s="171"/>
      <c r="J43" s="171"/>
      <c r="K43" s="171" t="str">
        <f>'実質公債費比率（分子）の構造'!N$51</f>
        <v>-</v>
      </c>
      <c r="L43" s="171"/>
      <c r="M43" s="171"/>
      <c r="N43" s="171" t="str">
        <f>'実質公債費比率（分子）の構造'!O$51</f>
        <v>-</v>
      </c>
      <c r="O43" s="171"/>
      <c r="P43" s="171"/>
    </row>
    <row r="44" spans="1:16" x14ac:dyDescent="0.15">
      <c r="A44" s="171" t="s">
        <v>65</v>
      </c>
      <c r="B44" s="171" t="str">
        <f>'実質公債費比率（分子）の構造'!K$50</f>
        <v>-</v>
      </c>
      <c r="C44" s="171"/>
      <c r="D44" s="171"/>
      <c r="E44" s="171" t="str">
        <f>'実質公債費比率（分子）の構造'!L$50</f>
        <v>-</v>
      </c>
      <c r="F44" s="171"/>
      <c r="G44" s="171"/>
      <c r="H44" s="171" t="str">
        <f>'実質公債費比率（分子）の構造'!M$50</f>
        <v>-</v>
      </c>
      <c r="I44" s="171"/>
      <c r="J44" s="171"/>
      <c r="K44" s="171" t="str">
        <f>'実質公債費比率（分子）の構造'!N$50</f>
        <v>-</v>
      </c>
      <c r="L44" s="171"/>
      <c r="M44" s="171"/>
      <c r="N44" s="171" t="str">
        <f>'実質公債費比率（分子）の構造'!O$50</f>
        <v>-</v>
      </c>
      <c r="O44" s="171"/>
      <c r="P44" s="171"/>
    </row>
    <row r="45" spans="1:16" x14ac:dyDescent="0.15">
      <c r="A45" s="171" t="s">
        <v>66</v>
      </c>
      <c r="B45" s="171">
        <f>'実質公債費比率（分子）の構造'!K$49</f>
        <v>1</v>
      </c>
      <c r="C45" s="171"/>
      <c r="D45" s="171"/>
      <c r="E45" s="171">
        <f>'実質公債費比率（分子）の構造'!L$49</f>
        <v>1</v>
      </c>
      <c r="F45" s="171"/>
      <c r="G45" s="171"/>
      <c r="H45" s="171">
        <f>'実質公債費比率（分子）の構造'!M$49</f>
        <v>1</v>
      </c>
      <c r="I45" s="171"/>
      <c r="J45" s="171"/>
      <c r="K45" s="171">
        <f>'実質公債費比率（分子）の構造'!N$49</f>
        <v>1</v>
      </c>
      <c r="L45" s="171"/>
      <c r="M45" s="171"/>
      <c r="N45" s="171">
        <f>'実質公債費比率（分子）の構造'!O$49</f>
        <v>1</v>
      </c>
      <c r="O45" s="171"/>
      <c r="P45" s="171"/>
    </row>
    <row r="46" spans="1:16" x14ac:dyDescent="0.15">
      <c r="A46" s="171" t="s">
        <v>67</v>
      </c>
      <c r="B46" s="171">
        <f>'実質公債費比率（分子）の構造'!K$48</f>
        <v>17</v>
      </c>
      <c r="C46" s="171"/>
      <c r="D46" s="171"/>
      <c r="E46" s="171">
        <f>'実質公債費比率（分子）の構造'!L$48</f>
        <v>20</v>
      </c>
      <c r="F46" s="171"/>
      <c r="G46" s="171"/>
      <c r="H46" s="171">
        <f>'実質公債費比率（分子）の構造'!M$48</f>
        <v>15</v>
      </c>
      <c r="I46" s="171"/>
      <c r="J46" s="171"/>
      <c r="K46" s="171">
        <f>'実質公債費比率（分子）の構造'!N$48</f>
        <v>22</v>
      </c>
      <c r="L46" s="171"/>
      <c r="M46" s="171"/>
      <c r="N46" s="171">
        <f>'実質公債費比率（分子）の構造'!O$48</f>
        <v>19</v>
      </c>
      <c r="O46" s="171"/>
      <c r="P46" s="171"/>
    </row>
    <row r="47" spans="1:16" x14ac:dyDescent="0.15">
      <c r="A47" s="171" t="s">
        <v>68</v>
      </c>
      <c r="B47" s="171" t="str">
        <f>'実質公債費比率（分子）の構造'!K$47</f>
        <v>-</v>
      </c>
      <c r="C47" s="171"/>
      <c r="D47" s="171"/>
      <c r="E47" s="171" t="str">
        <f>'実質公債費比率（分子）の構造'!L$47</f>
        <v>-</v>
      </c>
      <c r="F47" s="171"/>
      <c r="G47" s="171"/>
      <c r="H47" s="171" t="str">
        <f>'実質公債費比率（分子）の構造'!M$47</f>
        <v>-</v>
      </c>
      <c r="I47" s="171"/>
      <c r="J47" s="171"/>
      <c r="K47" s="171" t="str">
        <f>'実質公債費比率（分子）の構造'!N$47</f>
        <v>-</v>
      </c>
      <c r="L47" s="171"/>
      <c r="M47" s="171"/>
      <c r="N47" s="171" t="str">
        <f>'実質公債費比率（分子）の構造'!O$47</f>
        <v>-</v>
      </c>
      <c r="O47" s="171"/>
      <c r="P47" s="171"/>
    </row>
    <row r="48" spans="1:16" x14ac:dyDescent="0.15">
      <c r="A48" s="171" t="s">
        <v>69</v>
      </c>
      <c r="B48" s="171" t="str">
        <f>'実質公債費比率（分子）の構造'!K$46</f>
        <v>-</v>
      </c>
      <c r="C48" s="171"/>
      <c r="D48" s="171"/>
      <c r="E48" s="171" t="str">
        <f>'実質公債費比率（分子）の構造'!L$46</f>
        <v>-</v>
      </c>
      <c r="F48" s="171"/>
      <c r="G48" s="171"/>
      <c r="H48" s="171" t="str">
        <f>'実質公債費比率（分子）の構造'!M$46</f>
        <v>-</v>
      </c>
      <c r="I48" s="171"/>
      <c r="J48" s="171"/>
      <c r="K48" s="171" t="str">
        <f>'実質公債費比率（分子）の構造'!N$46</f>
        <v>-</v>
      </c>
      <c r="L48" s="171"/>
      <c r="M48" s="171"/>
      <c r="N48" s="171" t="str">
        <f>'実質公債費比率（分子）の構造'!O$46</f>
        <v>-</v>
      </c>
      <c r="O48" s="171"/>
      <c r="P48" s="171"/>
    </row>
    <row r="49" spans="1:16" x14ac:dyDescent="0.15">
      <c r="A49" s="171" t="s">
        <v>70</v>
      </c>
      <c r="B49" s="171">
        <f>'実質公債費比率（分子）の構造'!K$45</f>
        <v>464</v>
      </c>
      <c r="C49" s="171"/>
      <c r="D49" s="171"/>
      <c r="E49" s="171">
        <f>'実質公債費比率（分子）の構造'!L$45</f>
        <v>495</v>
      </c>
      <c r="F49" s="171"/>
      <c r="G49" s="171"/>
      <c r="H49" s="171">
        <f>'実質公債費比率（分子）の構造'!M$45</f>
        <v>501</v>
      </c>
      <c r="I49" s="171"/>
      <c r="J49" s="171"/>
      <c r="K49" s="171">
        <f>'実質公債費比率（分子）の構造'!N$45</f>
        <v>578</v>
      </c>
      <c r="L49" s="171"/>
      <c r="M49" s="171"/>
      <c r="N49" s="171">
        <f>'実質公債費比率（分子）の構造'!O$45</f>
        <v>649</v>
      </c>
      <c r="O49" s="171"/>
      <c r="P49" s="171"/>
    </row>
    <row r="50" spans="1:16" x14ac:dyDescent="0.15">
      <c r="A50" s="171" t="s">
        <v>71</v>
      </c>
      <c r="B50" s="171" t="e">
        <f>NA()</f>
        <v>#N/A</v>
      </c>
      <c r="C50" s="171">
        <f>IF(ISNUMBER('実質公債費比率（分子）の構造'!K$53),'実質公債費比率（分子）の構造'!K$53,NA())</f>
        <v>136</v>
      </c>
      <c r="D50" s="171" t="e">
        <f>NA()</f>
        <v>#N/A</v>
      </c>
      <c r="E50" s="171" t="e">
        <f>NA()</f>
        <v>#N/A</v>
      </c>
      <c r="F50" s="171">
        <f>IF(ISNUMBER('実質公債費比率（分子）の構造'!L$53),'実質公債費比率（分子）の構造'!L$53,NA())</f>
        <v>145</v>
      </c>
      <c r="G50" s="171" t="e">
        <f>NA()</f>
        <v>#N/A</v>
      </c>
      <c r="H50" s="171" t="e">
        <f>NA()</f>
        <v>#N/A</v>
      </c>
      <c r="I50" s="171">
        <f>IF(ISNUMBER('実質公債費比率（分子）の構造'!M$53),'実質公債費比率（分子）の構造'!M$53,NA())</f>
        <v>145</v>
      </c>
      <c r="J50" s="171" t="e">
        <f>NA()</f>
        <v>#N/A</v>
      </c>
      <c r="K50" s="171" t="e">
        <f>NA()</f>
        <v>#N/A</v>
      </c>
      <c r="L50" s="171">
        <f>IF(ISNUMBER('実質公債費比率（分子）の構造'!N$53),'実質公債費比率（分子）の構造'!N$53,NA())</f>
        <v>163</v>
      </c>
      <c r="M50" s="171" t="e">
        <f>NA()</f>
        <v>#N/A</v>
      </c>
      <c r="N50" s="171" t="e">
        <f>NA()</f>
        <v>#N/A</v>
      </c>
      <c r="O50" s="171">
        <f>IF(ISNUMBER('実質公債費比率（分子）の構造'!O$53),'実質公債費比率（分子）の構造'!O$53,NA())</f>
        <v>227</v>
      </c>
      <c r="P50" s="171" t="e">
        <f>NA()</f>
        <v>#N/A</v>
      </c>
    </row>
    <row r="53" spans="1:16" x14ac:dyDescent="0.15">
      <c r="A53" s="139" t="s">
        <v>72</v>
      </c>
    </row>
    <row r="54" spans="1:16" x14ac:dyDescent="0.15">
      <c r="A54" s="170"/>
      <c r="B54" s="170" t="str">
        <f>'将来負担比率（分子）の構造'!I$40</f>
        <v>H29</v>
      </c>
      <c r="C54" s="170"/>
      <c r="D54" s="170"/>
      <c r="E54" s="170" t="str">
        <f>'将来負担比率（分子）の構造'!J$40</f>
        <v>H30</v>
      </c>
      <c r="F54" s="170"/>
      <c r="G54" s="170"/>
      <c r="H54" s="170" t="str">
        <f>'将来負担比率（分子）の構造'!K$40</f>
        <v>R01</v>
      </c>
      <c r="I54" s="170"/>
      <c r="J54" s="170"/>
      <c r="K54" s="170" t="str">
        <f>'将来負担比率（分子）の構造'!L$40</f>
        <v>R02</v>
      </c>
      <c r="L54" s="170"/>
      <c r="M54" s="170"/>
      <c r="N54" s="170" t="str">
        <f>'将来負担比率（分子）の構造'!M$40</f>
        <v>R03</v>
      </c>
      <c r="O54" s="170"/>
      <c r="P54" s="170"/>
    </row>
    <row r="55" spans="1:16" x14ac:dyDescent="0.15">
      <c r="A55" s="170"/>
      <c r="B55" s="170" t="s">
        <v>73</v>
      </c>
      <c r="C55" s="170"/>
      <c r="D55" s="170" t="s">
        <v>74</v>
      </c>
      <c r="E55" s="170" t="s">
        <v>73</v>
      </c>
      <c r="F55" s="170"/>
      <c r="G55" s="170" t="s">
        <v>74</v>
      </c>
      <c r="H55" s="170" t="s">
        <v>73</v>
      </c>
      <c r="I55" s="170"/>
      <c r="J55" s="170" t="s">
        <v>74</v>
      </c>
      <c r="K55" s="170" t="s">
        <v>73</v>
      </c>
      <c r="L55" s="170"/>
      <c r="M55" s="170" t="s">
        <v>74</v>
      </c>
      <c r="N55" s="170" t="s">
        <v>73</v>
      </c>
      <c r="O55" s="170"/>
      <c r="P55" s="170" t="s">
        <v>74</v>
      </c>
    </row>
    <row r="56" spans="1:16" x14ac:dyDescent="0.15">
      <c r="A56" s="170" t="s">
        <v>43</v>
      </c>
      <c r="B56" s="170"/>
      <c r="C56" s="170"/>
      <c r="D56" s="170">
        <f>'将来負担比率（分子）の構造'!I$52</f>
        <v>3666</v>
      </c>
      <c r="E56" s="170"/>
      <c r="F56" s="170"/>
      <c r="G56" s="170">
        <f>'将来負担比率（分子）の構造'!J$52</f>
        <v>4061</v>
      </c>
      <c r="H56" s="170"/>
      <c r="I56" s="170"/>
      <c r="J56" s="170">
        <f>'将来負担比率（分子）の構造'!K$52</f>
        <v>4075</v>
      </c>
      <c r="K56" s="170"/>
      <c r="L56" s="170"/>
      <c r="M56" s="170">
        <f>'将来負担比率（分子）の構造'!L$52</f>
        <v>4092</v>
      </c>
      <c r="N56" s="170"/>
      <c r="O56" s="170"/>
      <c r="P56" s="170">
        <f>'将来負担比率（分子）の構造'!M$52</f>
        <v>4010</v>
      </c>
    </row>
    <row r="57" spans="1:16" x14ac:dyDescent="0.15">
      <c r="A57" s="170" t="s">
        <v>42</v>
      </c>
      <c r="B57" s="170"/>
      <c r="C57" s="170"/>
      <c r="D57" s="170">
        <f>'将来負担比率（分子）の構造'!I$51</f>
        <v>105</v>
      </c>
      <c r="E57" s="170"/>
      <c r="F57" s="170"/>
      <c r="G57" s="170">
        <f>'将来負担比率（分子）の構造'!J$51</f>
        <v>93</v>
      </c>
      <c r="H57" s="170"/>
      <c r="I57" s="170"/>
      <c r="J57" s="170">
        <f>'将来負担比率（分子）の構造'!K$51</f>
        <v>92</v>
      </c>
      <c r="K57" s="170"/>
      <c r="L57" s="170"/>
      <c r="M57" s="170">
        <f>'将来負担比率（分子）の構造'!L$51</f>
        <v>107</v>
      </c>
      <c r="N57" s="170"/>
      <c r="O57" s="170"/>
      <c r="P57" s="170">
        <f>'将来負担比率（分子）の構造'!M$51</f>
        <v>151</v>
      </c>
    </row>
    <row r="58" spans="1:16" x14ac:dyDescent="0.15">
      <c r="A58" s="170" t="s">
        <v>41</v>
      </c>
      <c r="B58" s="170"/>
      <c r="C58" s="170"/>
      <c r="D58" s="170">
        <f>'将来負担比率（分子）の構造'!I$50</f>
        <v>3345</v>
      </c>
      <c r="E58" s="170"/>
      <c r="F58" s="170"/>
      <c r="G58" s="170">
        <f>'将来負担比率（分子）の構造'!J$50</f>
        <v>3187</v>
      </c>
      <c r="H58" s="170"/>
      <c r="I58" s="170"/>
      <c r="J58" s="170">
        <f>'将来負担比率（分子）の構造'!K$50</f>
        <v>3069</v>
      </c>
      <c r="K58" s="170"/>
      <c r="L58" s="170"/>
      <c r="M58" s="170">
        <f>'将来負担比率（分子）の構造'!L$50</f>
        <v>3094</v>
      </c>
      <c r="N58" s="170"/>
      <c r="O58" s="170"/>
      <c r="P58" s="170">
        <f>'将来負担比率（分子）の構造'!M$50</f>
        <v>3497</v>
      </c>
    </row>
    <row r="59" spans="1:16" x14ac:dyDescent="0.15">
      <c r="A59" s="170" t="s">
        <v>39</v>
      </c>
      <c r="B59" s="170" t="str">
        <f>'将来負担比率（分子）の構造'!I$49</f>
        <v>-</v>
      </c>
      <c r="C59" s="170"/>
      <c r="D59" s="170"/>
      <c r="E59" s="170" t="str">
        <f>'将来負担比率（分子）の構造'!J$49</f>
        <v>-</v>
      </c>
      <c r="F59" s="170"/>
      <c r="G59" s="170"/>
      <c r="H59" s="170" t="str">
        <f>'将来負担比率（分子）の構造'!K$49</f>
        <v>-</v>
      </c>
      <c r="I59" s="170"/>
      <c r="J59" s="170"/>
      <c r="K59" s="170" t="str">
        <f>'将来負担比率（分子）の構造'!L$49</f>
        <v>-</v>
      </c>
      <c r="L59" s="170"/>
      <c r="M59" s="170"/>
      <c r="N59" s="170" t="str">
        <f>'将来負担比率（分子）の構造'!M$49</f>
        <v>-</v>
      </c>
      <c r="O59" s="170"/>
      <c r="P59" s="170"/>
    </row>
    <row r="60" spans="1:16" x14ac:dyDescent="0.15">
      <c r="A60" s="170" t="s">
        <v>38</v>
      </c>
      <c r="B60" s="170" t="str">
        <f>'将来負担比率（分子）の構造'!I$48</f>
        <v>-</v>
      </c>
      <c r="C60" s="170"/>
      <c r="D60" s="170"/>
      <c r="E60" s="170" t="str">
        <f>'将来負担比率（分子）の構造'!J$48</f>
        <v>-</v>
      </c>
      <c r="F60" s="170"/>
      <c r="G60" s="170"/>
      <c r="H60" s="170" t="str">
        <f>'将来負担比率（分子）の構造'!K$48</f>
        <v>-</v>
      </c>
      <c r="I60" s="170"/>
      <c r="J60" s="170"/>
      <c r="K60" s="170" t="str">
        <f>'将来負担比率（分子）の構造'!L$48</f>
        <v>-</v>
      </c>
      <c r="L60" s="170"/>
      <c r="M60" s="170"/>
      <c r="N60" s="170" t="str">
        <f>'将来負担比率（分子）の構造'!M$48</f>
        <v>-</v>
      </c>
      <c r="O60" s="170"/>
      <c r="P60" s="170"/>
    </row>
    <row r="61" spans="1:16" x14ac:dyDescent="0.15">
      <c r="A61" s="170" t="s">
        <v>36</v>
      </c>
      <c r="B61" s="170" t="str">
        <f>'将来負担比率（分子）の構造'!I$46</f>
        <v>-</v>
      </c>
      <c r="C61" s="170"/>
      <c r="D61" s="170"/>
      <c r="E61" s="170" t="str">
        <f>'将来負担比率（分子）の構造'!J$46</f>
        <v>-</v>
      </c>
      <c r="F61" s="170"/>
      <c r="G61" s="170"/>
      <c r="H61" s="170" t="str">
        <f>'将来負担比率（分子）の構造'!K$46</f>
        <v>-</v>
      </c>
      <c r="I61" s="170"/>
      <c r="J61" s="170"/>
      <c r="K61" s="170" t="str">
        <f>'将来負担比率（分子）の構造'!L$46</f>
        <v>-</v>
      </c>
      <c r="L61" s="170"/>
      <c r="M61" s="170"/>
      <c r="N61" s="170" t="str">
        <f>'将来負担比率（分子）の構造'!M$46</f>
        <v>-</v>
      </c>
      <c r="O61" s="170"/>
      <c r="P61" s="170"/>
    </row>
    <row r="62" spans="1:16" x14ac:dyDescent="0.15">
      <c r="A62" s="170" t="s">
        <v>35</v>
      </c>
      <c r="B62" s="170">
        <f>'将来負担比率（分子）の構造'!I$45</f>
        <v>598</v>
      </c>
      <c r="C62" s="170"/>
      <c r="D62" s="170"/>
      <c r="E62" s="170">
        <f>'将来負担比率（分子）の構造'!J$45</f>
        <v>600</v>
      </c>
      <c r="F62" s="170"/>
      <c r="G62" s="170"/>
      <c r="H62" s="170">
        <f>'将来負担比率（分子）の構造'!K$45</f>
        <v>588</v>
      </c>
      <c r="I62" s="170"/>
      <c r="J62" s="170"/>
      <c r="K62" s="170">
        <f>'将来負担比率（分子）の構造'!L$45</f>
        <v>527</v>
      </c>
      <c r="L62" s="170"/>
      <c r="M62" s="170"/>
      <c r="N62" s="170">
        <f>'将来負担比率（分子）の構造'!M$45</f>
        <v>561</v>
      </c>
      <c r="O62" s="170"/>
      <c r="P62" s="170"/>
    </row>
    <row r="63" spans="1:16" x14ac:dyDescent="0.15">
      <c r="A63" s="170" t="s">
        <v>34</v>
      </c>
      <c r="B63" s="170">
        <f>'将来負担比率（分子）の構造'!I$44</f>
        <v>17</v>
      </c>
      <c r="C63" s="170"/>
      <c r="D63" s="170"/>
      <c r="E63" s="170">
        <f>'将来負担比率（分子）の構造'!J$44</f>
        <v>17</v>
      </c>
      <c r="F63" s="170"/>
      <c r="G63" s="170"/>
      <c r="H63" s="170">
        <f>'将来負担比率（分子）の構造'!K$44</f>
        <v>7</v>
      </c>
      <c r="I63" s="170"/>
      <c r="J63" s="170"/>
      <c r="K63" s="170">
        <f>'将来負担比率（分子）の構造'!L$44</f>
        <v>2</v>
      </c>
      <c r="L63" s="170"/>
      <c r="M63" s="170"/>
      <c r="N63" s="170" t="str">
        <f>'将来負担比率（分子）の構造'!M$44</f>
        <v>-</v>
      </c>
      <c r="O63" s="170"/>
      <c r="P63" s="170"/>
    </row>
    <row r="64" spans="1:16" x14ac:dyDescent="0.15">
      <c r="A64" s="170" t="s">
        <v>33</v>
      </c>
      <c r="B64" s="170">
        <f>'将来負担比率（分子）の構造'!I$43</f>
        <v>102</v>
      </c>
      <c r="C64" s="170"/>
      <c r="D64" s="170"/>
      <c r="E64" s="170">
        <f>'将来負担比率（分子）の構造'!J$43</f>
        <v>92</v>
      </c>
      <c r="F64" s="170"/>
      <c r="G64" s="170"/>
      <c r="H64" s="170">
        <f>'将来負担比率（分子）の構造'!K$43</f>
        <v>149</v>
      </c>
      <c r="I64" s="170"/>
      <c r="J64" s="170"/>
      <c r="K64" s="170">
        <f>'将来負担比率（分子）の構造'!L$43</f>
        <v>225</v>
      </c>
      <c r="L64" s="170"/>
      <c r="M64" s="170"/>
      <c r="N64" s="170">
        <f>'将来負担比率（分子）の構造'!M$43</f>
        <v>259</v>
      </c>
      <c r="O64" s="170"/>
      <c r="P64" s="170"/>
    </row>
    <row r="65" spans="1:16" x14ac:dyDescent="0.15">
      <c r="A65" s="170" t="s">
        <v>32</v>
      </c>
      <c r="B65" s="170" t="str">
        <f>'将来負担比率（分子）の構造'!I$42</f>
        <v>-</v>
      </c>
      <c r="C65" s="170"/>
      <c r="D65" s="170"/>
      <c r="E65" s="170" t="str">
        <f>'将来負担比率（分子）の構造'!J$42</f>
        <v>-</v>
      </c>
      <c r="F65" s="170"/>
      <c r="G65" s="170"/>
      <c r="H65" s="170" t="str">
        <f>'将来負担比率（分子）の構造'!K$42</f>
        <v>-</v>
      </c>
      <c r="I65" s="170"/>
      <c r="J65" s="170"/>
      <c r="K65" s="170" t="str">
        <f>'将来負担比率（分子）の構造'!L$42</f>
        <v>-</v>
      </c>
      <c r="L65" s="170"/>
      <c r="M65" s="170"/>
      <c r="N65" s="170" t="str">
        <f>'将来負担比率（分子）の構造'!M$42</f>
        <v>-</v>
      </c>
      <c r="O65" s="170"/>
      <c r="P65" s="170"/>
    </row>
    <row r="66" spans="1:16" x14ac:dyDescent="0.15">
      <c r="A66" s="170" t="s">
        <v>31</v>
      </c>
      <c r="B66" s="170">
        <f>'将来負担比率（分子）の構造'!I$41</f>
        <v>5198</v>
      </c>
      <c r="C66" s="170"/>
      <c r="D66" s="170"/>
      <c r="E66" s="170">
        <f>'将来負担比率（分子）の構造'!J$41</f>
        <v>5681</v>
      </c>
      <c r="F66" s="170"/>
      <c r="G66" s="170"/>
      <c r="H66" s="170">
        <f>'将来負担比率（分子）の構造'!K$41</f>
        <v>5658</v>
      </c>
      <c r="I66" s="170"/>
      <c r="J66" s="170"/>
      <c r="K66" s="170">
        <f>'将来負担比率（分子）の構造'!L$41</f>
        <v>5690</v>
      </c>
      <c r="L66" s="170"/>
      <c r="M66" s="170"/>
      <c r="N66" s="170">
        <f>'将来負担比率（分子）の構造'!M$41</f>
        <v>5714</v>
      </c>
      <c r="O66" s="170"/>
      <c r="P66" s="170"/>
    </row>
    <row r="67" spans="1:16" x14ac:dyDescent="0.15">
      <c r="A67" s="170" t="s">
        <v>75</v>
      </c>
      <c r="B67" s="170" t="e">
        <f>NA()</f>
        <v>#N/A</v>
      </c>
      <c r="C67" s="170">
        <f>IF(ISNUMBER('将来負担比率（分子）の構造'!I$53), IF('将来負担比率（分子）の構造'!I$53 &lt; 0, 0, '将来負担比率（分子）の構造'!I$53), NA())</f>
        <v>0</v>
      </c>
      <c r="D67" s="170" t="e">
        <f>NA()</f>
        <v>#N/A</v>
      </c>
      <c r="E67" s="170" t="e">
        <f>NA()</f>
        <v>#N/A</v>
      </c>
      <c r="F67" s="170">
        <f>IF(ISNUMBER('将来負担比率（分子）の構造'!J$53), IF('将来負担比率（分子）の構造'!J$53 &lt; 0, 0, '将来負担比率（分子）の構造'!J$53), NA())</f>
        <v>0</v>
      </c>
      <c r="G67" s="170" t="e">
        <f>NA()</f>
        <v>#N/A</v>
      </c>
      <c r="H67" s="170" t="e">
        <f>NA()</f>
        <v>#N/A</v>
      </c>
      <c r="I67" s="170">
        <f>IF(ISNUMBER('将来負担比率（分子）の構造'!K$53), IF('将来負担比率（分子）の構造'!K$53 &lt; 0, 0, '将来負担比率（分子）の構造'!K$53), NA())</f>
        <v>0</v>
      </c>
      <c r="J67" s="170" t="e">
        <f>NA()</f>
        <v>#N/A</v>
      </c>
      <c r="K67" s="170" t="e">
        <f>NA()</f>
        <v>#N/A</v>
      </c>
      <c r="L67" s="170">
        <f>IF(ISNUMBER('将来負担比率（分子）の構造'!L$53), IF('将来負担比率（分子）の構造'!L$53 &lt; 0, 0, '将来負担比率（分子）の構造'!L$53), NA())</f>
        <v>0</v>
      </c>
      <c r="M67" s="170" t="e">
        <f>NA()</f>
        <v>#N/A</v>
      </c>
      <c r="N67" s="170" t="e">
        <f>NA()</f>
        <v>#N/A</v>
      </c>
      <c r="O67" s="170">
        <f>IF(ISNUMBER('将来負担比率（分子）の構造'!M$53), IF('将来負担比率（分子）の構造'!M$53 &lt; 0, 0, '将来負担比率（分子）の構造'!M$53), NA())</f>
        <v>0</v>
      </c>
      <c r="P67" s="170" t="e">
        <f>NA()</f>
        <v>#N/A</v>
      </c>
    </row>
    <row r="70" spans="1:16" x14ac:dyDescent="0.15">
      <c r="A70" s="172" t="s">
        <v>76</v>
      </c>
      <c r="B70" s="172"/>
      <c r="C70" s="172"/>
      <c r="D70" s="172"/>
      <c r="E70" s="172"/>
      <c r="F70" s="172"/>
    </row>
    <row r="71" spans="1:16" x14ac:dyDescent="0.15">
      <c r="A71" s="173"/>
      <c r="B71" s="173" t="str">
        <f>基金残高に係る経年分析!F54</f>
        <v>R01</v>
      </c>
      <c r="C71" s="173" t="str">
        <f>基金残高に係る経年分析!G54</f>
        <v>R02</v>
      </c>
      <c r="D71" s="173" t="str">
        <f>基金残高に係る経年分析!H54</f>
        <v>R03</v>
      </c>
    </row>
    <row r="72" spans="1:16" x14ac:dyDescent="0.15">
      <c r="A72" s="173" t="s">
        <v>77</v>
      </c>
      <c r="B72" s="174">
        <f>基金残高に係る経年分析!F55</f>
        <v>1277</v>
      </c>
      <c r="C72" s="174">
        <f>基金残高に係る経年分析!G55</f>
        <v>1177</v>
      </c>
      <c r="D72" s="174">
        <f>基金残高に係る経年分析!H55</f>
        <v>1258</v>
      </c>
    </row>
    <row r="73" spans="1:16" x14ac:dyDescent="0.15">
      <c r="A73" s="173" t="s">
        <v>78</v>
      </c>
      <c r="B73" s="174">
        <f>基金残高に係る経年分析!F56</f>
        <v>43</v>
      </c>
      <c r="C73" s="174">
        <f>基金残高に係る経年分析!G56</f>
        <v>43</v>
      </c>
      <c r="D73" s="174">
        <f>基金残高に係る経年分析!H56</f>
        <v>43</v>
      </c>
    </row>
    <row r="74" spans="1:16" x14ac:dyDescent="0.15">
      <c r="A74" s="173" t="s">
        <v>79</v>
      </c>
      <c r="B74" s="174">
        <f>基金残高に係る経年分析!F57</f>
        <v>1357</v>
      </c>
      <c r="C74" s="174">
        <f>基金残高に係る経年分析!G57</f>
        <v>1439</v>
      </c>
      <c r="D74" s="174">
        <f>基金残高に係る経年分析!H57</f>
        <v>1770</v>
      </c>
    </row>
  </sheetData>
  <sheetProtection algorithmName="SHA-512" hashValue="V1bNSzSYEQzSe5E+wr44J+Ru+YA+c1C0nrBoMikT83iN4jxwxT8wngEVigsRI3UvdrNtvcKeyg3uViGJR+7H6w==" saltValue="DhmTwTMAJUN0xnVa2YzWK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0"/>
  <sheetViews>
    <sheetView showGridLines="0" workbookViewId="0"/>
  </sheetViews>
  <sheetFormatPr defaultColWidth="0" defaultRowHeight="11.25" customHeight="1" zeroHeight="1" x14ac:dyDescent="0.15"/>
  <cols>
    <col min="1" max="1" width="1.625" style="210" customWidth="1"/>
    <col min="2" max="2" width="2.375" style="210" customWidth="1"/>
    <col min="3" max="16" width="2.625" style="210" customWidth="1"/>
    <col min="17" max="17" width="2.375" style="210" customWidth="1"/>
    <col min="18" max="95" width="1.625" style="210" customWidth="1"/>
    <col min="96" max="133" width="1.625" style="220" customWidth="1"/>
    <col min="134" max="143" width="1.625" style="210" customWidth="1"/>
    <col min="144" max="16384" width="0" style="210" hidden="1"/>
  </cols>
  <sheetData>
    <row r="1" spans="2:143" ht="22.5" customHeight="1" thickBot="1" x14ac:dyDescent="0.2">
      <c r="B1" s="207"/>
      <c r="C1" s="208"/>
      <c r="D1" s="208"/>
      <c r="E1" s="208"/>
      <c r="F1" s="208"/>
      <c r="G1" s="208"/>
      <c r="H1" s="208"/>
      <c r="I1" s="208"/>
      <c r="J1" s="208"/>
      <c r="K1" s="208"/>
      <c r="L1" s="208"/>
      <c r="M1" s="208"/>
      <c r="N1" s="208"/>
      <c r="O1" s="208"/>
      <c r="P1" s="208"/>
      <c r="Q1" s="208"/>
      <c r="R1" s="208"/>
      <c r="S1" s="208"/>
      <c r="T1" s="208"/>
      <c r="U1" s="208"/>
      <c r="V1" s="208"/>
      <c r="W1" s="208"/>
      <c r="X1" s="208"/>
      <c r="Y1" s="208"/>
      <c r="Z1" s="208"/>
      <c r="AA1" s="208"/>
      <c r="AB1" s="208"/>
      <c r="AC1" s="208"/>
      <c r="AD1" s="208"/>
      <c r="AE1" s="208"/>
      <c r="AF1" s="208"/>
      <c r="AG1" s="208"/>
      <c r="AH1" s="208"/>
      <c r="AI1" s="208"/>
      <c r="AJ1" s="208"/>
      <c r="AK1" s="208"/>
      <c r="AL1" s="208"/>
      <c r="AM1" s="208"/>
      <c r="AN1" s="208"/>
      <c r="AO1" s="208"/>
      <c r="AP1" s="208"/>
      <c r="AQ1" s="208"/>
      <c r="AR1" s="208"/>
      <c r="AS1" s="208"/>
      <c r="AT1" s="208"/>
      <c r="AU1" s="208"/>
      <c r="AV1" s="208"/>
      <c r="AW1" s="208"/>
      <c r="AX1" s="208"/>
      <c r="AY1" s="208"/>
      <c r="AZ1" s="208"/>
      <c r="BA1" s="208"/>
      <c r="BB1" s="208"/>
      <c r="BC1" s="208"/>
      <c r="BD1" s="208"/>
      <c r="BE1" s="208"/>
      <c r="BF1" s="208"/>
      <c r="BG1" s="208"/>
      <c r="BH1" s="208"/>
      <c r="BI1" s="208"/>
      <c r="BJ1" s="208"/>
      <c r="BK1" s="208"/>
      <c r="BL1" s="208"/>
      <c r="BM1" s="208"/>
      <c r="BN1" s="208"/>
      <c r="BO1" s="208"/>
      <c r="BP1" s="208"/>
      <c r="BQ1" s="208"/>
      <c r="BR1" s="208"/>
      <c r="BS1" s="208"/>
      <c r="BT1" s="208"/>
      <c r="BU1" s="208"/>
      <c r="BV1" s="208"/>
      <c r="BW1" s="208"/>
      <c r="BX1" s="208"/>
      <c r="BY1" s="208"/>
      <c r="BZ1" s="208"/>
      <c r="CA1" s="208"/>
      <c r="CB1" s="208"/>
      <c r="CC1" s="208"/>
      <c r="CD1" s="209"/>
      <c r="CE1" s="209"/>
      <c r="CF1" s="209"/>
      <c r="CG1" s="209"/>
      <c r="CH1" s="209"/>
      <c r="CI1" s="209"/>
      <c r="CJ1" s="209"/>
      <c r="CK1" s="209"/>
      <c r="CL1" s="209"/>
      <c r="CM1" s="209"/>
      <c r="CN1" s="209"/>
      <c r="CO1" s="209"/>
      <c r="CP1" s="209"/>
      <c r="CQ1" s="209"/>
      <c r="CR1" s="209"/>
      <c r="CS1" s="209"/>
      <c r="CT1" s="209"/>
      <c r="CU1" s="209"/>
      <c r="CV1" s="209"/>
      <c r="CW1" s="209"/>
      <c r="CX1" s="209"/>
      <c r="CY1" s="209"/>
      <c r="CZ1" s="209"/>
      <c r="DA1" s="209"/>
      <c r="DB1" s="209"/>
      <c r="DC1" s="209"/>
      <c r="DD1" s="209"/>
      <c r="DE1" s="209"/>
      <c r="DF1" s="209"/>
      <c r="DG1" s="209"/>
      <c r="DH1" s="607" t="s">
        <v>213</v>
      </c>
      <c r="DI1" s="608"/>
      <c r="DJ1" s="608"/>
      <c r="DK1" s="608"/>
      <c r="DL1" s="608"/>
      <c r="DM1" s="608"/>
      <c r="DN1" s="609"/>
      <c r="DO1" s="210"/>
      <c r="DP1" s="607" t="s">
        <v>214</v>
      </c>
      <c r="DQ1" s="608"/>
      <c r="DR1" s="608"/>
      <c r="DS1" s="608"/>
      <c r="DT1" s="608"/>
      <c r="DU1" s="608"/>
      <c r="DV1" s="608"/>
      <c r="DW1" s="608"/>
      <c r="DX1" s="608"/>
      <c r="DY1" s="608"/>
      <c r="DZ1" s="608"/>
      <c r="EA1" s="608"/>
      <c r="EB1" s="608"/>
      <c r="EC1" s="609"/>
      <c r="ED1" s="208"/>
      <c r="EE1" s="208"/>
      <c r="EF1" s="208"/>
      <c r="EG1" s="208"/>
      <c r="EH1" s="208"/>
      <c r="EI1" s="208"/>
      <c r="EJ1" s="208"/>
      <c r="EK1" s="208"/>
      <c r="EL1" s="208"/>
      <c r="EM1" s="208"/>
    </row>
    <row r="2" spans="2:143" ht="22.5" customHeight="1" x14ac:dyDescent="0.15">
      <c r="B2" s="211" t="s">
        <v>215</v>
      </c>
      <c r="R2" s="212"/>
      <c r="S2" s="212"/>
      <c r="T2" s="212"/>
      <c r="U2" s="212"/>
      <c r="V2" s="212"/>
      <c r="W2" s="212"/>
      <c r="X2" s="212"/>
      <c r="Y2" s="212"/>
      <c r="Z2" s="212"/>
      <c r="AA2" s="212"/>
      <c r="AB2" s="212"/>
      <c r="AC2" s="212"/>
      <c r="AE2" s="213"/>
      <c r="AF2" s="213"/>
      <c r="AG2" s="213"/>
      <c r="AH2" s="213"/>
      <c r="AI2" s="213"/>
      <c r="AJ2" s="212"/>
      <c r="AK2" s="212"/>
      <c r="AL2" s="212"/>
      <c r="AM2" s="212"/>
      <c r="AN2" s="212"/>
      <c r="AO2" s="212"/>
      <c r="AP2" s="212"/>
      <c r="CD2" s="209"/>
      <c r="CE2" s="209"/>
      <c r="CF2" s="209"/>
      <c r="CG2" s="209"/>
      <c r="CH2" s="209"/>
      <c r="CI2" s="209"/>
      <c r="CJ2" s="209"/>
      <c r="CK2" s="209"/>
      <c r="CL2" s="209"/>
      <c r="CM2" s="209"/>
      <c r="CN2" s="209"/>
      <c r="CO2" s="209"/>
      <c r="CP2" s="209"/>
      <c r="CQ2" s="209"/>
      <c r="CR2" s="209"/>
      <c r="CS2" s="209"/>
      <c r="CT2" s="209"/>
      <c r="CU2" s="209"/>
      <c r="CV2" s="209"/>
      <c r="CW2" s="209"/>
      <c r="CX2" s="209"/>
      <c r="CY2" s="209"/>
      <c r="CZ2" s="209"/>
      <c r="DA2" s="209"/>
      <c r="DB2" s="209"/>
      <c r="DC2" s="209"/>
      <c r="DD2" s="209"/>
      <c r="DE2" s="209"/>
      <c r="DF2" s="209"/>
      <c r="DG2" s="209"/>
      <c r="DH2" s="209"/>
      <c r="DI2" s="209"/>
      <c r="DJ2" s="209"/>
      <c r="DK2" s="209"/>
      <c r="DL2" s="209"/>
      <c r="DM2" s="209"/>
      <c r="DN2" s="209"/>
      <c r="DO2" s="209"/>
      <c r="DP2" s="209"/>
      <c r="DQ2" s="209"/>
      <c r="DR2" s="209"/>
      <c r="DS2" s="209"/>
      <c r="DT2" s="209"/>
      <c r="DU2" s="209"/>
      <c r="DV2" s="209"/>
      <c r="DW2" s="209"/>
      <c r="DX2" s="209"/>
      <c r="DY2" s="209"/>
      <c r="DZ2" s="209"/>
      <c r="EA2" s="209"/>
      <c r="EB2" s="209"/>
      <c r="EC2" s="209"/>
    </row>
    <row r="3" spans="2:143" ht="11.25" customHeight="1" x14ac:dyDescent="0.15">
      <c r="B3" s="610" t="s">
        <v>216</v>
      </c>
      <c r="C3" s="611"/>
      <c r="D3" s="611"/>
      <c r="E3" s="611"/>
      <c r="F3" s="611"/>
      <c r="G3" s="611"/>
      <c r="H3" s="611"/>
      <c r="I3" s="611"/>
      <c r="J3" s="611"/>
      <c r="K3" s="611"/>
      <c r="L3" s="611"/>
      <c r="M3" s="611"/>
      <c r="N3" s="611"/>
      <c r="O3" s="611"/>
      <c r="P3" s="611"/>
      <c r="Q3" s="611"/>
      <c r="R3" s="611"/>
      <c r="S3" s="611"/>
      <c r="T3" s="611"/>
      <c r="U3" s="611"/>
      <c r="V3" s="611"/>
      <c r="W3" s="611"/>
      <c r="X3" s="611"/>
      <c r="Y3" s="611"/>
      <c r="Z3" s="611"/>
      <c r="AA3" s="611"/>
      <c r="AB3" s="611"/>
      <c r="AC3" s="611"/>
      <c r="AD3" s="611"/>
      <c r="AE3" s="611"/>
      <c r="AF3" s="611"/>
      <c r="AG3" s="611"/>
      <c r="AH3" s="611"/>
      <c r="AI3" s="611"/>
      <c r="AJ3" s="611"/>
      <c r="AK3" s="611"/>
      <c r="AL3" s="611"/>
      <c r="AM3" s="611"/>
      <c r="AN3" s="611"/>
      <c r="AO3" s="611"/>
      <c r="AP3" s="610" t="s">
        <v>217</v>
      </c>
      <c r="AQ3" s="611"/>
      <c r="AR3" s="611"/>
      <c r="AS3" s="611"/>
      <c r="AT3" s="611"/>
      <c r="AU3" s="611"/>
      <c r="AV3" s="611"/>
      <c r="AW3" s="611"/>
      <c r="AX3" s="611"/>
      <c r="AY3" s="611"/>
      <c r="AZ3" s="611"/>
      <c r="BA3" s="611"/>
      <c r="BB3" s="611"/>
      <c r="BC3" s="611"/>
      <c r="BD3" s="611"/>
      <c r="BE3" s="611"/>
      <c r="BF3" s="611"/>
      <c r="BG3" s="611"/>
      <c r="BH3" s="611"/>
      <c r="BI3" s="611"/>
      <c r="BJ3" s="611"/>
      <c r="BK3" s="611"/>
      <c r="BL3" s="611"/>
      <c r="BM3" s="611"/>
      <c r="BN3" s="611"/>
      <c r="BO3" s="611"/>
      <c r="BP3" s="611"/>
      <c r="BQ3" s="611"/>
      <c r="BR3" s="611"/>
      <c r="BS3" s="611"/>
      <c r="BT3" s="611"/>
      <c r="BU3" s="611"/>
      <c r="BV3" s="611"/>
      <c r="BW3" s="611"/>
      <c r="BX3" s="611"/>
      <c r="BY3" s="611"/>
      <c r="BZ3" s="611"/>
      <c r="CA3" s="611"/>
      <c r="CB3" s="612"/>
      <c r="CD3" s="613" t="s">
        <v>218</v>
      </c>
      <c r="CE3" s="614"/>
      <c r="CF3" s="614"/>
      <c r="CG3" s="614"/>
      <c r="CH3" s="614"/>
      <c r="CI3" s="614"/>
      <c r="CJ3" s="614"/>
      <c r="CK3" s="614"/>
      <c r="CL3" s="614"/>
      <c r="CM3" s="614"/>
      <c r="CN3" s="614"/>
      <c r="CO3" s="614"/>
      <c r="CP3" s="614"/>
      <c r="CQ3" s="614"/>
      <c r="CR3" s="614"/>
      <c r="CS3" s="614"/>
      <c r="CT3" s="614"/>
      <c r="CU3" s="614"/>
      <c r="CV3" s="614"/>
      <c r="CW3" s="614"/>
      <c r="CX3" s="614"/>
      <c r="CY3" s="614"/>
      <c r="CZ3" s="614"/>
      <c r="DA3" s="614"/>
      <c r="DB3" s="614"/>
      <c r="DC3" s="614"/>
      <c r="DD3" s="614"/>
      <c r="DE3" s="614"/>
      <c r="DF3" s="614"/>
      <c r="DG3" s="614"/>
      <c r="DH3" s="614"/>
      <c r="DI3" s="614"/>
      <c r="DJ3" s="614"/>
      <c r="DK3" s="614"/>
      <c r="DL3" s="614"/>
      <c r="DM3" s="614"/>
      <c r="DN3" s="614"/>
      <c r="DO3" s="614"/>
      <c r="DP3" s="614"/>
      <c r="DQ3" s="614"/>
      <c r="DR3" s="614"/>
      <c r="DS3" s="614"/>
      <c r="DT3" s="614"/>
      <c r="DU3" s="614"/>
      <c r="DV3" s="614"/>
      <c r="DW3" s="614"/>
      <c r="DX3" s="614"/>
      <c r="DY3" s="614"/>
      <c r="DZ3" s="614"/>
      <c r="EA3" s="614"/>
      <c r="EB3" s="614"/>
      <c r="EC3" s="615"/>
    </row>
    <row r="4" spans="2:143" ht="11.25" customHeight="1" x14ac:dyDescent="0.15">
      <c r="B4" s="610" t="s">
        <v>1</v>
      </c>
      <c r="C4" s="611"/>
      <c r="D4" s="611"/>
      <c r="E4" s="611"/>
      <c r="F4" s="611"/>
      <c r="G4" s="611"/>
      <c r="H4" s="611"/>
      <c r="I4" s="611"/>
      <c r="J4" s="611"/>
      <c r="K4" s="611"/>
      <c r="L4" s="611"/>
      <c r="M4" s="611"/>
      <c r="N4" s="611"/>
      <c r="O4" s="611"/>
      <c r="P4" s="611"/>
      <c r="Q4" s="612"/>
      <c r="R4" s="610" t="s">
        <v>219</v>
      </c>
      <c r="S4" s="611"/>
      <c r="T4" s="611"/>
      <c r="U4" s="611"/>
      <c r="V4" s="611"/>
      <c r="W4" s="611"/>
      <c r="X4" s="611"/>
      <c r="Y4" s="612"/>
      <c r="Z4" s="610" t="s">
        <v>220</v>
      </c>
      <c r="AA4" s="611"/>
      <c r="AB4" s="611"/>
      <c r="AC4" s="612"/>
      <c r="AD4" s="610" t="s">
        <v>221</v>
      </c>
      <c r="AE4" s="611"/>
      <c r="AF4" s="611"/>
      <c r="AG4" s="611"/>
      <c r="AH4" s="611"/>
      <c r="AI4" s="611"/>
      <c r="AJ4" s="611"/>
      <c r="AK4" s="612"/>
      <c r="AL4" s="610" t="s">
        <v>220</v>
      </c>
      <c r="AM4" s="611"/>
      <c r="AN4" s="611"/>
      <c r="AO4" s="612"/>
      <c r="AP4" s="616" t="s">
        <v>222</v>
      </c>
      <c r="AQ4" s="616"/>
      <c r="AR4" s="616"/>
      <c r="AS4" s="616"/>
      <c r="AT4" s="616"/>
      <c r="AU4" s="616"/>
      <c r="AV4" s="616"/>
      <c r="AW4" s="616"/>
      <c r="AX4" s="616"/>
      <c r="AY4" s="616"/>
      <c r="AZ4" s="616"/>
      <c r="BA4" s="616"/>
      <c r="BB4" s="616"/>
      <c r="BC4" s="616"/>
      <c r="BD4" s="616"/>
      <c r="BE4" s="616"/>
      <c r="BF4" s="616"/>
      <c r="BG4" s="616" t="s">
        <v>223</v>
      </c>
      <c r="BH4" s="616"/>
      <c r="BI4" s="616"/>
      <c r="BJ4" s="616"/>
      <c r="BK4" s="616"/>
      <c r="BL4" s="616"/>
      <c r="BM4" s="616"/>
      <c r="BN4" s="616"/>
      <c r="BO4" s="616" t="s">
        <v>220</v>
      </c>
      <c r="BP4" s="616"/>
      <c r="BQ4" s="616"/>
      <c r="BR4" s="616"/>
      <c r="BS4" s="616" t="s">
        <v>224</v>
      </c>
      <c r="BT4" s="616"/>
      <c r="BU4" s="616"/>
      <c r="BV4" s="616"/>
      <c r="BW4" s="616"/>
      <c r="BX4" s="616"/>
      <c r="BY4" s="616"/>
      <c r="BZ4" s="616"/>
      <c r="CA4" s="616"/>
      <c r="CB4" s="616"/>
      <c r="CD4" s="613" t="s">
        <v>225</v>
      </c>
      <c r="CE4" s="614"/>
      <c r="CF4" s="614"/>
      <c r="CG4" s="614"/>
      <c r="CH4" s="614"/>
      <c r="CI4" s="614"/>
      <c r="CJ4" s="614"/>
      <c r="CK4" s="614"/>
      <c r="CL4" s="614"/>
      <c r="CM4" s="614"/>
      <c r="CN4" s="614"/>
      <c r="CO4" s="614"/>
      <c r="CP4" s="614"/>
      <c r="CQ4" s="614"/>
      <c r="CR4" s="614"/>
      <c r="CS4" s="614"/>
      <c r="CT4" s="614"/>
      <c r="CU4" s="614"/>
      <c r="CV4" s="614"/>
      <c r="CW4" s="614"/>
      <c r="CX4" s="614"/>
      <c r="CY4" s="614"/>
      <c r="CZ4" s="614"/>
      <c r="DA4" s="614"/>
      <c r="DB4" s="614"/>
      <c r="DC4" s="614"/>
      <c r="DD4" s="614"/>
      <c r="DE4" s="614"/>
      <c r="DF4" s="614"/>
      <c r="DG4" s="614"/>
      <c r="DH4" s="614"/>
      <c r="DI4" s="614"/>
      <c r="DJ4" s="614"/>
      <c r="DK4" s="614"/>
      <c r="DL4" s="614"/>
      <c r="DM4" s="614"/>
      <c r="DN4" s="614"/>
      <c r="DO4" s="614"/>
      <c r="DP4" s="614"/>
      <c r="DQ4" s="614"/>
      <c r="DR4" s="614"/>
      <c r="DS4" s="614"/>
      <c r="DT4" s="614"/>
      <c r="DU4" s="614"/>
      <c r="DV4" s="614"/>
      <c r="DW4" s="614"/>
      <c r="DX4" s="614"/>
      <c r="DY4" s="614"/>
      <c r="DZ4" s="614"/>
      <c r="EA4" s="614"/>
      <c r="EB4" s="614"/>
      <c r="EC4" s="615"/>
    </row>
    <row r="5" spans="2:143" s="363" customFormat="1" ht="11.25" customHeight="1" x14ac:dyDescent="0.15">
      <c r="B5" s="617" t="s">
        <v>226</v>
      </c>
      <c r="C5" s="618"/>
      <c r="D5" s="618"/>
      <c r="E5" s="618"/>
      <c r="F5" s="618"/>
      <c r="G5" s="618"/>
      <c r="H5" s="618"/>
      <c r="I5" s="618"/>
      <c r="J5" s="618"/>
      <c r="K5" s="618"/>
      <c r="L5" s="618"/>
      <c r="M5" s="618"/>
      <c r="N5" s="618"/>
      <c r="O5" s="618"/>
      <c r="P5" s="618"/>
      <c r="Q5" s="619"/>
      <c r="R5" s="620">
        <v>460800</v>
      </c>
      <c r="S5" s="621"/>
      <c r="T5" s="621"/>
      <c r="U5" s="621"/>
      <c r="V5" s="621"/>
      <c r="W5" s="621"/>
      <c r="X5" s="621"/>
      <c r="Y5" s="622"/>
      <c r="Z5" s="623">
        <v>8.6999999999999993</v>
      </c>
      <c r="AA5" s="623"/>
      <c r="AB5" s="623"/>
      <c r="AC5" s="623"/>
      <c r="AD5" s="624">
        <v>460800</v>
      </c>
      <c r="AE5" s="624"/>
      <c r="AF5" s="624"/>
      <c r="AG5" s="624"/>
      <c r="AH5" s="624"/>
      <c r="AI5" s="624"/>
      <c r="AJ5" s="624"/>
      <c r="AK5" s="624"/>
      <c r="AL5" s="625">
        <v>16.600000000000001</v>
      </c>
      <c r="AM5" s="626"/>
      <c r="AN5" s="626"/>
      <c r="AO5" s="627"/>
      <c r="AP5" s="617" t="s">
        <v>227</v>
      </c>
      <c r="AQ5" s="618"/>
      <c r="AR5" s="618"/>
      <c r="AS5" s="618"/>
      <c r="AT5" s="618"/>
      <c r="AU5" s="618"/>
      <c r="AV5" s="618"/>
      <c r="AW5" s="618"/>
      <c r="AX5" s="618"/>
      <c r="AY5" s="618"/>
      <c r="AZ5" s="618"/>
      <c r="BA5" s="618"/>
      <c r="BB5" s="618"/>
      <c r="BC5" s="618"/>
      <c r="BD5" s="618"/>
      <c r="BE5" s="618"/>
      <c r="BF5" s="619"/>
      <c r="BG5" s="631">
        <v>454862</v>
      </c>
      <c r="BH5" s="632"/>
      <c r="BI5" s="632"/>
      <c r="BJ5" s="632"/>
      <c r="BK5" s="632"/>
      <c r="BL5" s="632"/>
      <c r="BM5" s="632"/>
      <c r="BN5" s="633"/>
      <c r="BO5" s="634">
        <v>98.7</v>
      </c>
      <c r="BP5" s="634"/>
      <c r="BQ5" s="634"/>
      <c r="BR5" s="634"/>
      <c r="BS5" s="635" t="s">
        <v>128</v>
      </c>
      <c r="BT5" s="635"/>
      <c r="BU5" s="635"/>
      <c r="BV5" s="635"/>
      <c r="BW5" s="635"/>
      <c r="BX5" s="635"/>
      <c r="BY5" s="635"/>
      <c r="BZ5" s="635"/>
      <c r="CA5" s="635"/>
      <c r="CB5" s="639"/>
      <c r="CD5" s="613" t="s">
        <v>222</v>
      </c>
      <c r="CE5" s="614"/>
      <c r="CF5" s="614"/>
      <c r="CG5" s="614"/>
      <c r="CH5" s="614"/>
      <c r="CI5" s="614"/>
      <c r="CJ5" s="614"/>
      <c r="CK5" s="614"/>
      <c r="CL5" s="614"/>
      <c r="CM5" s="614"/>
      <c r="CN5" s="614"/>
      <c r="CO5" s="614"/>
      <c r="CP5" s="614"/>
      <c r="CQ5" s="615"/>
      <c r="CR5" s="613" t="s">
        <v>228</v>
      </c>
      <c r="CS5" s="614"/>
      <c r="CT5" s="614"/>
      <c r="CU5" s="614"/>
      <c r="CV5" s="614"/>
      <c r="CW5" s="614"/>
      <c r="CX5" s="614"/>
      <c r="CY5" s="615"/>
      <c r="CZ5" s="613" t="s">
        <v>220</v>
      </c>
      <c r="DA5" s="614"/>
      <c r="DB5" s="614"/>
      <c r="DC5" s="615"/>
      <c r="DD5" s="613" t="s">
        <v>229</v>
      </c>
      <c r="DE5" s="614"/>
      <c r="DF5" s="614"/>
      <c r="DG5" s="614"/>
      <c r="DH5" s="614"/>
      <c r="DI5" s="614"/>
      <c r="DJ5" s="614"/>
      <c r="DK5" s="614"/>
      <c r="DL5" s="614"/>
      <c r="DM5" s="614"/>
      <c r="DN5" s="614"/>
      <c r="DO5" s="614"/>
      <c r="DP5" s="615"/>
      <c r="DQ5" s="613" t="s">
        <v>230</v>
      </c>
      <c r="DR5" s="614"/>
      <c r="DS5" s="614"/>
      <c r="DT5" s="614"/>
      <c r="DU5" s="614"/>
      <c r="DV5" s="614"/>
      <c r="DW5" s="614"/>
      <c r="DX5" s="614"/>
      <c r="DY5" s="614"/>
      <c r="DZ5" s="614"/>
      <c r="EA5" s="614"/>
      <c r="EB5" s="614"/>
      <c r="EC5" s="615"/>
    </row>
    <row r="6" spans="2:143" ht="11.25" customHeight="1" x14ac:dyDescent="0.15">
      <c r="B6" s="628" t="s">
        <v>231</v>
      </c>
      <c r="C6" s="629"/>
      <c r="D6" s="629"/>
      <c r="E6" s="629"/>
      <c r="F6" s="629"/>
      <c r="G6" s="629"/>
      <c r="H6" s="629"/>
      <c r="I6" s="629"/>
      <c r="J6" s="629"/>
      <c r="K6" s="629"/>
      <c r="L6" s="629"/>
      <c r="M6" s="629"/>
      <c r="N6" s="629"/>
      <c r="O6" s="629"/>
      <c r="P6" s="629"/>
      <c r="Q6" s="630"/>
      <c r="R6" s="631">
        <v>62747</v>
      </c>
      <c r="S6" s="632"/>
      <c r="T6" s="632"/>
      <c r="U6" s="632"/>
      <c r="V6" s="632"/>
      <c r="W6" s="632"/>
      <c r="X6" s="632"/>
      <c r="Y6" s="633"/>
      <c r="Z6" s="634">
        <v>1.2</v>
      </c>
      <c r="AA6" s="634"/>
      <c r="AB6" s="634"/>
      <c r="AC6" s="634"/>
      <c r="AD6" s="635">
        <v>62747</v>
      </c>
      <c r="AE6" s="635"/>
      <c r="AF6" s="635"/>
      <c r="AG6" s="635"/>
      <c r="AH6" s="635"/>
      <c r="AI6" s="635"/>
      <c r="AJ6" s="635"/>
      <c r="AK6" s="635"/>
      <c r="AL6" s="636">
        <v>2.2999999999999998</v>
      </c>
      <c r="AM6" s="637"/>
      <c r="AN6" s="637"/>
      <c r="AO6" s="638"/>
      <c r="AP6" s="628" t="s">
        <v>232</v>
      </c>
      <c r="AQ6" s="629"/>
      <c r="AR6" s="629"/>
      <c r="AS6" s="629"/>
      <c r="AT6" s="629"/>
      <c r="AU6" s="629"/>
      <c r="AV6" s="629"/>
      <c r="AW6" s="629"/>
      <c r="AX6" s="629"/>
      <c r="AY6" s="629"/>
      <c r="AZ6" s="629"/>
      <c r="BA6" s="629"/>
      <c r="BB6" s="629"/>
      <c r="BC6" s="629"/>
      <c r="BD6" s="629"/>
      <c r="BE6" s="629"/>
      <c r="BF6" s="630"/>
      <c r="BG6" s="631">
        <v>454862</v>
      </c>
      <c r="BH6" s="632"/>
      <c r="BI6" s="632"/>
      <c r="BJ6" s="632"/>
      <c r="BK6" s="632"/>
      <c r="BL6" s="632"/>
      <c r="BM6" s="632"/>
      <c r="BN6" s="633"/>
      <c r="BO6" s="634">
        <v>98.7</v>
      </c>
      <c r="BP6" s="634"/>
      <c r="BQ6" s="634"/>
      <c r="BR6" s="634"/>
      <c r="BS6" s="635" t="s">
        <v>128</v>
      </c>
      <c r="BT6" s="635"/>
      <c r="BU6" s="635"/>
      <c r="BV6" s="635"/>
      <c r="BW6" s="635"/>
      <c r="BX6" s="635"/>
      <c r="BY6" s="635"/>
      <c r="BZ6" s="635"/>
      <c r="CA6" s="635"/>
      <c r="CB6" s="639"/>
      <c r="CD6" s="642" t="s">
        <v>233</v>
      </c>
      <c r="CE6" s="643"/>
      <c r="CF6" s="643"/>
      <c r="CG6" s="643"/>
      <c r="CH6" s="643"/>
      <c r="CI6" s="643"/>
      <c r="CJ6" s="643"/>
      <c r="CK6" s="643"/>
      <c r="CL6" s="643"/>
      <c r="CM6" s="643"/>
      <c r="CN6" s="643"/>
      <c r="CO6" s="643"/>
      <c r="CP6" s="643"/>
      <c r="CQ6" s="644"/>
      <c r="CR6" s="631">
        <v>57308</v>
      </c>
      <c r="CS6" s="632"/>
      <c r="CT6" s="632"/>
      <c r="CU6" s="632"/>
      <c r="CV6" s="632"/>
      <c r="CW6" s="632"/>
      <c r="CX6" s="632"/>
      <c r="CY6" s="633"/>
      <c r="CZ6" s="625">
        <v>1.1000000000000001</v>
      </c>
      <c r="DA6" s="626"/>
      <c r="DB6" s="626"/>
      <c r="DC6" s="645"/>
      <c r="DD6" s="640" t="s">
        <v>128</v>
      </c>
      <c r="DE6" s="632"/>
      <c r="DF6" s="632"/>
      <c r="DG6" s="632"/>
      <c r="DH6" s="632"/>
      <c r="DI6" s="632"/>
      <c r="DJ6" s="632"/>
      <c r="DK6" s="632"/>
      <c r="DL6" s="632"/>
      <c r="DM6" s="632"/>
      <c r="DN6" s="632"/>
      <c r="DO6" s="632"/>
      <c r="DP6" s="633"/>
      <c r="DQ6" s="640">
        <v>56908</v>
      </c>
      <c r="DR6" s="632"/>
      <c r="DS6" s="632"/>
      <c r="DT6" s="632"/>
      <c r="DU6" s="632"/>
      <c r="DV6" s="632"/>
      <c r="DW6" s="632"/>
      <c r="DX6" s="632"/>
      <c r="DY6" s="632"/>
      <c r="DZ6" s="632"/>
      <c r="EA6" s="632"/>
      <c r="EB6" s="632"/>
      <c r="EC6" s="641"/>
    </row>
    <row r="7" spans="2:143" ht="11.25" customHeight="1" x14ac:dyDescent="0.15">
      <c r="B7" s="628" t="s">
        <v>234</v>
      </c>
      <c r="C7" s="629"/>
      <c r="D7" s="629"/>
      <c r="E7" s="629"/>
      <c r="F7" s="629"/>
      <c r="G7" s="629"/>
      <c r="H7" s="629"/>
      <c r="I7" s="629"/>
      <c r="J7" s="629"/>
      <c r="K7" s="629"/>
      <c r="L7" s="629"/>
      <c r="M7" s="629"/>
      <c r="N7" s="629"/>
      <c r="O7" s="629"/>
      <c r="P7" s="629"/>
      <c r="Q7" s="630"/>
      <c r="R7" s="631">
        <v>331</v>
      </c>
      <c r="S7" s="632"/>
      <c r="T7" s="632"/>
      <c r="U7" s="632"/>
      <c r="V7" s="632"/>
      <c r="W7" s="632"/>
      <c r="X7" s="632"/>
      <c r="Y7" s="633"/>
      <c r="Z7" s="634">
        <v>0</v>
      </c>
      <c r="AA7" s="634"/>
      <c r="AB7" s="634"/>
      <c r="AC7" s="634"/>
      <c r="AD7" s="635">
        <v>331</v>
      </c>
      <c r="AE7" s="635"/>
      <c r="AF7" s="635"/>
      <c r="AG7" s="635"/>
      <c r="AH7" s="635"/>
      <c r="AI7" s="635"/>
      <c r="AJ7" s="635"/>
      <c r="AK7" s="635"/>
      <c r="AL7" s="636">
        <v>0</v>
      </c>
      <c r="AM7" s="637"/>
      <c r="AN7" s="637"/>
      <c r="AO7" s="638"/>
      <c r="AP7" s="628" t="s">
        <v>235</v>
      </c>
      <c r="AQ7" s="629"/>
      <c r="AR7" s="629"/>
      <c r="AS7" s="629"/>
      <c r="AT7" s="629"/>
      <c r="AU7" s="629"/>
      <c r="AV7" s="629"/>
      <c r="AW7" s="629"/>
      <c r="AX7" s="629"/>
      <c r="AY7" s="629"/>
      <c r="AZ7" s="629"/>
      <c r="BA7" s="629"/>
      <c r="BB7" s="629"/>
      <c r="BC7" s="629"/>
      <c r="BD7" s="629"/>
      <c r="BE7" s="629"/>
      <c r="BF7" s="630"/>
      <c r="BG7" s="631">
        <v>136051</v>
      </c>
      <c r="BH7" s="632"/>
      <c r="BI7" s="632"/>
      <c r="BJ7" s="632"/>
      <c r="BK7" s="632"/>
      <c r="BL7" s="632"/>
      <c r="BM7" s="632"/>
      <c r="BN7" s="633"/>
      <c r="BO7" s="634">
        <v>29.5</v>
      </c>
      <c r="BP7" s="634"/>
      <c r="BQ7" s="634"/>
      <c r="BR7" s="634"/>
      <c r="BS7" s="635" t="s">
        <v>128</v>
      </c>
      <c r="BT7" s="635"/>
      <c r="BU7" s="635"/>
      <c r="BV7" s="635"/>
      <c r="BW7" s="635"/>
      <c r="BX7" s="635"/>
      <c r="BY7" s="635"/>
      <c r="BZ7" s="635"/>
      <c r="CA7" s="635"/>
      <c r="CB7" s="639"/>
      <c r="CD7" s="646" t="s">
        <v>236</v>
      </c>
      <c r="CE7" s="647"/>
      <c r="CF7" s="647"/>
      <c r="CG7" s="647"/>
      <c r="CH7" s="647"/>
      <c r="CI7" s="647"/>
      <c r="CJ7" s="647"/>
      <c r="CK7" s="647"/>
      <c r="CL7" s="647"/>
      <c r="CM7" s="647"/>
      <c r="CN7" s="647"/>
      <c r="CO7" s="647"/>
      <c r="CP7" s="647"/>
      <c r="CQ7" s="648"/>
      <c r="CR7" s="631">
        <v>1253677</v>
      </c>
      <c r="CS7" s="632"/>
      <c r="CT7" s="632"/>
      <c r="CU7" s="632"/>
      <c r="CV7" s="632"/>
      <c r="CW7" s="632"/>
      <c r="CX7" s="632"/>
      <c r="CY7" s="633"/>
      <c r="CZ7" s="634">
        <v>24.2</v>
      </c>
      <c r="DA7" s="634"/>
      <c r="DB7" s="634"/>
      <c r="DC7" s="634"/>
      <c r="DD7" s="640">
        <v>216681</v>
      </c>
      <c r="DE7" s="632"/>
      <c r="DF7" s="632"/>
      <c r="DG7" s="632"/>
      <c r="DH7" s="632"/>
      <c r="DI7" s="632"/>
      <c r="DJ7" s="632"/>
      <c r="DK7" s="632"/>
      <c r="DL7" s="632"/>
      <c r="DM7" s="632"/>
      <c r="DN7" s="632"/>
      <c r="DO7" s="632"/>
      <c r="DP7" s="633"/>
      <c r="DQ7" s="640">
        <v>978908</v>
      </c>
      <c r="DR7" s="632"/>
      <c r="DS7" s="632"/>
      <c r="DT7" s="632"/>
      <c r="DU7" s="632"/>
      <c r="DV7" s="632"/>
      <c r="DW7" s="632"/>
      <c r="DX7" s="632"/>
      <c r="DY7" s="632"/>
      <c r="DZ7" s="632"/>
      <c r="EA7" s="632"/>
      <c r="EB7" s="632"/>
      <c r="EC7" s="641"/>
    </row>
    <row r="8" spans="2:143" ht="11.25" customHeight="1" x14ac:dyDescent="0.15">
      <c r="B8" s="628" t="s">
        <v>237</v>
      </c>
      <c r="C8" s="629"/>
      <c r="D8" s="629"/>
      <c r="E8" s="629"/>
      <c r="F8" s="629"/>
      <c r="G8" s="629"/>
      <c r="H8" s="629"/>
      <c r="I8" s="629"/>
      <c r="J8" s="629"/>
      <c r="K8" s="629"/>
      <c r="L8" s="629"/>
      <c r="M8" s="629"/>
      <c r="N8" s="629"/>
      <c r="O8" s="629"/>
      <c r="P8" s="629"/>
      <c r="Q8" s="630"/>
      <c r="R8" s="631">
        <v>2662</v>
      </c>
      <c r="S8" s="632"/>
      <c r="T8" s="632"/>
      <c r="U8" s="632"/>
      <c r="V8" s="632"/>
      <c r="W8" s="632"/>
      <c r="X8" s="632"/>
      <c r="Y8" s="633"/>
      <c r="Z8" s="634">
        <v>0.1</v>
      </c>
      <c r="AA8" s="634"/>
      <c r="AB8" s="634"/>
      <c r="AC8" s="634"/>
      <c r="AD8" s="635">
        <v>2662</v>
      </c>
      <c r="AE8" s="635"/>
      <c r="AF8" s="635"/>
      <c r="AG8" s="635"/>
      <c r="AH8" s="635"/>
      <c r="AI8" s="635"/>
      <c r="AJ8" s="635"/>
      <c r="AK8" s="635"/>
      <c r="AL8" s="636">
        <v>0.1</v>
      </c>
      <c r="AM8" s="637"/>
      <c r="AN8" s="637"/>
      <c r="AO8" s="638"/>
      <c r="AP8" s="628" t="s">
        <v>238</v>
      </c>
      <c r="AQ8" s="629"/>
      <c r="AR8" s="629"/>
      <c r="AS8" s="629"/>
      <c r="AT8" s="629"/>
      <c r="AU8" s="629"/>
      <c r="AV8" s="629"/>
      <c r="AW8" s="629"/>
      <c r="AX8" s="629"/>
      <c r="AY8" s="629"/>
      <c r="AZ8" s="629"/>
      <c r="BA8" s="629"/>
      <c r="BB8" s="629"/>
      <c r="BC8" s="629"/>
      <c r="BD8" s="629"/>
      <c r="BE8" s="629"/>
      <c r="BF8" s="630"/>
      <c r="BG8" s="631">
        <v>5648</v>
      </c>
      <c r="BH8" s="632"/>
      <c r="BI8" s="632"/>
      <c r="BJ8" s="632"/>
      <c r="BK8" s="632"/>
      <c r="BL8" s="632"/>
      <c r="BM8" s="632"/>
      <c r="BN8" s="633"/>
      <c r="BO8" s="634">
        <v>1.2</v>
      </c>
      <c r="BP8" s="634"/>
      <c r="BQ8" s="634"/>
      <c r="BR8" s="634"/>
      <c r="BS8" s="635" t="s">
        <v>128</v>
      </c>
      <c r="BT8" s="635"/>
      <c r="BU8" s="635"/>
      <c r="BV8" s="635"/>
      <c r="BW8" s="635"/>
      <c r="BX8" s="635"/>
      <c r="BY8" s="635"/>
      <c r="BZ8" s="635"/>
      <c r="CA8" s="635"/>
      <c r="CB8" s="639"/>
      <c r="CD8" s="646" t="s">
        <v>239</v>
      </c>
      <c r="CE8" s="647"/>
      <c r="CF8" s="647"/>
      <c r="CG8" s="647"/>
      <c r="CH8" s="647"/>
      <c r="CI8" s="647"/>
      <c r="CJ8" s="647"/>
      <c r="CK8" s="647"/>
      <c r="CL8" s="647"/>
      <c r="CM8" s="647"/>
      <c r="CN8" s="647"/>
      <c r="CO8" s="647"/>
      <c r="CP8" s="647"/>
      <c r="CQ8" s="648"/>
      <c r="CR8" s="631">
        <v>914012</v>
      </c>
      <c r="CS8" s="632"/>
      <c r="CT8" s="632"/>
      <c r="CU8" s="632"/>
      <c r="CV8" s="632"/>
      <c r="CW8" s="632"/>
      <c r="CX8" s="632"/>
      <c r="CY8" s="633"/>
      <c r="CZ8" s="634">
        <v>17.600000000000001</v>
      </c>
      <c r="DA8" s="634"/>
      <c r="DB8" s="634"/>
      <c r="DC8" s="634"/>
      <c r="DD8" s="640" t="s">
        <v>128</v>
      </c>
      <c r="DE8" s="632"/>
      <c r="DF8" s="632"/>
      <c r="DG8" s="632"/>
      <c r="DH8" s="632"/>
      <c r="DI8" s="632"/>
      <c r="DJ8" s="632"/>
      <c r="DK8" s="632"/>
      <c r="DL8" s="632"/>
      <c r="DM8" s="632"/>
      <c r="DN8" s="632"/>
      <c r="DO8" s="632"/>
      <c r="DP8" s="633"/>
      <c r="DQ8" s="640">
        <v>468165</v>
      </c>
      <c r="DR8" s="632"/>
      <c r="DS8" s="632"/>
      <c r="DT8" s="632"/>
      <c r="DU8" s="632"/>
      <c r="DV8" s="632"/>
      <c r="DW8" s="632"/>
      <c r="DX8" s="632"/>
      <c r="DY8" s="632"/>
      <c r="DZ8" s="632"/>
      <c r="EA8" s="632"/>
      <c r="EB8" s="632"/>
      <c r="EC8" s="641"/>
    </row>
    <row r="9" spans="2:143" ht="11.25" customHeight="1" x14ac:dyDescent="0.15">
      <c r="B9" s="628" t="s">
        <v>240</v>
      </c>
      <c r="C9" s="629"/>
      <c r="D9" s="629"/>
      <c r="E9" s="629"/>
      <c r="F9" s="629"/>
      <c r="G9" s="629"/>
      <c r="H9" s="629"/>
      <c r="I9" s="629"/>
      <c r="J9" s="629"/>
      <c r="K9" s="629"/>
      <c r="L9" s="629"/>
      <c r="M9" s="629"/>
      <c r="N9" s="629"/>
      <c r="O9" s="629"/>
      <c r="P9" s="629"/>
      <c r="Q9" s="630"/>
      <c r="R9" s="631">
        <v>2964</v>
      </c>
      <c r="S9" s="632"/>
      <c r="T9" s="632"/>
      <c r="U9" s="632"/>
      <c r="V9" s="632"/>
      <c r="W9" s="632"/>
      <c r="X9" s="632"/>
      <c r="Y9" s="633"/>
      <c r="Z9" s="634">
        <v>0.1</v>
      </c>
      <c r="AA9" s="634"/>
      <c r="AB9" s="634"/>
      <c r="AC9" s="634"/>
      <c r="AD9" s="635">
        <v>2964</v>
      </c>
      <c r="AE9" s="635"/>
      <c r="AF9" s="635"/>
      <c r="AG9" s="635"/>
      <c r="AH9" s="635"/>
      <c r="AI9" s="635"/>
      <c r="AJ9" s="635"/>
      <c r="AK9" s="635"/>
      <c r="AL9" s="636">
        <v>0.1</v>
      </c>
      <c r="AM9" s="637"/>
      <c r="AN9" s="637"/>
      <c r="AO9" s="638"/>
      <c r="AP9" s="628" t="s">
        <v>241</v>
      </c>
      <c r="AQ9" s="629"/>
      <c r="AR9" s="629"/>
      <c r="AS9" s="629"/>
      <c r="AT9" s="629"/>
      <c r="AU9" s="629"/>
      <c r="AV9" s="629"/>
      <c r="AW9" s="629"/>
      <c r="AX9" s="629"/>
      <c r="AY9" s="629"/>
      <c r="AZ9" s="629"/>
      <c r="BA9" s="629"/>
      <c r="BB9" s="629"/>
      <c r="BC9" s="629"/>
      <c r="BD9" s="629"/>
      <c r="BE9" s="629"/>
      <c r="BF9" s="630"/>
      <c r="BG9" s="631">
        <v>115050</v>
      </c>
      <c r="BH9" s="632"/>
      <c r="BI9" s="632"/>
      <c r="BJ9" s="632"/>
      <c r="BK9" s="632"/>
      <c r="BL9" s="632"/>
      <c r="BM9" s="632"/>
      <c r="BN9" s="633"/>
      <c r="BO9" s="634">
        <v>25</v>
      </c>
      <c r="BP9" s="634"/>
      <c r="BQ9" s="634"/>
      <c r="BR9" s="634"/>
      <c r="BS9" s="635" t="s">
        <v>128</v>
      </c>
      <c r="BT9" s="635"/>
      <c r="BU9" s="635"/>
      <c r="BV9" s="635"/>
      <c r="BW9" s="635"/>
      <c r="BX9" s="635"/>
      <c r="BY9" s="635"/>
      <c r="BZ9" s="635"/>
      <c r="CA9" s="635"/>
      <c r="CB9" s="639"/>
      <c r="CD9" s="646" t="s">
        <v>242</v>
      </c>
      <c r="CE9" s="647"/>
      <c r="CF9" s="647"/>
      <c r="CG9" s="647"/>
      <c r="CH9" s="647"/>
      <c r="CI9" s="647"/>
      <c r="CJ9" s="647"/>
      <c r="CK9" s="647"/>
      <c r="CL9" s="647"/>
      <c r="CM9" s="647"/>
      <c r="CN9" s="647"/>
      <c r="CO9" s="647"/>
      <c r="CP9" s="647"/>
      <c r="CQ9" s="648"/>
      <c r="CR9" s="631">
        <v>613655</v>
      </c>
      <c r="CS9" s="632"/>
      <c r="CT9" s="632"/>
      <c r="CU9" s="632"/>
      <c r="CV9" s="632"/>
      <c r="CW9" s="632"/>
      <c r="CX9" s="632"/>
      <c r="CY9" s="633"/>
      <c r="CZ9" s="634">
        <v>11.8</v>
      </c>
      <c r="DA9" s="634"/>
      <c r="DB9" s="634"/>
      <c r="DC9" s="634"/>
      <c r="DD9" s="640">
        <v>53708</v>
      </c>
      <c r="DE9" s="632"/>
      <c r="DF9" s="632"/>
      <c r="DG9" s="632"/>
      <c r="DH9" s="632"/>
      <c r="DI9" s="632"/>
      <c r="DJ9" s="632"/>
      <c r="DK9" s="632"/>
      <c r="DL9" s="632"/>
      <c r="DM9" s="632"/>
      <c r="DN9" s="632"/>
      <c r="DO9" s="632"/>
      <c r="DP9" s="633"/>
      <c r="DQ9" s="640">
        <v>513743</v>
      </c>
      <c r="DR9" s="632"/>
      <c r="DS9" s="632"/>
      <c r="DT9" s="632"/>
      <c r="DU9" s="632"/>
      <c r="DV9" s="632"/>
      <c r="DW9" s="632"/>
      <c r="DX9" s="632"/>
      <c r="DY9" s="632"/>
      <c r="DZ9" s="632"/>
      <c r="EA9" s="632"/>
      <c r="EB9" s="632"/>
      <c r="EC9" s="641"/>
    </row>
    <row r="10" spans="2:143" ht="11.25" customHeight="1" x14ac:dyDescent="0.15">
      <c r="B10" s="628" t="s">
        <v>243</v>
      </c>
      <c r="C10" s="629"/>
      <c r="D10" s="629"/>
      <c r="E10" s="629"/>
      <c r="F10" s="629"/>
      <c r="G10" s="629"/>
      <c r="H10" s="629"/>
      <c r="I10" s="629"/>
      <c r="J10" s="629"/>
      <c r="K10" s="629"/>
      <c r="L10" s="629"/>
      <c r="M10" s="629"/>
      <c r="N10" s="629"/>
      <c r="O10" s="629"/>
      <c r="P10" s="629"/>
      <c r="Q10" s="630"/>
      <c r="R10" s="631" t="s">
        <v>128</v>
      </c>
      <c r="S10" s="632"/>
      <c r="T10" s="632"/>
      <c r="U10" s="632"/>
      <c r="V10" s="632"/>
      <c r="W10" s="632"/>
      <c r="X10" s="632"/>
      <c r="Y10" s="633"/>
      <c r="Z10" s="634" t="s">
        <v>128</v>
      </c>
      <c r="AA10" s="634"/>
      <c r="AB10" s="634"/>
      <c r="AC10" s="634"/>
      <c r="AD10" s="635" t="s">
        <v>128</v>
      </c>
      <c r="AE10" s="635"/>
      <c r="AF10" s="635"/>
      <c r="AG10" s="635"/>
      <c r="AH10" s="635"/>
      <c r="AI10" s="635"/>
      <c r="AJ10" s="635"/>
      <c r="AK10" s="635"/>
      <c r="AL10" s="636" t="s">
        <v>128</v>
      </c>
      <c r="AM10" s="637"/>
      <c r="AN10" s="637"/>
      <c r="AO10" s="638"/>
      <c r="AP10" s="628" t="s">
        <v>244</v>
      </c>
      <c r="AQ10" s="629"/>
      <c r="AR10" s="629"/>
      <c r="AS10" s="629"/>
      <c r="AT10" s="629"/>
      <c r="AU10" s="629"/>
      <c r="AV10" s="629"/>
      <c r="AW10" s="629"/>
      <c r="AX10" s="629"/>
      <c r="AY10" s="629"/>
      <c r="AZ10" s="629"/>
      <c r="BA10" s="629"/>
      <c r="BB10" s="629"/>
      <c r="BC10" s="629"/>
      <c r="BD10" s="629"/>
      <c r="BE10" s="629"/>
      <c r="BF10" s="630"/>
      <c r="BG10" s="631">
        <v>8700</v>
      </c>
      <c r="BH10" s="632"/>
      <c r="BI10" s="632"/>
      <c r="BJ10" s="632"/>
      <c r="BK10" s="632"/>
      <c r="BL10" s="632"/>
      <c r="BM10" s="632"/>
      <c r="BN10" s="633"/>
      <c r="BO10" s="634">
        <v>1.9</v>
      </c>
      <c r="BP10" s="634"/>
      <c r="BQ10" s="634"/>
      <c r="BR10" s="634"/>
      <c r="BS10" s="635" t="s">
        <v>128</v>
      </c>
      <c r="BT10" s="635"/>
      <c r="BU10" s="635"/>
      <c r="BV10" s="635"/>
      <c r="BW10" s="635"/>
      <c r="BX10" s="635"/>
      <c r="BY10" s="635"/>
      <c r="BZ10" s="635"/>
      <c r="CA10" s="635"/>
      <c r="CB10" s="639"/>
      <c r="CD10" s="646" t="s">
        <v>245</v>
      </c>
      <c r="CE10" s="647"/>
      <c r="CF10" s="647"/>
      <c r="CG10" s="647"/>
      <c r="CH10" s="647"/>
      <c r="CI10" s="647"/>
      <c r="CJ10" s="647"/>
      <c r="CK10" s="647"/>
      <c r="CL10" s="647"/>
      <c r="CM10" s="647"/>
      <c r="CN10" s="647"/>
      <c r="CO10" s="647"/>
      <c r="CP10" s="647"/>
      <c r="CQ10" s="648"/>
      <c r="CR10" s="631" t="s">
        <v>128</v>
      </c>
      <c r="CS10" s="632"/>
      <c r="CT10" s="632"/>
      <c r="CU10" s="632"/>
      <c r="CV10" s="632"/>
      <c r="CW10" s="632"/>
      <c r="CX10" s="632"/>
      <c r="CY10" s="633"/>
      <c r="CZ10" s="634" t="s">
        <v>128</v>
      </c>
      <c r="DA10" s="634"/>
      <c r="DB10" s="634"/>
      <c r="DC10" s="634"/>
      <c r="DD10" s="640" t="s">
        <v>128</v>
      </c>
      <c r="DE10" s="632"/>
      <c r="DF10" s="632"/>
      <c r="DG10" s="632"/>
      <c r="DH10" s="632"/>
      <c r="DI10" s="632"/>
      <c r="DJ10" s="632"/>
      <c r="DK10" s="632"/>
      <c r="DL10" s="632"/>
      <c r="DM10" s="632"/>
      <c r="DN10" s="632"/>
      <c r="DO10" s="632"/>
      <c r="DP10" s="633"/>
      <c r="DQ10" s="640" t="s">
        <v>128</v>
      </c>
      <c r="DR10" s="632"/>
      <c r="DS10" s="632"/>
      <c r="DT10" s="632"/>
      <c r="DU10" s="632"/>
      <c r="DV10" s="632"/>
      <c r="DW10" s="632"/>
      <c r="DX10" s="632"/>
      <c r="DY10" s="632"/>
      <c r="DZ10" s="632"/>
      <c r="EA10" s="632"/>
      <c r="EB10" s="632"/>
      <c r="EC10" s="641"/>
    </row>
    <row r="11" spans="2:143" ht="11.25" customHeight="1" x14ac:dyDescent="0.15">
      <c r="B11" s="628" t="s">
        <v>246</v>
      </c>
      <c r="C11" s="629"/>
      <c r="D11" s="629"/>
      <c r="E11" s="629"/>
      <c r="F11" s="629"/>
      <c r="G11" s="629"/>
      <c r="H11" s="629"/>
      <c r="I11" s="629"/>
      <c r="J11" s="629"/>
      <c r="K11" s="629"/>
      <c r="L11" s="629"/>
      <c r="M11" s="629"/>
      <c r="N11" s="629"/>
      <c r="O11" s="629"/>
      <c r="P11" s="629"/>
      <c r="Q11" s="630"/>
      <c r="R11" s="631">
        <v>91857</v>
      </c>
      <c r="S11" s="632"/>
      <c r="T11" s="632"/>
      <c r="U11" s="632"/>
      <c r="V11" s="632"/>
      <c r="W11" s="632"/>
      <c r="X11" s="632"/>
      <c r="Y11" s="633"/>
      <c r="Z11" s="636">
        <v>1.7</v>
      </c>
      <c r="AA11" s="637"/>
      <c r="AB11" s="637"/>
      <c r="AC11" s="649"/>
      <c r="AD11" s="640">
        <v>91857</v>
      </c>
      <c r="AE11" s="632"/>
      <c r="AF11" s="632"/>
      <c r="AG11" s="632"/>
      <c r="AH11" s="632"/>
      <c r="AI11" s="632"/>
      <c r="AJ11" s="632"/>
      <c r="AK11" s="633"/>
      <c r="AL11" s="636">
        <v>3.3</v>
      </c>
      <c r="AM11" s="637"/>
      <c r="AN11" s="637"/>
      <c r="AO11" s="638"/>
      <c r="AP11" s="628" t="s">
        <v>247</v>
      </c>
      <c r="AQ11" s="629"/>
      <c r="AR11" s="629"/>
      <c r="AS11" s="629"/>
      <c r="AT11" s="629"/>
      <c r="AU11" s="629"/>
      <c r="AV11" s="629"/>
      <c r="AW11" s="629"/>
      <c r="AX11" s="629"/>
      <c r="AY11" s="629"/>
      <c r="AZ11" s="629"/>
      <c r="BA11" s="629"/>
      <c r="BB11" s="629"/>
      <c r="BC11" s="629"/>
      <c r="BD11" s="629"/>
      <c r="BE11" s="629"/>
      <c r="BF11" s="630"/>
      <c r="BG11" s="631">
        <v>6653</v>
      </c>
      <c r="BH11" s="632"/>
      <c r="BI11" s="632"/>
      <c r="BJ11" s="632"/>
      <c r="BK11" s="632"/>
      <c r="BL11" s="632"/>
      <c r="BM11" s="632"/>
      <c r="BN11" s="633"/>
      <c r="BO11" s="634">
        <v>1.4</v>
      </c>
      <c r="BP11" s="634"/>
      <c r="BQ11" s="634"/>
      <c r="BR11" s="634"/>
      <c r="BS11" s="635" t="s">
        <v>128</v>
      </c>
      <c r="BT11" s="635"/>
      <c r="BU11" s="635"/>
      <c r="BV11" s="635"/>
      <c r="BW11" s="635"/>
      <c r="BX11" s="635"/>
      <c r="BY11" s="635"/>
      <c r="BZ11" s="635"/>
      <c r="CA11" s="635"/>
      <c r="CB11" s="639"/>
      <c r="CD11" s="646" t="s">
        <v>248</v>
      </c>
      <c r="CE11" s="647"/>
      <c r="CF11" s="647"/>
      <c r="CG11" s="647"/>
      <c r="CH11" s="647"/>
      <c r="CI11" s="647"/>
      <c r="CJ11" s="647"/>
      <c r="CK11" s="647"/>
      <c r="CL11" s="647"/>
      <c r="CM11" s="647"/>
      <c r="CN11" s="647"/>
      <c r="CO11" s="647"/>
      <c r="CP11" s="647"/>
      <c r="CQ11" s="648"/>
      <c r="CR11" s="631">
        <v>138946</v>
      </c>
      <c r="CS11" s="632"/>
      <c r="CT11" s="632"/>
      <c r="CU11" s="632"/>
      <c r="CV11" s="632"/>
      <c r="CW11" s="632"/>
      <c r="CX11" s="632"/>
      <c r="CY11" s="633"/>
      <c r="CZ11" s="634">
        <v>2.7</v>
      </c>
      <c r="DA11" s="634"/>
      <c r="DB11" s="634"/>
      <c r="DC11" s="634"/>
      <c r="DD11" s="640">
        <v>25768</v>
      </c>
      <c r="DE11" s="632"/>
      <c r="DF11" s="632"/>
      <c r="DG11" s="632"/>
      <c r="DH11" s="632"/>
      <c r="DI11" s="632"/>
      <c r="DJ11" s="632"/>
      <c r="DK11" s="632"/>
      <c r="DL11" s="632"/>
      <c r="DM11" s="632"/>
      <c r="DN11" s="632"/>
      <c r="DO11" s="632"/>
      <c r="DP11" s="633"/>
      <c r="DQ11" s="640">
        <v>108470</v>
      </c>
      <c r="DR11" s="632"/>
      <c r="DS11" s="632"/>
      <c r="DT11" s="632"/>
      <c r="DU11" s="632"/>
      <c r="DV11" s="632"/>
      <c r="DW11" s="632"/>
      <c r="DX11" s="632"/>
      <c r="DY11" s="632"/>
      <c r="DZ11" s="632"/>
      <c r="EA11" s="632"/>
      <c r="EB11" s="632"/>
      <c r="EC11" s="641"/>
    </row>
    <row r="12" spans="2:143" ht="11.25" customHeight="1" x14ac:dyDescent="0.15">
      <c r="B12" s="628" t="s">
        <v>249</v>
      </c>
      <c r="C12" s="629"/>
      <c r="D12" s="629"/>
      <c r="E12" s="629"/>
      <c r="F12" s="629"/>
      <c r="G12" s="629"/>
      <c r="H12" s="629"/>
      <c r="I12" s="629"/>
      <c r="J12" s="629"/>
      <c r="K12" s="629"/>
      <c r="L12" s="629"/>
      <c r="M12" s="629"/>
      <c r="N12" s="629"/>
      <c r="O12" s="629"/>
      <c r="P12" s="629"/>
      <c r="Q12" s="630"/>
      <c r="R12" s="631" t="s">
        <v>128</v>
      </c>
      <c r="S12" s="632"/>
      <c r="T12" s="632"/>
      <c r="U12" s="632"/>
      <c r="V12" s="632"/>
      <c r="W12" s="632"/>
      <c r="X12" s="632"/>
      <c r="Y12" s="633"/>
      <c r="Z12" s="634" t="s">
        <v>128</v>
      </c>
      <c r="AA12" s="634"/>
      <c r="AB12" s="634"/>
      <c r="AC12" s="634"/>
      <c r="AD12" s="635" t="s">
        <v>128</v>
      </c>
      <c r="AE12" s="635"/>
      <c r="AF12" s="635"/>
      <c r="AG12" s="635"/>
      <c r="AH12" s="635"/>
      <c r="AI12" s="635"/>
      <c r="AJ12" s="635"/>
      <c r="AK12" s="635"/>
      <c r="AL12" s="636" t="s">
        <v>128</v>
      </c>
      <c r="AM12" s="637"/>
      <c r="AN12" s="637"/>
      <c r="AO12" s="638"/>
      <c r="AP12" s="628" t="s">
        <v>250</v>
      </c>
      <c r="AQ12" s="629"/>
      <c r="AR12" s="629"/>
      <c r="AS12" s="629"/>
      <c r="AT12" s="629"/>
      <c r="AU12" s="629"/>
      <c r="AV12" s="629"/>
      <c r="AW12" s="629"/>
      <c r="AX12" s="629"/>
      <c r="AY12" s="629"/>
      <c r="AZ12" s="629"/>
      <c r="BA12" s="629"/>
      <c r="BB12" s="629"/>
      <c r="BC12" s="629"/>
      <c r="BD12" s="629"/>
      <c r="BE12" s="629"/>
      <c r="BF12" s="630"/>
      <c r="BG12" s="631">
        <v>276915</v>
      </c>
      <c r="BH12" s="632"/>
      <c r="BI12" s="632"/>
      <c r="BJ12" s="632"/>
      <c r="BK12" s="632"/>
      <c r="BL12" s="632"/>
      <c r="BM12" s="632"/>
      <c r="BN12" s="633"/>
      <c r="BO12" s="634">
        <v>60.1</v>
      </c>
      <c r="BP12" s="634"/>
      <c r="BQ12" s="634"/>
      <c r="BR12" s="634"/>
      <c r="BS12" s="635" t="s">
        <v>128</v>
      </c>
      <c r="BT12" s="635"/>
      <c r="BU12" s="635"/>
      <c r="BV12" s="635"/>
      <c r="BW12" s="635"/>
      <c r="BX12" s="635"/>
      <c r="BY12" s="635"/>
      <c r="BZ12" s="635"/>
      <c r="CA12" s="635"/>
      <c r="CB12" s="639"/>
      <c r="CD12" s="646" t="s">
        <v>251</v>
      </c>
      <c r="CE12" s="647"/>
      <c r="CF12" s="647"/>
      <c r="CG12" s="647"/>
      <c r="CH12" s="647"/>
      <c r="CI12" s="647"/>
      <c r="CJ12" s="647"/>
      <c r="CK12" s="647"/>
      <c r="CL12" s="647"/>
      <c r="CM12" s="647"/>
      <c r="CN12" s="647"/>
      <c r="CO12" s="647"/>
      <c r="CP12" s="647"/>
      <c r="CQ12" s="648"/>
      <c r="CR12" s="631">
        <v>115870</v>
      </c>
      <c r="CS12" s="632"/>
      <c r="CT12" s="632"/>
      <c r="CU12" s="632"/>
      <c r="CV12" s="632"/>
      <c r="CW12" s="632"/>
      <c r="CX12" s="632"/>
      <c r="CY12" s="633"/>
      <c r="CZ12" s="634">
        <v>2.2000000000000002</v>
      </c>
      <c r="DA12" s="634"/>
      <c r="DB12" s="634"/>
      <c r="DC12" s="634"/>
      <c r="DD12" s="640">
        <v>3552</v>
      </c>
      <c r="DE12" s="632"/>
      <c r="DF12" s="632"/>
      <c r="DG12" s="632"/>
      <c r="DH12" s="632"/>
      <c r="DI12" s="632"/>
      <c r="DJ12" s="632"/>
      <c r="DK12" s="632"/>
      <c r="DL12" s="632"/>
      <c r="DM12" s="632"/>
      <c r="DN12" s="632"/>
      <c r="DO12" s="632"/>
      <c r="DP12" s="633"/>
      <c r="DQ12" s="640">
        <v>31291</v>
      </c>
      <c r="DR12" s="632"/>
      <c r="DS12" s="632"/>
      <c r="DT12" s="632"/>
      <c r="DU12" s="632"/>
      <c r="DV12" s="632"/>
      <c r="DW12" s="632"/>
      <c r="DX12" s="632"/>
      <c r="DY12" s="632"/>
      <c r="DZ12" s="632"/>
      <c r="EA12" s="632"/>
      <c r="EB12" s="632"/>
      <c r="EC12" s="641"/>
    </row>
    <row r="13" spans="2:143" ht="11.25" customHeight="1" x14ac:dyDescent="0.15">
      <c r="B13" s="628" t="s">
        <v>252</v>
      </c>
      <c r="C13" s="629"/>
      <c r="D13" s="629"/>
      <c r="E13" s="629"/>
      <c r="F13" s="629"/>
      <c r="G13" s="629"/>
      <c r="H13" s="629"/>
      <c r="I13" s="629"/>
      <c r="J13" s="629"/>
      <c r="K13" s="629"/>
      <c r="L13" s="629"/>
      <c r="M13" s="629"/>
      <c r="N13" s="629"/>
      <c r="O13" s="629"/>
      <c r="P13" s="629"/>
      <c r="Q13" s="630"/>
      <c r="R13" s="631" t="s">
        <v>128</v>
      </c>
      <c r="S13" s="632"/>
      <c r="T13" s="632"/>
      <c r="U13" s="632"/>
      <c r="V13" s="632"/>
      <c r="W13" s="632"/>
      <c r="X13" s="632"/>
      <c r="Y13" s="633"/>
      <c r="Z13" s="634" t="s">
        <v>128</v>
      </c>
      <c r="AA13" s="634"/>
      <c r="AB13" s="634"/>
      <c r="AC13" s="634"/>
      <c r="AD13" s="635" t="s">
        <v>128</v>
      </c>
      <c r="AE13" s="635"/>
      <c r="AF13" s="635"/>
      <c r="AG13" s="635"/>
      <c r="AH13" s="635"/>
      <c r="AI13" s="635"/>
      <c r="AJ13" s="635"/>
      <c r="AK13" s="635"/>
      <c r="AL13" s="636" t="s">
        <v>128</v>
      </c>
      <c r="AM13" s="637"/>
      <c r="AN13" s="637"/>
      <c r="AO13" s="638"/>
      <c r="AP13" s="628" t="s">
        <v>253</v>
      </c>
      <c r="AQ13" s="629"/>
      <c r="AR13" s="629"/>
      <c r="AS13" s="629"/>
      <c r="AT13" s="629"/>
      <c r="AU13" s="629"/>
      <c r="AV13" s="629"/>
      <c r="AW13" s="629"/>
      <c r="AX13" s="629"/>
      <c r="AY13" s="629"/>
      <c r="AZ13" s="629"/>
      <c r="BA13" s="629"/>
      <c r="BB13" s="629"/>
      <c r="BC13" s="629"/>
      <c r="BD13" s="629"/>
      <c r="BE13" s="629"/>
      <c r="BF13" s="630"/>
      <c r="BG13" s="631">
        <v>275527</v>
      </c>
      <c r="BH13" s="632"/>
      <c r="BI13" s="632"/>
      <c r="BJ13" s="632"/>
      <c r="BK13" s="632"/>
      <c r="BL13" s="632"/>
      <c r="BM13" s="632"/>
      <c r="BN13" s="633"/>
      <c r="BO13" s="634">
        <v>59.8</v>
      </c>
      <c r="BP13" s="634"/>
      <c r="BQ13" s="634"/>
      <c r="BR13" s="634"/>
      <c r="BS13" s="635" t="s">
        <v>128</v>
      </c>
      <c r="BT13" s="635"/>
      <c r="BU13" s="635"/>
      <c r="BV13" s="635"/>
      <c r="BW13" s="635"/>
      <c r="BX13" s="635"/>
      <c r="BY13" s="635"/>
      <c r="BZ13" s="635"/>
      <c r="CA13" s="635"/>
      <c r="CB13" s="639"/>
      <c r="CD13" s="646" t="s">
        <v>254</v>
      </c>
      <c r="CE13" s="647"/>
      <c r="CF13" s="647"/>
      <c r="CG13" s="647"/>
      <c r="CH13" s="647"/>
      <c r="CI13" s="647"/>
      <c r="CJ13" s="647"/>
      <c r="CK13" s="647"/>
      <c r="CL13" s="647"/>
      <c r="CM13" s="647"/>
      <c r="CN13" s="647"/>
      <c r="CO13" s="647"/>
      <c r="CP13" s="647"/>
      <c r="CQ13" s="648"/>
      <c r="CR13" s="631">
        <v>485022</v>
      </c>
      <c r="CS13" s="632"/>
      <c r="CT13" s="632"/>
      <c r="CU13" s="632"/>
      <c r="CV13" s="632"/>
      <c r="CW13" s="632"/>
      <c r="CX13" s="632"/>
      <c r="CY13" s="633"/>
      <c r="CZ13" s="634">
        <v>9.4</v>
      </c>
      <c r="DA13" s="634"/>
      <c r="DB13" s="634"/>
      <c r="DC13" s="634"/>
      <c r="DD13" s="640">
        <v>386329</v>
      </c>
      <c r="DE13" s="632"/>
      <c r="DF13" s="632"/>
      <c r="DG13" s="632"/>
      <c r="DH13" s="632"/>
      <c r="DI13" s="632"/>
      <c r="DJ13" s="632"/>
      <c r="DK13" s="632"/>
      <c r="DL13" s="632"/>
      <c r="DM13" s="632"/>
      <c r="DN13" s="632"/>
      <c r="DO13" s="632"/>
      <c r="DP13" s="633"/>
      <c r="DQ13" s="640">
        <v>139039</v>
      </c>
      <c r="DR13" s="632"/>
      <c r="DS13" s="632"/>
      <c r="DT13" s="632"/>
      <c r="DU13" s="632"/>
      <c r="DV13" s="632"/>
      <c r="DW13" s="632"/>
      <c r="DX13" s="632"/>
      <c r="DY13" s="632"/>
      <c r="DZ13" s="632"/>
      <c r="EA13" s="632"/>
      <c r="EB13" s="632"/>
      <c r="EC13" s="641"/>
    </row>
    <row r="14" spans="2:143" ht="11.25" customHeight="1" x14ac:dyDescent="0.15">
      <c r="B14" s="628" t="s">
        <v>255</v>
      </c>
      <c r="C14" s="629"/>
      <c r="D14" s="629"/>
      <c r="E14" s="629"/>
      <c r="F14" s="629"/>
      <c r="G14" s="629"/>
      <c r="H14" s="629"/>
      <c r="I14" s="629"/>
      <c r="J14" s="629"/>
      <c r="K14" s="629"/>
      <c r="L14" s="629"/>
      <c r="M14" s="629"/>
      <c r="N14" s="629"/>
      <c r="O14" s="629"/>
      <c r="P14" s="629"/>
      <c r="Q14" s="630"/>
      <c r="R14" s="631" t="s">
        <v>128</v>
      </c>
      <c r="S14" s="632"/>
      <c r="T14" s="632"/>
      <c r="U14" s="632"/>
      <c r="V14" s="632"/>
      <c r="W14" s="632"/>
      <c r="X14" s="632"/>
      <c r="Y14" s="633"/>
      <c r="Z14" s="634" t="s">
        <v>128</v>
      </c>
      <c r="AA14" s="634"/>
      <c r="AB14" s="634"/>
      <c r="AC14" s="634"/>
      <c r="AD14" s="635" t="s">
        <v>128</v>
      </c>
      <c r="AE14" s="635"/>
      <c r="AF14" s="635"/>
      <c r="AG14" s="635"/>
      <c r="AH14" s="635"/>
      <c r="AI14" s="635"/>
      <c r="AJ14" s="635"/>
      <c r="AK14" s="635"/>
      <c r="AL14" s="636" t="s">
        <v>128</v>
      </c>
      <c r="AM14" s="637"/>
      <c r="AN14" s="637"/>
      <c r="AO14" s="638"/>
      <c r="AP14" s="628" t="s">
        <v>256</v>
      </c>
      <c r="AQ14" s="629"/>
      <c r="AR14" s="629"/>
      <c r="AS14" s="629"/>
      <c r="AT14" s="629"/>
      <c r="AU14" s="629"/>
      <c r="AV14" s="629"/>
      <c r="AW14" s="629"/>
      <c r="AX14" s="629"/>
      <c r="AY14" s="629"/>
      <c r="AZ14" s="629"/>
      <c r="BA14" s="629"/>
      <c r="BB14" s="629"/>
      <c r="BC14" s="629"/>
      <c r="BD14" s="629"/>
      <c r="BE14" s="629"/>
      <c r="BF14" s="630"/>
      <c r="BG14" s="631">
        <v>15728</v>
      </c>
      <c r="BH14" s="632"/>
      <c r="BI14" s="632"/>
      <c r="BJ14" s="632"/>
      <c r="BK14" s="632"/>
      <c r="BL14" s="632"/>
      <c r="BM14" s="632"/>
      <c r="BN14" s="633"/>
      <c r="BO14" s="634">
        <v>3.4</v>
      </c>
      <c r="BP14" s="634"/>
      <c r="BQ14" s="634"/>
      <c r="BR14" s="634"/>
      <c r="BS14" s="635" t="s">
        <v>128</v>
      </c>
      <c r="BT14" s="635"/>
      <c r="BU14" s="635"/>
      <c r="BV14" s="635"/>
      <c r="BW14" s="635"/>
      <c r="BX14" s="635"/>
      <c r="BY14" s="635"/>
      <c r="BZ14" s="635"/>
      <c r="CA14" s="635"/>
      <c r="CB14" s="639"/>
      <c r="CD14" s="646" t="s">
        <v>257</v>
      </c>
      <c r="CE14" s="647"/>
      <c r="CF14" s="647"/>
      <c r="CG14" s="647"/>
      <c r="CH14" s="647"/>
      <c r="CI14" s="647"/>
      <c r="CJ14" s="647"/>
      <c r="CK14" s="647"/>
      <c r="CL14" s="647"/>
      <c r="CM14" s="647"/>
      <c r="CN14" s="647"/>
      <c r="CO14" s="647"/>
      <c r="CP14" s="647"/>
      <c r="CQ14" s="648"/>
      <c r="CR14" s="631">
        <v>287978</v>
      </c>
      <c r="CS14" s="632"/>
      <c r="CT14" s="632"/>
      <c r="CU14" s="632"/>
      <c r="CV14" s="632"/>
      <c r="CW14" s="632"/>
      <c r="CX14" s="632"/>
      <c r="CY14" s="633"/>
      <c r="CZ14" s="634">
        <v>5.6</v>
      </c>
      <c r="DA14" s="634"/>
      <c r="DB14" s="634"/>
      <c r="DC14" s="634"/>
      <c r="DD14" s="640">
        <v>29315</v>
      </c>
      <c r="DE14" s="632"/>
      <c r="DF14" s="632"/>
      <c r="DG14" s="632"/>
      <c r="DH14" s="632"/>
      <c r="DI14" s="632"/>
      <c r="DJ14" s="632"/>
      <c r="DK14" s="632"/>
      <c r="DL14" s="632"/>
      <c r="DM14" s="632"/>
      <c r="DN14" s="632"/>
      <c r="DO14" s="632"/>
      <c r="DP14" s="633"/>
      <c r="DQ14" s="640">
        <v>205599</v>
      </c>
      <c r="DR14" s="632"/>
      <c r="DS14" s="632"/>
      <c r="DT14" s="632"/>
      <c r="DU14" s="632"/>
      <c r="DV14" s="632"/>
      <c r="DW14" s="632"/>
      <c r="DX14" s="632"/>
      <c r="DY14" s="632"/>
      <c r="DZ14" s="632"/>
      <c r="EA14" s="632"/>
      <c r="EB14" s="632"/>
      <c r="EC14" s="641"/>
    </row>
    <row r="15" spans="2:143" ht="11.25" customHeight="1" x14ac:dyDescent="0.15">
      <c r="B15" s="628" t="s">
        <v>258</v>
      </c>
      <c r="C15" s="629"/>
      <c r="D15" s="629"/>
      <c r="E15" s="629"/>
      <c r="F15" s="629"/>
      <c r="G15" s="629"/>
      <c r="H15" s="629"/>
      <c r="I15" s="629"/>
      <c r="J15" s="629"/>
      <c r="K15" s="629"/>
      <c r="L15" s="629"/>
      <c r="M15" s="629"/>
      <c r="N15" s="629"/>
      <c r="O15" s="629"/>
      <c r="P15" s="629"/>
      <c r="Q15" s="630"/>
      <c r="R15" s="631" t="s">
        <v>128</v>
      </c>
      <c r="S15" s="632"/>
      <c r="T15" s="632"/>
      <c r="U15" s="632"/>
      <c r="V15" s="632"/>
      <c r="W15" s="632"/>
      <c r="X15" s="632"/>
      <c r="Y15" s="633"/>
      <c r="Z15" s="634" t="s">
        <v>128</v>
      </c>
      <c r="AA15" s="634"/>
      <c r="AB15" s="634"/>
      <c r="AC15" s="634"/>
      <c r="AD15" s="635" t="s">
        <v>128</v>
      </c>
      <c r="AE15" s="635"/>
      <c r="AF15" s="635"/>
      <c r="AG15" s="635"/>
      <c r="AH15" s="635"/>
      <c r="AI15" s="635"/>
      <c r="AJ15" s="635"/>
      <c r="AK15" s="635"/>
      <c r="AL15" s="636" t="s">
        <v>128</v>
      </c>
      <c r="AM15" s="637"/>
      <c r="AN15" s="637"/>
      <c r="AO15" s="638"/>
      <c r="AP15" s="628" t="s">
        <v>259</v>
      </c>
      <c r="AQ15" s="629"/>
      <c r="AR15" s="629"/>
      <c r="AS15" s="629"/>
      <c r="AT15" s="629"/>
      <c r="AU15" s="629"/>
      <c r="AV15" s="629"/>
      <c r="AW15" s="629"/>
      <c r="AX15" s="629"/>
      <c r="AY15" s="629"/>
      <c r="AZ15" s="629"/>
      <c r="BA15" s="629"/>
      <c r="BB15" s="629"/>
      <c r="BC15" s="629"/>
      <c r="BD15" s="629"/>
      <c r="BE15" s="629"/>
      <c r="BF15" s="630"/>
      <c r="BG15" s="631">
        <v>26168</v>
      </c>
      <c r="BH15" s="632"/>
      <c r="BI15" s="632"/>
      <c r="BJ15" s="632"/>
      <c r="BK15" s="632"/>
      <c r="BL15" s="632"/>
      <c r="BM15" s="632"/>
      <c r="BN15" s="633"/>
      <c r="BO15" s="634">
        <v>5.7</v>
      </c>
      <c r="BP15" s="634"/>
      <c r="BQ15" s="634"/>
      <c r="BR15" s="634"/>
      <c r="BS15" s="635" t="s">
        <v>128</v>
      </c>
      <c r="BT15" s="635"/>
      <c r="BU15" s="635"/>
      <c r="BV15" s="635"/>
      <c r="BW15" s="635"/>
      <c r="BX15" s="635"/>
      <c r="BY15" s="635"/>
      <c r="BZ15" s="635"/>
      <c r="CA15" s="635"/>
      <c r="CB15" s="639"/>
      <c r="CD15" s="646" t="s">
        <v>260</v>
      </c>
      <c r="CE15" s="647"/>
      <c r="CF15" s="647"/>
      <c r="CG15" s="647"/>
      <c r="CH15" s="647"/>
      <c r="CI15" s="647"/>
      <c r="CJ15" s="647"/>
      <c r="CK15" s="647"/>
      <c r="CL15" s="647"/>
      <c r="CM15" s="647"/>
      <c r="CN15" s="647"/>
      <c r="CO15" s="647"/>
      <c r="CP15" s="647"/>
      <c r="CQ15" s="648"/>
      <c r="CR15" s="631">
        <v>669691</v>
      </c>
      <c r="CS15" s="632"/>
      <c r="CT15" s="632"/>
      <c r="CU15" s="632"/>
      <c r="CV15" s="632"/>
      <c r="CW15" s="632"/>
      <c r="CX15" s="632"/>
      <c r="CY15" s="633"/>
      <c r="CZ15" s="634">
        <v>12.9</v>
      </c>
      <c r="DA15" s="634"/>
      <c r="DB15" s="634"/>
      <c r="DC15" s="634"/>
      <c r="DD15" s="640">
        <v>404564</v>
      </c>
      <c r="DE15" s="632"/>
      <c r="DF15" s="632"/>
      <c r="DG15" s="632"/>
      <c r="DH15" s="632"/>
      <c r="DI15" s="632"/>
      <c r="DJ15" s="632"/>
      <c r="DK15" s="632"/>
      <c r="DL15" s="632"/>
      <c r="DM15" s="632"/>
      <c r="DN15" s="632"/>
      <c r="DO15" s="632"/>
      <c r="DP15" s="633"/>
      <c r="DQ15" s="640">
        <v>235818</v>
      </c>
      <c r="DR15" s="632"/>
      <c r="DS15" s="632"/>
      <c r="DT15" s="632"/>
      <c r="DU15" s="632"/>
      <c r="DV15" s="632"/>
      <c r="DW15" s="632"/>
      <c r="DX15" s="632"/>
      <c r="DY15" s="632"/>
      <c r="DZ15" s="632"/>
      <c r="EA15" s="632"/>
      <c r="EB15" s="632"/>
      <c r="EC15" s="641"/>
    </row>
    <row r="16" spans="2:143" ht="11.25" customHeight="1" x14ac:dyDescent="0.15">
      <c r="B16" s="628" t="s">
        <v>261</v>
      </c>
      <c r="C16" s="629"/>
      <c r="D16" s="629"/>
      <c r="E16" s="629"/>
      <c r="F16" s="629"/>
      <c r="G16" s="629"/>
      <c r="H16" s="629"/>
      <c r="I16" s="629"/>
      <c r="J16" s="629"/>
      <c r="K16" s="629"/>
      <c r="L16" s="629"/>
      <c r="M16" s="629"/>
      <c r="N16" s="629"/>
      <c r="O16" s="629"/>
      <c r="P16" s="629"/>
      <c r="Q16" s="630"/>
      <c r="R16" s="631">
        <v>1972</v>
      </c>
      <c r="S16" s="632"/>
      <c r="T16" s="632"/>
      <c r="U16" s="632"/>
      <c r="V16" s="632"/>
      <c r="W16" s="632"/>
      <c r="X16" s="632"/>
      <c r="Y16" s="633"/>
      <c r="Z16" s="634">
        <v>0</v>
      </c>
      <c r="AA16" s="634"/>
      <c r="AB16" s="634"/>
      <c r="AC16" s="634"/>
      <c r="AD16" s="635">
        <v>1972</v>
      </c>
      <c r="AE16" s="635"/>
      <c r="AF16" s="635"/>
      <c r="AG16" s="635"/>
      <c r="AH16" s="635"/>
      <c r="AI16" s="635"/>
      <c r="AJ16" s="635"/>
      <c r="AK16" s="635"/>
      <c r="AL16" s="636">
        <v>0.1</v>
      </c>
      <c r="AM16" s="637"/>
      <c r="AN16" s="637"/>
      <c r="AO16" s="638"/>
      <c r="AP16" s="628" t="s">
        <v>262</v>
      </c>
      <c r="AQ16" s="629"/>
      <c r="AR16" s="629"/>
      <c r="AS16" s="629"/>
      <c r="AT16" s="629"/>
      <c r="AU16" s="629"/>
      <c r="AV16" s="629"/>
      <c r="AW16" s="629"/>
      <c r="AX16" s="629"/>
      <c r="AY16" s="629"/>
      <c r="AZ16" s="629"/>
      <c r="BA16" s="629"/>
      <c r="BB16" s="629"/>
      <c r="BC16" s="629"/>
      <c r="BD16" s="629"/>
      <c r="BE16" s="629"/>
      <c r="BF16" s="630"/>
      <c r="BG16" s="631" t="s">
        <v>128</v>
      </c>
      <c r="BH16" s="632"/>
      <c r="BI16" s="632"/>
      <c r="BJ16" s="632"/>
      <c r="BK16" s="632"/>
      <c r="BL16" s="632"/>
      <c r="BM16" s="632"/>
      <c r="BN16" s="633"/>
      <c r="BO16" s="634" t="s">
        <v>128</v>
      </c>
      <c r="BP16" s="634"/>
      <c r="BQ16" s="634"/>
      <c r="BR16" s="634"/>
      <c r="BS16" s="635" t="s">
        <v>128</v>
      </c>
      <c r="BT16" s="635"/>
      <c r="BU16" s="635"/>
      <c r="BV16" s="635"/>
      <c r="BW16" s="635"/>
      <c r="BX16" s="635"/>
      <c r="BY16" s="635"/>
      <c r="BZ16" s="635"/>
      <c r="CA16" s="635"/>
      <c r="CB16" s="639"/>
      <c r="CD16" s="646" t="s">
        <v>263</v>
      </c>
      <c r="CE16" s="647"/>
      <c r="CF16" s="647"/>
      <c r="CG16" s="647"/>
      <c r="CH16" s="647"/>
      <c r="CI16" s="647"/>
      <c r="CJ16" s="647"/>
      <c r="CK16" s="647"/>
      <c r="CL16" s="647"/>
      <c r="CM16" s="647"/>
      <c r="CN16" s="647"/>
      <c r="CO16" s="647"/>
      <c r="CP16" s="647"/>
      <c r="CQ16" s="648"/>
      <c r="CR16" s="631" t="s">
        <v>128</v>
      </c>
      <c r="CS16" s="632"/>
      <c r="CT16" s="632"/>
      <c r="CU16" s="632"/>
      <c r="CV16" s="632"/>
      <c r="CW16" s="632"/>
      <c r="CX16" s="632"/>
      <c r="CY16" s="633"/>
      <c r="CZ16" s="634" t="s">
        <v>128</v>
      </c>
      <c r="DA16" s="634"/>
      <c r="DB16" s="634"/>
      <c r="DC16" s="634"/>
      <c r="DD16" s="640" t="s">
        <v>128</v>
      </c>
      <c r="DE16" s="632"/>
      <c r="DF16" s="632"/>
      <c r="DG16" s="632"/>
      <c r="DH16" s="632"/>
      <c r="DI16" s="632"/>
      <c r="DJ16" s="632"/>
      <c r="DK16" s="632"/>
      <c r="DL16" s="632"/>
      <c r="DM16" s="632"/>
      <c r="DN16" s="632"/>
      <c r="DO16" s="632"/>
      <c r="DP16" s="633"/>
      <c r="DQ16" s="640" t="s">
        <v>128</v>
      </c>
      <c r="DR16" s="632"/>
      <c r="DS16" s="632"/>
      <c r="DT16" s="632"/>
      <c r="DU16" s="632"/>
      <c r="DV16" s="632"/>
      <c r="DW16" s="632"/>
      <c r="DX16" s="632"/>
      <c r="DY16" s="632"/>
      <c r="DZ16" s="632"/>
      <c r="EA16" s="632"/>
      <c r="EB16" s="632"/>
      <c r="EC16" s="641"/>
    </row>
    <row r="17" spans="2:133" ht="11.25" customHeight="1" x14ac:dyDescent="0.15">
      <c r="B17" s="628" t="s">
        <v>264</v>
      </c>
      <c r="C17" s="629"/>
      <c r="D17" s="629"/>
      <c r="E17" s="629"/>
      <c r="F17" s="629"/>
      <c r="G17" s="629"/>
      <c r="H17" s="629"/>
      <c r="I17" s="629"/>
      <c r="J17" s="629"/>
      <c r="K17" s="629"/>
      <c r="L17" s="629"/>
      <c r="M17" s="629"/>
      <c r="N17" s="629"/>
      <c r="O17" s="629"/>
      <c r="P17" s="629"/>
      <c r="Q17" s="630"/>
      <c r="R17" s="631">
        <v>3377</v>
      </c>
      <c r="S17" s="632"/>
      <c r="T17" s="632"/>
      <c r="U17" s="632"/>
      <c r="V17" s="632"/>
      <c r="W17" s="632"/>
      <c r="X17" s="632"/>
      <c r="Y17" s="633"/>
      <c r="Z17" s="634">
        <v>0.1</v>
      </c>
      <c r="AA17" s="634"/>
      <c r="AB17" s="634"/>
      <c r="AC17" s="634"/>
      <c r="AD17" s="635">
        <v>3377</v>
      </c>
      <c r="AE17" s="635"/>
      <c r="AF17" s="635"/>
      <c r="AG17" s="635"/>
      <c r="AH17" s="635"/>
      <c r="AI17" s="635"/>
      <c r="AJ17" s="635"/>
      <c r="AK17" s="635"/>
      <c r="AL17" s="636">
        <v>0.1</v>
      </c>
      <c r="AM17" s="637"/>
      <c r="AN17" s="637"/>
      <c r="AO17" s="638"/>
      <c r="AP17" s="628" t="s">
        <v>265</v>
      </c>
      <c r="AQ17" s="629"/>
      <c r="AR17" s="629"/>
      <c r="AS17" s="629"/>
      <c r="AT17" s="629"/>
      <c r="AU17" s="629"/>
      <c r="AV17" s="629"/>
      <c r="AW17" s="629"/>
      <c r="AX17" s="629"/>
      <c r="AY17" s="629"/>
      <c r="AZ17" s="629"/>
      <c r="BA17" s="629"/>
      <c r="BB17" s="629"/>
      <c r="BC17" s="629"/>
      <c r="BD17" s="629"/>
      <c r="BE17" s="629"/>
      <c r="BF17" s="630"/>
      <c r="BG17" s="631" t="s">
        <v>128</v>
      </c>
      <c r="BH17" s="632"/>
      <c r="BI17" s="632"/>
      <c r="BJ17" s="632"/>
      <c r="BK17" s="632"/>
      <c r="BL17" s="632"/>
      <c r="BM17" s="632"/>
      <c r="BN17" s="633"/>
      <c r="BO17" s="634" t="s">
        <v>128</v>
      </c>
      <c r="BP17" s="634"/>
      <c r="BQ17" s="634"/>
      <c r="BR17" s="634"/>
      <c r="BS17" s="635" t="s">
        <v>128</v>
      </c>
      <c r="BT17" s="635"/>
      <c r="BU17" s="635"/>
      <c r="BV17" s="635"/>
      <c r="BW17" s="635"/>
      <c r="BX17" s="635"/>
      <c r="BY17" s="635"/>
      <c r="BZ17" s="635"/>
      <c r="CA17" s="635"/>
      <c r="CB17" s="639"/>
      <c r="CD17" s="646" t="s">
        <v>266</v>
      </c>
      <c r="CE17" s="647"/>
      <c r="CF17" s="647"/>
      <c r="CG17" s="647"/>
      <c r="CH17" s="647"/>
      <c r="CI17" s="647"/>
      <c r="CJ17" s="647"/>
      <c r="CK17" s="647"/>
      <c r="CL17" s="647"/>
      <c r="CM17" s="647"/>
      <c r="CN17" s="647"/>
      <c r="CO17" s="647"/>
      <c r="CP17" s="647"/>
      <c r="CQ17" s="648"/>
      <c r="CR17" s="631">
        <v>648966</v>
      </c>
      <c r="CS17" s="632"/>
      <c r="CT17" s="632"/>
      <c r="CU17" s="632"/>
      <c r="CV17" s="632"/>
      <c r="CW17" s="632"/>
      <c r="CX17" s="632"/>
      <c r="CY17" s="633"/>
      <c r="CZ17" s="634">
        <v>12.5</v>
      </c>
      <c r="DA17" s="634"/>
      <c r="DB17" s="634"/>
      <c r="DC17" s="634"/>
      <c r="DD17" s="640" t="s">
        <v>128</v>
      </c>
      <c r="DE17" s="632"/>
      <c r="DF17" s="632"/>
      <c r="DG17" s="632"/>
      <c r="DH17" s="632"/>
      <c r="DI17" s="632"/>
      <c r="DJ17" s="632"/>
      <c r="DK17" s="632"/>
      <c r="DL17" s="632"/>
      <c r="DM17" s="632"/>
      <c r="DN17" s="632"/>
      <c r="DO17" s="632"/>
      <c r="DP17" s="633"/>
      <c r="DQ17" s="640">
        <v>625560</v>
      </c>
      <c r="DR17" s="632"/>
      <c r="DS17" s="632"/>
      <c r="DT17" s="632"/>
      <c r="DU17" s="632"/>
      <c r="DV17" s="632"/>
      <c r="DW17" s="632"/>
      <c r="DX17" s="632"/>
      <c r="DY17" s="632"/>
      <c r="DZ17" s="632"/>
      <c r="EA17" s="632"/>
      <c r="EB17" s="632"/>
      <c r="EC17" s="641"/>
    </row>
    <row r="18" spans="2:133" ht="11.25" customHeight="1" x14ac:dyDescent="0.15">
      <c r="B18" s="628" t="s">
        <v>267</v>
      </c>
      <c r="C18" s="629"/>
      <c r="D18" s="629"/>
      <c r="E18" s="629"/>
      <c r="F18" s="629"/>
      <c r="G18" s="629"/>
      <c r="H18" s="629"/>
      <c r="I18" s="629"/>
      <c r="J18" s="629"/>
      <c r="K18" s="629"/>
      <c r="L18" s="629"/>
      <c r="M18" s="629"/>
      <c r="N18" s="629"/>
      <c r="O18" s="629"/>
      <c r="P18" s="629"/>
      <c r="Q18" s="630"/>
      <c r="R18" s="631">
        <v>9668</v>
      </c>
      <c r="S18" s="632"/>
      <c r="T18" s="632"/>
      <c r="U18" s="632"/>
      <c r="V18" s="632"/>
      <c r="W18" s="632"/>
      <c r="X18" s="632"/>
      <c r="Y18" s="633"/>
      <c r="Z18" s="634">
        <v>0.2</v>
      </c>
      <c r="AA18" s="634"/>
      <c r="AB18" s="634"/>
      <c r="AC18" s="634"/>
      <c r="AD18" s="635">
        <v>9668</v>
      </c>
      <c r="AE18" s="635"/>
      <c r="AF18" s="635"/>
      <c r="AG18" s="635"/>
      <c r="AH18" s="635"/>
      <c r="AI18" s="635"/>
      <c r="AJ18" s="635"/>
      <c r="AK18" s="635"/>
      <c r="AL18" s="636">
        <v>0.30000001192092896</v>
      </c>
      <c r="AM18" s="637"/>
      <c r="AN18" s="637"/>
      <c r="AO18" s="638"/>
      <c r="AP18" s="628" t="s">
        <v>268</v>
      </c>
      <c r="AQ18" s="629"/>
      <c r="AR18" s="629"/>
      <c r="AS18" s="629"/>
      <c r="AT18" s="629"/>
      <c r="AU18" s="629"/>
      <c r="AV18" s="629"/>
      <c r="AW18" s="629"/>
      <c r="AX18" s="629"/>
      <c r="AY18" s="629"/>
      <c r="AZ18" s="629"/>
      <c r="BA18" s="629"/>
      <c r="BB18" s="629"/>
      <c r="BC18" s="629"/>
      <c r="BD18" s="629"/>
      <c r="BE18" s="629"/>
      <c r="BF18" s="630"/>
      <c r="BG18" s="631" t="s">
        <v>128</v>
      </c>
      <c r="BH18" s="632"/>
      <c r="BI18" s="632"/>
      <c r="BJ18" s="632"/>
      <c r="BK18" s="632"/>
      <c r="BL18" s="632"/>
      <c r="BM18" s="632"/>
      <c r="BN18" s="633"/>
      <c r="BO18" s="634" t="s">
        <v>128</v>
      </c>
      <c r="BP18" s="634"/>
      <c r="BQ18" s="634"/>
      <c r="BR18" s="634"/>
      <c r="BS18" s="635" t="s">
        <v>128</v>
      </c>
      <c r="BT18" s="635"/>
      <c r="BU18" s="635"/>
      <c r="BV18" s="635"/>
      <c r="BW18" s="635"/>
      <c r="BX18" s="635"/>
      <c r="BY18" s="635"/>
      <c r="BZ18" s="635"/>
      <c r="CA18" s="635"/>
      <c r="CB18" s="639"/>
      <c r="CD18" s="646" t="s">
        <v>269</v>
      </c>
      <c r="CE18" s="647"/>
      <c r="CF18" s="647"/>
      <c r="CG18" s="647"/>
      <c r="CH18" s="647"/>
      <c r="CI18" s="647"/>
      <c r="CJ18" s="647"/>
      <c r="CK18" s="647"/>
      <c r="CL18" s="647"/>
      <c r="CM18" s="647"/>
      <c r="CN18" s="647"/>
      <c r="CO18" s="647"/>
      <c r="CP18" s="647"/>
      <c r="CQ18" s="648"/>
      <c r="CR18" s="631" t="s">
        <v>128</v>
      </c>
      <c r="CS18" s="632"/>
      <c r="CT18" s="632"/>
      <c r="CU18" s="632"/>
      <c r="CV18" s="632"/>
      <c r="CW18" s="632"/>
      <c r="CX18" s="632"/>
      <c r="CY18" s="633"/>
      <c r="CZ18" s="634" t="s">
        <v>128</v>
      </c>
      <c r="DA18" s="634"/>
      <c r="DB18" s="634"/>
      <c r="DC18" s="634"/>
      <c r="DD18" s="640" t="s">
        <v>128</v>
      </c>
      <c r="DE18" s="632"/>
      <c r="DF18" s="632"/>
      <c r="DG18" s="632"/>
      <c r="DH18" s="632"/>
      <c r="DI18" s="632"/>
      <c r="DJ18" s="632"/>
      <c r="DK18" s="632"/>
      <c r="DL18" s="632"/>
      <c r="DM18" s="632"/>
      <c r="DN18" s="632"/>
      <c r="DO18" s="632"/>
      <c r="DP18" s="633"/>
      <c r="DQ18" s="640" t="s">
        <v>128</v>
      </c>
      <c r="DR18" s="632"/>
      <c r="DS18" s="632"/>
      <c r="DT18" s="632"/>
      <c r="DU18" s="632"/>
      <c r="DV18" s="632"/>
      <c r="DW18" s="632"/>
      <c r="DX18" s="632"/>
      <c r="DY18" s="632"/>
      <c r="DZ18" s="632"/>
      <c r="EA18" s="632"/>
      <c r="EB18" s="632"/>
      <c r="EC18" s="641"/>
    </row>
    <row r="19" spans="2:133" ht="11.25" customHeight="1" x14ac:dyDescent="0.15">
      <c r="B19" s="628" t="s">
        <v>270</v>
      </c>
      <c r="C19" s="629"/>
      <c r="D19" s="629"/>
      <c r="E19" s="629"/>
      <c r="F19" s="629"/>
      <c r="G19" s="629"/>
      <c r="H19" s="629"/>
      <c r="I19" s="629"/>
      <c r="J19" s="629"/>
      <c r="K19" s="629"/>
      <c r="L19" s="629"/>
      <c r="M19" s="629"/>
      <c r="N19" s="629"/>
      <c r="O19" s="629"/>
      <c r="P19" s="629"/>
      <c r="Q19" s="630"/>
      <c r="R19" s="631">
        <v>1230</v>
      </c>
      <c r="S19" s="632"/>
      <c r="T19" s="632"/>
      <c r="U19" s="632"/>
      <c r="V19" s="632"/>
      <c r="W19" s="632"/>
      <c r="X19" s="632"/>
      <c r="Y19" s="633"/>
      <c r="Z19" s="634">
        <v>0</v>
      </c>
      <c r="AA19" s="634"/>
      <c r="AB19" s="634"/>
      <c r="AC19" s="634"/>
      <c r="AD19" s="635">
        <v>1230</v>
      </c>
      <c r="AE19" s="635"/>
      <c r="AF19" s="635"/>
      <c r="AG19" s="635"/>
      <c r="AH19" s="635"/>
      <c r="AI19" s="635"/>
      <c r="AJ19" s="635"/>
      <c r="AK19" s="635"/>
      <c r="AL19" s="636">
        <v>0</v>
      </c>
      <c r="AM19" s="637"/>
      <c r="AN19" s="637"/>
      <c r="AO19" s="638"/>
      <c r="AP19" s="628" t="s">
        <v>271</v>
      </c>
      <c r="AQ19" s="629"/>
      <c r="AR19" s="629"/>
      <c r="AS19" s="629"/>
      <c r="AT19" s="629"/>
      <c r="AU19" s="629"/>
      <c r="AV19" s="629"/>
      <c r="AW19" s="629"/>
      <c r="AX19" s="629"/>
      <c r="AY19" s="629"/>
      <c r="AZ19" s="629"/>
      <c r="BA19" s="629"/>
      <c r="BB19" s="629"/>
      <c r="BC19" s="629"/>
      <c r="BD19" s="629"/>
      <c r="BE19" s="629"/>
      <c r="BF19" s="630"/>
      <c r="BG19" s="631">
        <v>5938</v>
      </c>
      <c r="BH19" s="632"/>
      <c r="BI19" s="632"/>
      <c r="BJ19" s="632"/>
      <c r="BK19" s="632"/>
      <c r="BL19" s="632"/>
      <c r="BM19" s="632"/>
      <c r="BN19" s="633"/>
      <c r="BO19" s="634">
        <v>1.3</v>
      </c>
      <c r="BP19" s="634"/>
      <c r="BQ19" s="634"/>
      <c r="BR19" s="634"/>
      <c r="BS19" s="635" t="s">
        <v>128</v>
      </c>
      <c r="BT19" s="635"/>
      <c r="BU19" s="635"/>
      <c r="BV19" s="635"/>
      <c r="BW19" s="635"/>
      <c r="BX19" s="635"/>
      <c r="BY19" s="635"/>
      <c r="BZ19" s="635"/>
      <c r="CA19" s="635"/>
      <c r="CB19" s="639"/>
      <c r="CD19" s="646" t="s">
        <v>272</v>
      </c>
      <c r="CE19" s="647"/>
      <c r="CF19" s="647"/>
      <c r="CG19" s="647"/>
      <c r="CH19" s="647"/>
      <c r="CI19" s="647"/>
      <c r="CJ19" s="647"/>
      <c r="CK19" s="647"/>
      <c r="CL19" s="647"/>
      <c r="CM19" s="647"/>
      <c r="CN19" s="647"/>
      <c r="CO19" s="647"/>
      <c r="CP19" s="647"/>
      <c r="CQ19" s="648"/>
      <c r="CR19" s="631" t="s">
        <v>128</v>
      </c>
      <c r="CS19" s="632"/>
      <c r="CT19" s="632"/>
      <c r="CU19" s="632"/>
      <c r="CV19" s="632"/>
      <c r="CW19" s="632"/>
      <c r="CX19" s="632"/>
      <c r="CY19" s="633"/>
      <c r="CZ19" s="634" t="s">
        <v>128</v>
      </c>
      <c r="DA19" s="634"/>
      <c r="DB19" s="634"/>
      <c r="DC19" s="634"/>
      <c r="DD19" s="640" t="s">
        <v>128</v>
      </c>
      <c r="DE19" s="632"/>
      <c r="DF19" s="632"/>
      <c r="DG19" s="632"/>
      <c r="DH19" s="632"/>
      <c r="DI19" s="632"/>
      <c r="DJ19" s="632"/>
      <c r="DK19" s="632"/>
      <c r="DL19" s="632"/>
      <c r="DM19" s="632"/>
      <c r="DN19" s="632"/>
      <c r="DO19" s="632"/>
      <c r="DP19" s="633"/>
      <c r="DQ19" s="640" t="s">
        <v>128</v>
      </c>
      <c r="DR19" s="632"/>
      <c r="DS19" s="632"/>
      <c r="DT19" s="632"/>
      <c r="DU19" s="632"/>
      <c r="DV19" s="632"/>
      <c r="DW19" s="632"/>
      <c r="DX19" s="632"/>
      <c r="DY19" s="632"/>
      <c r="DZ19" s="632"/>
      <c r="EA19" s="632"/>
      <c r="EB19" s="632"/>
      <c r="EC19" s="641"/>
    </row>
    <row r="20" spans="2:133" ht="11.25" customHeight="1" x14ac:dyDescent="0.15">
      <c r="B20" s="628" t="s">
        <v>273</v>
      </c>
      <c r="C20" s="629"/>
      <c r="D20" s="629"/>
      <c r="E20" s="629"/>
      <c r="F20" s="629"/>
      <c r="G20" s="629"/>
      <c r="H20" s="629"/>
      <c r="I20" s="629"/>
      <c r="J20" s="629"/>
      <c r="K20" s="629"/>
      <c r="L20" s="629"/>
      <c r="M20" s="629"/>
      <c r="N20" s="629"/>
      <c r="O20" s="629"/>
      <c r="P20" s="629"/>
      <c r="Q20" s="630"/>
      <c r="R20" s="631">
        <v>679</v>
      </c>
      <c r="S20" s="632"/>
      <c r="T20" s="632"/>
      <c r="U20" s="632"/>
      <c r="V20" s="632"/>
      <c r="W20" s="632"/>
      <c r="X20" s="632"/>
      <c r="Y20" s="633"/>
      <c r="Z20" s="634">
        <v>0</v>
      </c>
      <c r="AA20" s="634"/>
      <c r="AB20" s="634"/>
      <c r="AC20" s="634"/>
      <c r="AD20" s="635">
        <v>679</v>
      </c>
      <c r="AE20" s="635"/>
      <c r="AF20" s="635"/>
      <c r="AG20" s="635"/>
      <c r="AH20" s="635"/>
      <c r="AI20" s="635"/>
      <c r="AJ20" s="635"/>
      <c r="AK20" s="635"/>
      <c r="AL20" s="636">
        <v>0</v>
      </c>
      <c r="AM20" s="637"/>
      <c r="AN20" s="637"/>
      <c r="AO20" s="638"/>
      <c r="AP20" s="628" t="s">
        <v>274</v>
      </c>
      <c r="AQ20" s="629"/>
      <c r="AR20" s="629"/>
      <c r="AS20" s="629"/>
      <c r="AT20" s="629"/>
      <c r="AU20" s="629"/>
      <c r="AV20" s="629"/>
      <c r="AW20" s="629"/>
      <c r="AX20" s="629"/>
      <c r="AY20" s="629"/>
      <c r="AZ20" s="629"/>
      <c r="BA20" s="629"/>
      <c r="BB20" s="629"/>
      <c r="BC20" s="629"/>
      <c r="BD20" s="629"/>
      <c r="BE20" s="629"/>
      <c r="BF20" s="630"/>
      <c r="BG20" s="631">
        <v>5938</v>
      </c>
      <c r="BH20" s="632"/>
      <c r="BI20" s="632"/>
      <c r="BJ20" s="632"/>
      <c r="BK20" s="632"/>
      <c r="BL20" s="632"/>
      <c r="BM20" s="632"/>
      <c r="BN20" s="633"/>
      <c r="BO20" s="634">
        <v>1.3</v>
      </c>
      <c r="BP20" s="634"/>
      <c r="BQ20" s="634"/>
      <c r="BR20" s="634"/>
      <c r="BS20" s="635" t="s">
        <v>128</v>
      </c>
      <c r="BT20" s="635"/>
      <c r="BU20" s="635"/>
      <c r="BV20" s="635"/>
      <c r="BW20" s="635"/>
      <c r="BX20" s="635"/>
      <c r="BY20" s="635"/>
      <c r="BZ20" s="635"/>
      <c r="CA20" s="635"/>
      <c r="CB20" s="639"/>
      <c r="CD20" s="646" t="s">
        <v>275</v>
      </c>
      <c r="CE20" s="647"/>
      <c r="CF20" s="647"/>
      <c r="CG20" s="647"/>
      <c r="CH20" s="647"/>
      <c r="CI20" s="647"/>
      <c r="CJ20" s="647"/>
      <c r="CK20" s="647"/>
      <c r="CL20" s="647"/>
      <c r="CM20" s="647"/>
      <c r="CN20" s="647"/>
      <c r="CO20" s="647"/>
      <c r="CP20" s="647"/>
      <c r="CQ20" s="648"/>
      <c r="CR20" s="631">
        <v>5185125</v>
      </c>
      <c r="CS20" s="632"/>
      <c r="CT20" s="632"/>
      <c r="CU20" s="632"/>
      <c r="CV20" s="632"/>
      <c r="CW20" s="632"/>
      <c r="CX20" s="632"/>
      <c r="CY20" s="633"/>
      <c r="CZ20" s="634">
        <v>100</v>
      </c>
      <c r="DA20" s="634"/>
      <c r="DB20" s="634"/>
      <c r="DC20" s="634"/>
      <c r="DD20" s="640">
        <v>1119917</v>
      </c>
      <c r="DE20" s="632"/>
      <c r="DF20" s="632"/>
      <c r="DG20" s="632"/>
      <c r="DH20" s="632"/>
      <c r="DI20" s="632"/>
      <c r="DJ20" s="632"/>
      <c r="DK20" s="632"/>
      <c r="DL20" s="632"/>
      <c r="DM20" s="632"/>
      <c r="DN20" s="632"/>
      <c r="DO20" s="632"/>
      <c r="DP20" s="633"/>
      <c r="DQ20" s="640">
        <v>3363501</v>
      </c>
      <c r="DR20" s="632"/>
      <c r="DS20" s="632"/>
      <c r="DT20" s="632"/>
      <c r="DU20" s="632"/>
      <c r="DV20" s="632"/>
      <c r="DW20" s="632"/>
      <c r="DX20" s="632"/>
      <c r="DY20" s="632"/>
      <c r="DZ20" s="632"/>
      <c r="EA20" s="632"/>
      <c r="EB20" s="632"/>
      <c r="EC20" s="641"/>
    </row>
    <row r="21" spans="2:133" ht="11.25" customHeight="1" x14ac:dyDescent="0.15">
      <c r="B21" s="628" t="s">
        <v>276</v>
      </c>
      <c r="C21" s="629"/>
      <c r="D21" s="629"/>
      <c r="E21" s="629"/>
      <c r="F21" s="629"/>
      <c r="G21" s="629"/>
      <c r="H21" s="629"/>
      <c r="I21" s="629"/>
      <c r="J21" s="629"/>
      <c r="K21" s="629"/>
      <c r="L21" s="629"/>
      <c r="M21" s="629"/>
      <c r="N21" s="629"/>
      <c r="O21" s="629"/>
      <c r="P21" s="629"/>
      <c r="Q21" s="630"/>
      <c r="R21" s="631">
        <v>239</v>
      </c>
      <c r="S21" s="632"/>
      <c r="T21" s="632"/>
      <c r="U21" s="632"/>
      <c r="V21" s="632"/>
      <c r="W21" s="632"/>
      <c r="X21" s="632"/>
      <c r="Y21" s="633"/>
      <c r="Z21" s="634">
        <v>0</v>
      </c>
      <c r="AA21" s="634"/>
      <c r="AB21" s="634"/>
      <c r="AC21" s="634"/>
      <c r="AD21" s="635">
        <v>239</v>
      </c>
      <c r="AE21" s="635"/>
      <c r="AF21" s="635"/>
      <c r="AG21" s="635"/>
      <c r="AH21" s="635"/>
      <c r="AI21" s="635"/>
      <c r="AJ21" s="635"/>
      <c r="AK21" s="635"/>
      <c r="AL21" s="636">
        <v>0</v>
      </c>
      <c r="AM21" s="637"/>
      <c r="AN21" s="637"/>
      <c r="AO21" s="638"/>
      <c r="AP21" s="650" t="s">
        <v>277</v>
      </c>
      <c r="AQ21" s="651"/>
      <c r="AR21" s="651"/>
      <c r="AS21" s="651"/>
      <c r="AT21" s="651"/>
      <c r="AU21" s="651"/>
      <c r="AV21" s="651"/>
      <c r="AW21" s="651"/>
      <c r="AX21" s="651"/>
      <c r="AY21" s="651"/>
      <c r="AZ21" s="651"/>
      <c r="BA21" s="651"/>
      <c r="BB21" s="651"/>
      <c r="BC21" s="651"/>
      <c r="BD21" s="651"/>
      <c r="BE21" s="651"/>
      <c r="BF21" s="652"/>
      <c r="BG21" s="631">
        <v>5938</v>
      </c>
      <c r="BH21" s="632"/>
      <c r="BI21" s="632"/>
      <c r="BJ21" s="632"/>
      <c r="BK21" s="632"/>
      <c r="BL21" s="632"/>
      <c r="BM21" s="632"/>
      <c r="BN21" s="633"/>
      <c r="BO21" s="634">
        <v>1.3</v>
      </c>
      <c r="BP21" s="634"/>
      <c r="BQ21" s="634"/>
      <c r="BR21" s="634"/>
      <c r="BS21" s="635" t="s">
        <v>128</v>
      </c>
      <c r="BT21" s="635"/>
      <c r="BU21" s="635"/>
      <c r="BV21" s="635"/>
      <c r="BW21" s="635"/>
      <c r="BX21" s="635"/>
      <c r="BY21" s="635"/>
      <c r="BZ21" s="635"/>
      <c r="CA21" s="635"/>
      <c r="CB21" s="639"/>
      <c r="CD21" s="656"/>
      <c r="CE21" s="657"/>
      <c r="CF21" s="657"/>
      <c r="CG21" s="657"/>
      <c r="CH21" s="657"/>
      <c r="CI21" s="657"/>
      <c r="CJ21" s="657"/>
      <c r="CK21" s="657"/>
      <c r="CL21" s="657"/>
      <c r="CM21" s="657"/>
      <c r="CN21" s="657"/>
      <c r="CO21" s="657"/>
      <c r="CP21" s="657"/>
      <c r="CQ21" s="658"/>
      <c r="CR21" s="659"/>
      <c r="CS21" s="654"/>
      <c r="CT21" s="654"/>
      <c r="CU21" s="654"/>
      <c r="CV21" s="654"/>
      <c r="CW21" s="654"/>
      <c r="CX21" s="654"/>
      <c r="CY21" s="660"/>
      <c r="CZ21" s="661"/>
      <c r="DA21" s="661"/>
      <c r="DB21" s="661"/>
      <c r="DC21" s="661"/>
      <c r="DD21" s="653"/>
      <c r="DE21" s="654"/>
      <c r="DF21" s="654"/>
      <c r="DG21" s="654"/>
      <c r="DH21" s="654"/>
      <c r="DI21" s="654"/>
      <c r="DJ21" s="654"/>
      <c r="DK21" s="654"/>
      <c r="DL21" s="654"/>
      <c r="DM21" s="654"/>
      <c r="DN21" s="654"/>
      <c r="DO21" s="654"/>
      <c r="DP21" s="660"/>
      <c r="DQ21" s="653"/>
      <c r="DR21" s="654"/>
      <c r="DS21" s="654"/>
      <c r="DT21" s="654"/>
      <c r="DU21" s="654"/>
      <c r="DV21" s="654"/>
      <c r="DW21" s="654"/>
      <c r="DX21" s="654"/>
      <c r="DY21" s="654"/>
      <c r="DZ21" s="654"/>
      <c r="EA21" s="654"/>
      <c r="EB21" s="654"/>
      <c r="EC21" s="655"/>
    </row>
    <row r="22" spans="2:133" ht="11.25" customHeight="1" x14ac:dyDescent="0.15">
      <c r="B22" s="669" t="s">
        <v>278</v>
      </c>
      <c r="C22" s="670"/>
      <c r="D22" s="670"/>
      <c r="E22" s="670"/>
      <c r="F22" s="670"/>
      <c r="G22" s="670"/>
      <c r="H22" s="670"/>
      <c r="I22" s="670"/>
      <c r="J22" s="670"/>
      <c r="K22" s="670"/>
      <c r="L22" s="670"/>
      <c r="M22" s="670"/>
      <c r="N22" s="670"/>
      <c r="O22" s="670"/>
      <c r="P22" s="670"/>
      <c r="Q22" s="671"/>
      <c r="R22" s="631">
        <v>7520</v>
      </c>
      <c r="S22" s="632"/>
      <c r="T22" s="632"/>
      <c r="U22" s="632"/>
      <c r="V22" s="632"/>
      <c r="W22" s="632"/>
      <c r="X22" s="632"/>
      <c r="Y22" s="633"/>
      <c r="Z22" s="634">
        <v>0.1</v>
      </c>
      <c r="AA22" s="634"/>
      <c r="AB22" s="634"/>
      <c r="AC22" s="634"/>
      <c r="AD22" s="635">
        <v>7520</v>
      </c>
      <c r="AE22" s="635"/>
      <c r="AF22" s="635"/>
      <c r="AG22" s="635"/>
      <c r="AH22" s="635"/>
      <c r="AI22" s="635"/>
      <c r="AJ22" s="635"/>
      <c r="AK22" s="635"/>
      <c r="AL22" s="636">
        <v>0.30000001192092896</v>
      </c>
      <c r="AM22" s="637"/>
      <c r="AN22" s="637"/>
      <c r="AO22" s="638"/>
      <c r="AP22" s="650" t="s">
        <v>279</v>
      </c>
      <c r="AQ22" s="651"/>
      <c r="AR22" s="651"/>
      <c r="AS22" s="651"/>
      <c r="AT22" s="651"/>
      <c r="AU22" s="651"/>
      <c r="AV22" s="651"/>
      <c r="AW22" s="651"/>
      <c r="AX22" s="651"/>
      <c r="AY22" s="651"/>
      <c r="AZ22" s="651"/>
      <c r="BA22" s="651"/>
      <c r="BB22" s="651"/>
      <c r="BC22" s="651"/>
      <c r="BD22" s="651"/>
      <c r="BE22" s="651"/>
      <c r="BF22" s="652"/>
      <c r="BG22" s="631" t="s">
        <v>128</v>
      </c>
      <c r="BH22" s="632"/>
      <c r="BI22" s="632"/>
      <c r="BJ22" s="632"/>
      <c r="BK22" s="632"/>
      <c r="BL22" s="632"/>
      <c r="BM22" s="632"/>
      <c r="BN22" s="633"/>
      <c r="BO22" s="634" t="s">
        <v>128</v>
      </c>
      <c r="BP22" s="634"/>
      <c r="BQ22" s="634"/>
      <c r="BR22" s="634"/>
      <c r="BS22" s="635" t="s">
        <v>128</v>
      </c>
      <c r="BT22" s="635"/>
      <c r="BU22" s="635"/>
      <c r="BV22" s="635"/>
      <c r="BW22" s="635"/>
      <c r="BX22" s="635"/>
      <c r="BY22" s="635"/>
      <c r="BZ22" s="635"/>
      <c r="CA22" s="635"/>
      <c r="CB22" s="639"/>
      <c r="CD22" s="613" t="s">
        <v>280</v>
      </c>
      <c r="CE22" s="614"/>
      <c r="CF22" s="614"/>
      <c r="CG22" s="614"/>
      <c r="CH22" s="614"/>
      <c r="CI22" s="614"/>
      <c r="CJ22" s="614"/>
      <c r="CK22" s="614"/>
      <c r="CL22" s="614"/>
      <c r="CM22" s="614"/>
      <c r="CN22" s="614"/>
      <c r="CO22" s="614"/>
      <c r="CP22" s="614"/>
      <c r="CQ22" s="614"/>
      <c r="CR22" s="614"/>
      <c r="CS22" s="614"/>
      <c r="CT22" s="614"/>
      <c r="CU22" s="614"/>
      <c r="CV22" s="614"/>
      <c r="CW22" s="614"/>
      <c r="CX22" s="614"/>
      <c r="CY22" s="614"/>
      <c r="CZ22" s="614"/>
      <c r="DA22" s="614"/>
      <c r="DB22" s="614"/>
      <c r="DC22" s="614"/>
      <c r="DD22" s="614"/>
      <c r="DE22" s="614"/>
      <c r="DF22" s="614"/>
      <c r="DG22" s="614"/>
      <c r="DH22" s="614"/>
      <c r="DI22" s="614"/>
      <c r="DJ22" s="614"/>
      <c r="DK22" s="614"/>
      <c r="DL22" s="614"/>
      <c r="DM22" s="614"/>
      <c r="DN22" s="614"/>
      <c r="DO22" s="614"/>
      <c r="DP22" s="614"/>
      <c r="DQ22" s="614"/>
      <c r="DR22" s="614"/>
      <c r="DS22" s="614"/>
      <c r="DT22" s="614"/>
      <c r="DU22" s="614"/>
      <c r="DV22" s="614"/>
      <c r="DW22" s="614"/>
      <c r="DX22" s="614"/>
      <c r="DY22" s="614"/>
      <c r="DZ22" s="614"/>
      <c r="EA22" s="614"/>
      <c r="EB22" s="614"/>
      <c r="EC22" s="615"/>
    </row>
    <row r="23" spans="2:133" ht="11.25" customHeight="1" x14ac:dyDescent="0.15">
      <c r="B23" s="628" t="s">
        <v>281</v>
      </c>
      <c r="C23" s="629"/>
      <c r="D23" s="629"/>
      <c r="E23" s="629"/>
      <c r="F23" s="629"/>
      <c r="G23" s="629"/>
      <c r="H23" s="629"/>
      <c r="I23" s="629"/>
      <c r="J23" s="629"/>
      <c r="K23" s="629"/>
      <c r="L23" s="629"/>
      <c r="M23" s="629"/>
      <c r="N23" s="629"/>
      <c r="O23" s="629"/>
      <c r="P23" s="629"/>
      <c r="Q23" s="630"/>
      <c r="R23" s="631">
        <v>2454722</v>
      </c>
      <c r="S23" s="632"/>
      <c r="T23" s="632"/>
      <c r="U23" s="632"/>
      <c r="V23" s="632"/>
      <c r="W23" s="632"/>
      <c r="X23" s="632"/>
      <c r="Y23" s="633"/>
      <c r="Z23" s="634">
        <v>46.2</v>
      </c>
      <c r="AA23" s="634"/>
      <c r="AB23" s="634"/>
      <c r="AC23" s="634"/>
      <c r="AD23" s="635">
        <v>2128966</v>
      </c>
      <c r="AE23" s="635"/>
      <c r="AF23" s="635"/>
      <c r="AG23" s="635"/>
      <c r="AH23" s="635"/>
      <c r="AI23" s="635"/>
      <c r="AJ23" s="635"/>
      <c r="AK23" s="635"/>
      <c r="AL23" s="636">
        <v>76.8</v>
      </c>
      <c r="AM23" s="637"/>
      <c r="AN23" s="637"/>
      <c r="AO23" s="638"/>
      <c r="AP23" s="650" t="s">
        <v>282</v>
      </c>
      <c r="AQ23" s="651"/>
      <c r="AR23" s="651"/>
      <c r="AS23" s="651"/>
      <c r="AT23" s="651"/>
      <c r="AU23" s="651"/>
      <c r="AV23" s="651"/>
      <c r="AW23" s="651"/>
      <c r="AX23" s="651"/>
      <c r="AY23" s="651"/>
      <c r="AZ23" s="651"/>
      <c r="BA23" s="651"/>
      <c r="BB23" s="651"/>
      <c r="BC23" s="651"/>
      <c r="BD23" s="651"/>
      <c r="BE23" s="651"/>
      <c r="BF23" s="652"/>
      <c r="BG23" s="631" t="s">
        <v>128</v>
      </c>
      <c r="BH23" s="632"/>
      <c r="BI23" s="632"/>
      <c r="BJ23" s="632"/>
      <c r="BK23" s="632"/>
      <c r="BL23" s="632"/>
      <c r="BM23" s="632"/>
      <c r="BN23" s="633"/>
      <c r="BO23" s="634" t="s">
        <v>128</v>
      </c>
      <c r="BP23" s="634"/>
      <c r="BQ23" s="634"/>
      <c r="BR23" s="634"/>
      <c r="BS23" s="635" t="s">
        <v>128</v>
      </c>
      <c r="BT23" s="635"/>
      <c r="BU23" s="635"/>
      <c r="BV23" s="635"/>
      <c r="BW23" s="635"/>
      <c r="BX23" s="635"/>
      <c r="BY23" s="635"/>
      <c r="BZ23" s="635"/>
      <c r="CA23" s="635"/>
      <c r="CB23" s="639"/>
      <c r="CD23" s="613" t="s">
        <v>222</v>
      </c>
      <c r="CE23" s="614"/>
      <c r="CF23" s="614"/>
      <c r="CG23" s="614"/>
      <c r="CH23" s="614"/>
      <c r="CI23" s="614"/>
      <c r="CJ23" s="614"/>
      <c r="CK23" s="614"/>
      <c r="CL23" s="614"/>
      <c r="CM23" s="614"/>
      <c r="CN23" s="614"/>
      <c r="CO23" s="614"/>
      <c r="CP23" s="614"/>
      <c r="CQ23" s="615"/>
      <c r="CR23" s="613" t="s">
        <v>283</v>
      </c>
      <c r="CS23" s="614"/>
      <c r="CT23" s="614"/>
      <c r="CU23" s="614"/>
      <c r="CV23" s="614"/>
      <c r="CW23" s="614"/>
      <c r="CX23" s="614"/>
      <c r="CY23" s="615"/>
      <c r="CZ23" s="613" t="s">
        <v>284</v>
      </c>
      <c r="DA23" s="614"/>
      <c r="DB23" s="614"/>
      <c r="DC23" s="615"/>
      <c r="DD23" s="613" t="s">
        <v>285</v>
      </c>
      <c r="DE23" s="614"/>
      <c r="DF23" s="614"/>
      <c r="DG23" s="614"/>
      <c r="DH23" s="614"/>
      <c r="DI23" s="614"/>
      <c r="DJ23" s="614"/>
      <c r="DK23" s="615"/>
      <c r="DL23" s="662" t="s">
        <v>286</v>
      </c>
      <c r="DM23" s="663"/>
      <c r="DN23" s="663"/>
      <c r="DO23" s="663"/>
      <c r="DP23" s="663"/>
      <c r="DQ23" s="663"/>
      <c r="DR23" s="663"/>
      <c r="DS23" s="663"/>
      <c r="DT23" s="663"/>
      <c r="DU23" s="663"/>
      <c r="DV23" s="664"/>
      <c r="DW23" s="613" t="s">
        <v>287</v>
      </c>
      <c r="DX23" s="614"/>
      <c r="DY23" s="614"/>
      <c r="DZ23" s="614"/>
      <c r="EA23" s="614"/>
      <c r="EB23" s="614"/>
      <c r="EC23" s="615"/>
    </row>
    <row r="24" spans="2:133" ht="11.25" customHeight="1" x14ac:dyDescent="0.15">
      <c r="B24" s="628" t="s">
        <v>288</v>
      </c>
      <c r="C24" s="629"/>
      <c r="D24" s="629"/>
      <c r="E24" s="629"/>
      <c r="F24" s="629"/>
      <c r="G24" s="629"/>
      <c r="H24" s="629"/>
      <c r="I24" s="629"/>
      <c r="J24" s="629"/>
      <c r="K24" s="629"/>
      <c r="L24" s="629"/>
      <c r="M24" s="629"/>
      <c r="N24" s="629"/>
      <c r="O24" s="629"/>
      <c r="P24" s="629"/>
      <c r="Q24" s="630"/>
      <c r="R24" s="631">
        <v>2128966</v>
      </c>
      <c r="S24" s="632"/>
      <c r="T24" s="632"/>
      <c r="U24" s="632"/>
      <c r="V24" s="632"/>
      <c r="W24" s="632"/>
      <c r="X24" s="632"/>
      <c r="Y24" s="633"/>
      <c r="Z24" s="634">
        <v>40.1</v>
      </c>
      <c r="AA24" s="634"/>
      <c r="AB24" s="634"/>
      <c r="AC24" s="634"/>
      <c r="AD24" s="635">
        <v>2128966</v>
      </c>
      <c r="AE24" s="635"/>
      <c r="AF24" s="635"/>
      <c r="AG24" s="635"/>
      <c r="AH24" s="635"/>
      <c r="AI24" s="635"/>
      <c r="AJ24" s="635"/>
      <c r="AK24" s="635"/>
      <c r="AL24" s="636">
        <v>76.8</v>
      </c>
      <c r="AM24" s="637"/>
      <c r="AN24" s="637"/>
      <c r="AO24" s="638"/>
      <c r="AP24" s="650" t="s">
        <v>289</v>
      </c>
      <c r="AQ24" s="651"/>
      <c r="AR24" s="651"/>
      <c r="AS24" s="651"/>
      <c r="AT24" s="651"/>
      <c r="AU24" s="651"/>
      <c r="AV24" s="651"/>
      <c r="AW24" s="651"/>
      <c r="AX24" s="651"/>
      <c r="AY24" s="651"/>
      <c r="AZ24" s="651"/>
      <c r="BA24" s="651"/>
      <c r="BB24" s="651"/>
      <c r="BC24" s="651"/>
      <c r="BD24" s="651"/>
      <c r="BE24" s="651"/>
      <c r="BF24" s="652"/>
      <c r="BG24" s="631" t="s">
        <v>128</v>
      </c>
      <c r="BH24" s="632"/>
      <c r="BI24" s="632"/>
      <c r="BJ24" s="632"/>
      <c r="BK24" s="632"/>
      <c r="BL24" s="632"/>
      <c r="BM24" s="632"/>
      <c r="BN24" s="633"/>
      <c r="BO24" s="634" t="s">
        <v>128</v>
      </c>
      <c r="BP24" s="634"/>
      <c r="BQ24" s="634"/>
      <c r="BR24" s="634"/>
      <c r="BS24" s="635" t="s">
        <v>128</v>
      </c>
      <c r="BT24" s="635"/>
      <c r="BU24" s="635"/>
      <c r="BV24" s="635"/>
      <c r="BW24" s="635"/>
      <c r="BX24" s="635"/>
      <c r="BY24" s="635"/>
      <c r="BZ24" s="635"/>
      <c r="CA24" s="635"/>
      <c r="CB24" s="639"/>
      <c r="CD24" s="642" t="s">
        <v>290</v>
      </c>
      <c r="CE24" s="643"/>
      <c r="CF24" s="643"/>
      <c r="CG24" s="643"/>
      <c r="CH24" s="643"/>
      <c r="CI24" s="643"/>
      <c r="CJ24" s="643"/>
      <c r="CK24" s="643"/>
      <c r="CL24" s="643"/>
      <c r="CM24" s="643"/>
      <c r="CN24" s="643"/>
      <c r="CO24" s="643"/>
      <c r="CP24" s="643"/>
      <c r="CQ24" s="644"/>
      <c r="CR24" s="620">
        <v>1648998</v>
      </c>
      <c r="CS24" s="621"/>
      <c r="CT24" s="621"/>
      <c r="CU24" s="621"/>
      <c r="CV24" s="621"/>
      <c r="CW24" s="621"/>
      <c r="CX24" s="621"/>
      <c r="CY24" s="622"/>
      <c r="CZ24" s="625">
        <v>31.8</v>
      </c>
      <c r="DA24" s="626"/>
      <c r="DB24" s="626"/>
      <c r="DC24" s="645"/>
      <c r="DD24" s="672">
        <v>1388220</v>
      </c>
      <c r="DE24" s="621"/>
      <c r="DF24" s="621"/>
      <c r="DG24" s="621"/>
      <c r="DH24" s="621"/>
      <c r="DI24" s="621"/>
      <c r="DJ24" s="621"/>
      <c r="DK24" s="622"/>
      <c r="DL24" s="672">
        <v>1365778</v>
      </c>
      <c r="DM24" s="621"/>
      <c r="DN24" s="621"/>
      <c r="DO24" s="621"/>
      <c r="DP24" s="621"/>
      <c r="DQ24" s="621"/>
      <c r="DR24" s="621"/>
      <c r="DS24" s="621"/>
      <c r="DT24" s="621"/>
      <c r="DU24" s="621"/>
      <c r="DV24" s="622"/>
      <c r="DW24" s="625">
        <v>48.1</v>
      </c>
      <c r="DX24" s="626"/>
      <c r="DY24" s="626"/>
      <c r="DZ24" s="626"/>
      <c r="EA24" s="626"/>
      <c r="EB24" s="626"/>
      <c r="EC24" s="627"/>
    </row>
    <row r="25" spans="2:133" ht="11.25" customHeight="1" x14ac:dyDescent="0.15">
      <c r="B25" s="628" t="s">
        <v>291</v>
      </c>
      <c r="C25" s="629"/>
      <c r="D25" s="629"/>
      <c r="E25" s="629"/>
      <c r="F25" s="629"/>
      <c r="G25" s="629"/>
      <c r="H25" s="629"/>
      <c r="I25" s="629"/>
      <c r="J25" s="629"/>
      <c r="K25" s="629"/>
      <c r="L25" s="629"/>
      <c r="M25" s="629"/>
      <c r="N25" s="629"/>
      <c r="O25" s="629"/>
      <c r="P25" s="629"/>
      <c r="Q25" s="630"/>
      <c r="R25" s="631">
        <v>325756</v>
      </c>
      <c r="S25" s="632"/>
      <c r="T25" s="632"/>
      <c r="U25" s="632"/>
      <c r="V25" s="632"/>
      <c r="W25" s="632"/>
      <c r="X25" s="632"/>
      <c r="Y25" s="633"/>
      <c r="Z25" s="634">
        <v>6.1</v>
      </c>
      <c r="AA25" s="634"/>
      <c r="AB25" s="634"/>
      <c r="AC25" s="634"/>
      <c r="AD25" s="635" t="s">
        <v>128</v>
      </c>
      <c r="AE25" s="635"/>
      <c r="AF25" s="635"/>
      <c r="AG25" s="635"/>
      <c r="AH25" s="635"/>
      <c r="AI25" s="635"/>
      <c r="AJ25" s="635"/>
      <c r="AK25" s="635"/>
      <c r="AL25" s="636" t="s">
        <v>128</v>
      </c>
      <c r="AM25" s="637"/>
      <c r="AN25" s="637"/>
      <c r="AO25" s="638"/>
      <c r="AP25" s="650" t="s">
        <v>292</v>
      </c>
      <c r="AQ25" s="651"/>
      <c r="AR25" s="651"/>
      <c r="AS25" s="651"/>
      <c r="AT25" s="651"/>
      <c r="AU25" s="651"/>
      <c r="AV25" s="651"/>
      <c r="AW25" s="651"/>
      <c r="AX25" s="651"/>
      <c r="AY25" s="651"/>
      <c r="AZ25" s="651"/>
      <c r="BA25" s="651"/>
      <c r="BB25" s="651"/>
      <c r="BC25" s="651"/>
      <c r="BD25" s="651"/>
      <c r="BE25" s="651"/>
      <c r="BF25" s="652"/>
      <c r="BG25" s="631" t="s">
        <v>128</v>
      </c>
      <c r="BH25" s="632"/>
      <c r="BI25" s="632"/>
      <c r="BJ25" s="632"/>
      <c r="BK25" s="632"/>
      <c r="BL25" s="632"/>
      <c r="BM25" s="632"/>
      <c r="BN25" s="633"/>
      <c r="BO25" s="634" t="s">
        <v>128</v>
      </c>
      <c r="BP25" s="634"/>
      <c r="BQ25" s="634"/>
      <c r="BR25" s="634"/>
      <c r="BS25" s="635" t="s">
        <v>128</v>
      </c>
      <c r="BT25" s="635"/>
      <c r="BU25" s="635"/>
      <c r="BV25" s="635"/>
      <c r="BW25" s="635"/>
      <c r="BX25" s="635"/>
      <c r="BY25" s="635"/>
      <c r="BZ25" s="635"/>
      <c r="CA25" s="635"/>
      <c r="CB25" s="639"/>
      <c r="CD25" s="646" t="s">
        <v>293</v>
      </c>
      <c r="CE25" s="647"/>
      <c r="CF25" s="647"/>
      <c r="CG25" s="647"/>
      <c r="CH25" s="647"/>
      <c r="CI25" s="647"/>
      <c r="CJ25" s="647"/>
      <c r="CK25" s="647"/>
      <c r="CL25" s="647"/>
      <c r="CM25" s="647"/>
      <c r="CN25" s="647"/>
      <c r="CO25" s="647"/>
      <c r="CP25" s="647"/>
      <c r="CQ25" s="648"/>
      <c r="CR25" s="631">
        <v>738155</v>
      </c>
      <c r="CS25" s="665"/>
      <c r="CT25" s="665"/>
      <c r="CU25" s="665"/>
      <c r="CV25" s="665"/>
      <c r="CW25" s="665"/>
      <c r="CX25" s="665"/>
      <c r="CY25" s="666"/>
      <c r="CZ25" s="636">
        <v>14.2</v>
      </c>
      <c r="DA25" s="667"/>
      <c r="DB25" s="667"/>
      <c r="DC25" s="673"/>
      <c r="DD25" s="640">
        <v>692511</v>
      </c>
      <c r="DE25" s="665"/>
      <c r="DF25" s="665"/>
      <c r="DG25" s="665"/>
      <c r="DH25" s="665"/>
      <c r="DI25" s="665"/>
      <c r="DJ25" s="665"/>
      <c r="DK25" s="666"/>
      <c r="DL25" s="640">
        <v>670069</v>
      </c>
      <c r="DM25" s="665"/>
      <c r="DN25" s="665"/>
      <c r="DO25" s="665"/>
      <c r="DP25" s="665"/>
      <c r="DQ25" s="665"/>
      <c r="DR25" s="665"/>
      <c r="DS25" s="665"/>
      <c r="DT25" s="665"/>
      <c r="DU25" s="665"/>
      <c r="DV25" s="666"/>
      <c r="DW25" s="636">
        <v>23.6</v>
      </c>
      <c r="DX25" s="667"/>
      <c r="DY25" s="667"/>
      <c r="DZ25" s="667"/>
      <c r="EA25" s="667"/>
      <c r="EB25" s="667"/>
      <c r="EC25" s="668"/>
    </row>
    <row r="26" spans="2:133" ht="11.25" customHeight="1" x14ac:dyDescent="0.15">
      <c r="B26" s="628" t="s">
        <v>294</v>
      </c>
      <c r="C26" s="629"/>
      <c r="D26" s="629"/>
      <c r="E26" s="629"/>
      <c r="F26" s="629"/>
      <c r="G26" s="629"/>
      <c r="H26" s="629"/>
      <c r="I26" s="629"/>
      <c r="J26" s="629"/>
      <c r="K26" s="629"/>
      <c r="L26" s="629"/>
      <c r="M26" s="629"/>
      <c r="N26" s="629"/>
      <c r="O26" s="629"/>
      <c r="P26" s="629"/>
      <c r="Q26" s="630"/>
      <c r="R26" s="631" t="s">
        <v>128</v>
      </c>
      <c r="S26" s="632"/>
      <c r="T26" s="632"/>
      <c r="U26" s="632"/>
      <c r="V26" s="632"/>
      <c r="W26" s="632"/>
      <c r="X26" s="632"/>
      <c r="Y26" s="633"/>
      <c r="Z26" s="634" t="s">
        <v>128</v>
      </c>
      <c r="AA26" s="634"/>
      <c r="AB26" s="634"/>
      <c r="AC26" s="634"/>
      <c r="AD26" s="635" t="s">
        <v>128</v>
      </c>
      <c r="AE26" s="635"/>
      <c r="AF26" s="635"/>
      <c r="AG26" s="635"/>
      <c r="AH26" s="635"/>
      <c r="AI26" s="635"/>
      <c r="AJ26" s="635"/>
      <c r="AK26" s="635"/>
      <c r="AL26" s="636" t="s">
        <v>128</v>
      </c>
      <c r="AM26" s="637"/>
      <c r="AN26" s="637"/>
      <c r="AO26" s="638"/>
      <c r="AP26" s="650" t="s">
        <v>295</v>
      </c>
      <c r="AQ26" s="674"/>
      <c r="AR26" s="674"/>
      <c r="AS26" s="674"/>
      <c r="AT26" s="674"/>
      <c r="AU26" s="674"/>
      <c r="AV26" s="674"/>
      <c r="AW26" s="674"/>
      <c r="AX26" s="674"/>
      <c r="AY26" s="674"/>
      <c r="AZ26" s="674"/>
      <c r="BA26" s="674"/>
      <c r="BB26" s="674"/>
      <c r="BC26" s="674"/>
      <c r="BD26" s="674"/>
      <c r="BE26" s="674"/>
      <c r="BF26" s="652"/>
      <c r="BG26" s="631" t="s">
        <v>128</v>
      </c>
      <c r="BH26" s="632"/>
      <c r="BI26" s="632"/>
      <c r="BJ26" s="632"/>
      <c r="BK26" s="632"/>
      <c r="BL26" s="632"/>
      <c r="BM26" s="632"/>
      <c r="BN26" s="633"/>
      <c r="BO26" s="634" t="s">
        <v>128</v>
      </c>
      <c r="BP26" s="634"/>
      <c r="BQ26" s="634"/>
      <c r="BR26" s="634"/>
      <c r="BS26" s="635" t="s">
        <v>128</v>
      </c>
      <c r="BT26" s="635"/>
      <c r="BU26" s="635"/>
      <c r="BV26" s="635"/>
      <c r="BW26" s="635"/>
      <c r="BX26" s="635"/>
      <c r="BY26" s="635"/>
      <c r="BZ26" s="635"/>
      <c r="CA26" s="635"/>
      <c r="CB26" s="639"/>
      <c r="CD26" s="646" t="s">
        <v>296</v>
      </c>
      <c r="CE26" s="647"/>
      <c r="CF26" s="647"/>
      <c r="CG26" s="647"/>
      <c r="CH26" s="647"/>
      <c r="CI26" s="647"/>
      <c r="CJ26" s="647"/>
      <c r="CK26" s="647"/>
      <c r="CL26" s="647"/>
      <c r="CM26" s="647"/>
      <c r="CN26" s="647"/>
      <c r="CO26" s="647"/>
      <c r="CP26" s="647"/>
      <c r="CQ26" s="648"/>
      <c r="CR26" s="631">
        <v>389115</v>
      </c>
      <c r="CS26" s="632"/>
      <c r="CT26" s="632"/>
      <c r="CU26" s="632"/>
      <c r="CV26" s="632"/>
      <c r="CW26" s="632"/>
      <c r="CX26" s="632"/>
      <c r="CY26" s="633"/>
      <c r="CZ26" s="636">
        <v>7.5</v>
      </c>
      <c r="DA26" s="667"/>
      <c r="DB26" s="667"/>
      <c r="DC26" s="673"/>
      <c r="DD26" s="640">
        <v>364489</v>
      </c>
      <c r="DE26" s="632"/>
      <c r="DF26" s="632"/>
      <c r="DG26" s="632"/>
      <c r="DH26" s="632"/>
      <c r="DI26" s="632"/>
      <c r="DJ26" s="632"/>
      <c r="DK26" s="633"/>
      <c r="DL26" s="640" t="s">
        <v>128</v>
      </c>
      <c r="DM26" s="632"/>
      <c r="DN26" s="632"/>
      <c r="DO26" s="632"/>
      <c r="DP26" s="632"/>
      <c r="DQ26" s="632"/>
      <c r="DR26" s="632"/>
      <c r="DS26" s="632"/>
      <c r="DT26" s="632"/>
      <c r="DU26" s="632"/>
      <c r="DV26" s="633"/>
      <c r="DW26" s="636" t="s">
        <v>128</v>
      </c>
      <c r="DX26" s="667"/>
      <c r="DY26" s="667"/>
      <c r="DZ26" s="667"/>
      <c r="EA26" s="667"/>
      <c r="EB26" s="667"/>
      <c r="EC26" s="668"/>
    </row>
    <row r="27" spans="2:133" ht="11.25" customHeight="1" x14ac:dyDescent="0.15">
      <c r="B27" s="628" t="s">
        <v>297</v>
      </c>
      <c r="C27" s="629"/>
      <c r="D27" s="629"/>
      <c r="E27" s="629"/>
      <c r="F27" s="629"/>
      <c r="G27" s="629"/>
      <c r="H27" s="629"/>
      <c r="I27" s="629"/>
      <c r="J27" s="629"/>
      <c r="K27" s="629"/>
      <c r="L27" s="629"/>
      <c r="M27" s="629"/>
      <c r="N27" s="629"/>
      <c r="O27" s="629"/>
      <c r="P27" s="629"/>
      <c r="Q27" s="630"/>
      <c r="R27" s="631">
        <v>3091100</v>
      </c>
      <c r="S27" s="632"/>
      <c r="T27" s="632"/>
      <c r="U27" s="632"/>
      <c r="V27" s="632"/>
      <c r="W27" s="632"/>
      <c r="X27" s="632"/>
      <c r="Y27" s="633"/>
      <c r="Z27" s="634">
        <v>58.2</v>
      </c>
      <c r="AA27" s="634"/>
      <c r="AB27" s="634"/>
      <c r="AC27" s="634"/>
      <c r="AD27" s="635">
        <v>2765344</v>
      </c>
      <c r="AE27" s="635"/>
      <c r="AF27" s="635"/>
      <c r="AG27" s="635"/>
      <c r="AH27" s="635"/>
      <c r="AI27" s="635"/>
      <c r="AJ27" s="635"/>
      <c r="AK27" s="635"/>
      <c r="AL27" s="636">
        <v>99.699996948242188</v>
      </c>
      <c r="AM27" s="637"/>
      <c r="AN27" s="637"/>
      <c r="AO27" s="638"/>
      <c r="AP27" s="628" t="s">
        <v>298</v>
      </c>
      <c r="AQ27" s="629"/>
      <c r="AR27" s="629"/>
      <c r="AS27" s="629"/>
      <c r="AT27" s="629"/>
      <c r="AU27" s="629"/>
      <c r="AV27" s="629"/>
      <c r="AW27" s="629"/>
      <c r="AX27" s="629"/>
      <c r="AY27" s="629"/>
      <c r="AZ27" s="629"/>
      <c r="BA27" s="629"/>
      <c r="BB27" s="629"/>
      <c r="BC27" s="629"/>
      <c r="BD27" s="629"/>
      <c r="BE27" s="629"/>
      <c r="BF27" s="630"/>
      <c r="BG27" s="631">
        <v>460800</v>
      </c>
      <c r="BH27" s="632"/>
      <c r="BI27" s="632"/>
      <c r="BJ27" s="632"/>
      <c r="BK27" s="632"/>
      <c r="BL27" s="632"/>
      <c r="BM27" s="632"/>
      <c r="BN27" s="633"/>
      <c r="BO27" s="634">
        <v>100</v>
      </c>
      <c r="BP27" s="634"/>
      <c r="BQ27" s="634"/>
      <c r="BR27" s="634"/>
      <c r="BS27" s="635" t="s">
        <v>128</v>
      </c>
      <c r="BT27" s="635"/>
      <c r="BU27" s="635"/>
      <c r="BV27" s="635"/>
      <c r="BW27" s="635"/>
      <c r="BX27" s="635"/>
      <c r="BY27" s="635"/>
      <c r="BZ27" s="635"/>
      <c r="CA27" s="635"/>
      <c r="CB27" s="639"/>
      <c r="CD27" s="646" t="s">
        <v>299</v>
      </c>
      <c r="CE27" s="647"/>
      <c r="CF27" s="647"/>
      <c r="CG27" s="647"/>
      <c r="CH27" s="647"/>
      <c r="CI27" s="647"/>
      <c r="CJ27" s="647"/>
      <c r="CK27" s="647"/>
      <c r="CL27" s="647"/>
      <c r="CM27" s="647"/>
      <c r="CN27" s="647"/>
      <c r="CO27" s="647"/>
      <c r="CP27" s="647"/>
      <c r="CQ27" s="648"/>
      <c r="CR27" s="631">
        <v>261877</v>
      </c>
      <c r="CS27" s="665"/>
      <c r="CT27" s="665"/>
      <c r="CU27" s="665"/>
      <c r="CV27" s="665"/>
      <c r="CW27" s="665"/>
      <c r="CX27" s="665"/>
      <c r="CY27" s="666"/>
      <c r="CZ27" s="636">
        <v>5.0999999999999996</v>
      </c>
      <c r="DA27" s="667"/>
      <c r="DB27" s="667"/>
      <c r="DC27" s="673"/>
      <c r="DD27" s="640">
        <v>70149</v>
      </c>
      <c r="DE27" s="665"/>
      <c r="DF27" s="665"/>
      <c r="DG27" s="665"/>
      <c r="DH27" s="665"/>
      <c r="DI27" s="665"/>
      <c r="DJ27" s="665"/>
      <c r="DK27" s="666"/>
      <c r="DL27" s="640">
        <v>70149</v>
      </c>
      <c r="DM27" s="665"/>
      <c r="DN27" s="665"/>
      <c r="DO27" s="665"/>
      <c r="DP27" s="665"/>
      <c r="DQ27" s="665"/>
      <c r="DR27" s="665"/>
      <c r="DS27" s="665"/>
      <c r="DT27" s="665"/>
      <c r="DU27" s="665"/>
      <c r="DV27" s="666"/>
      <c r="DW27" s="636">
        <v>2.5</v>
      </c>
      <c r="DX27" s="667"/>
      <c r="DY27" s="667"/>
      <c r="DZ27" s="667"/>
      <c r="EA27" s="667"/>
      <c r="EB27" s="667"/>
      <c r="EC27" s="668"/>
    </row>
    <row r="28" spans="2:133" ht="11.25" customHeight="1" x14ac:dyDescent="0.15">
      <c r="B28" s="628" t="s">
        <v>300</v>
      </c>
      <c r="C28" s="629"/>
      <c r="D28" s="629"/>
      <c r="E28" s="629"/>
      <c r="F28" s="629"/>
      <c r="G28" s="629"/>
      <c r="H28" s="629"/>
      <c r="I28" s="629"/>
      <c r="J28" s="629"/>
      <c r="K28" s="629"/>
      <c r="L28" s="629"/>
      <c r="M28" s="629"/>
      <c r="N28" s="629"/>
      <c r="O28" s="629"/>
      <c r="P28" s="629"/>
      <c r="Q28" s="630"/>
      <c r="R28" s="631" t="s">
        <v>128</v>
      </c>
      <c r="S28" s="632"/>
      <c r="T28" s="632"/>
      <c r="U28" s="632"/>
      <c r="V28" s="632"/>
      <c r="W28" s="632"/>
      <c r="X28" s="632"/>
      <c r="Y28" s="633"/>
      <c r="Z28" s="634" t="s">
        <v>128</v>
      </c>
      <c r="AA28" s="634"/>
      <c r="AB28" s="634"/>
      <c r="AC28" s="634"/>
      <c r="AD28" s="635" t="s">
        <v>128</v>
      </c>
      <c r="AE28" s="635"/>
      <c r="AF28" s="635"/>
      <c r="AG28" s="635"/>
      <c r="AH28" s="635"/>
      <c r="AI28" s="635"/>
      <c r="AJ28" s="635"/>
      <c r="AK28" s="635"/>
      <c r="AL28" s="636" t="s">
        <v>128</v>
      </c>
      <c r="AM28" s="637"/>
      <c r="AN28" s="637"/>
      <c r="AO28" s="638"/>
      <c r="AP28" s="628"/>
      <c r="AQ28" s="629"/>
      <c r="AR28" s="629"/>
      <c r="AS28" s="629"/>
      <c r="AT28" s="629"/>
      <c r="AU28" s="629"/>
      <c r="AV28" s="629"/>
      <c r="AW28" s="629"/>
      <c r="AX28" s="629"/>
      <c r="AY28" s="629"/>
      <c r="AZ28" s="629"/>
      <c r="BA28" s="629"/>
      <c r="BB28" s="629"/>
      <c r="BC28" s="629"/>
      <c r="BD28" s="629"/>
      <c r="BE28" s="629"/>
      <c r="BF28" s="630"/>
      <c r="BG28" s="631"/>
      <c r="BH28" s="632"/>
      <c r="BI28" s="632"/>
      <c r="BJ28" s="632"/>
      <c r="BK28" s="632"/>
      <c r="BL28" s="632"/>
      <c r="BM28" s="632"/>
      <c r="BN28" s="633"/>
      <c r="BO28" s="634"/>
      <c r="BP28" s="634"/>
      <c r="BQ28" s="634"/>
      <c r="BR28" s="634"/>
      <c r="BS28" s="640"/>
      <c r="BT28" s="632"/>
      <c r="BU28" s="632"/>
      <c r="BV28" s="632"/>
      <c r="BW28" s="632"/>
      <c r="BX28" s="632"/>
      <c r="BY28" s="632"/>
      <c r="BZ28" s="632"/>
      <c r="CA28" s="632"/>
      <c r="CB28" s="641"/>
      <c r="CD28" s="646" t="s">
        <v>301</v>
      </c>
      <c r="CE28" s="647"/>
      <c r="CF28" s="647"/>
      <c r="CG28" s="647"/>
      <c r="CH28" s="647"/>
      <c r="CI28" s="647"/>
      <c r="CJ28" s="647"/>
      <c r="CK28" s="647"/>
      <c r="CL28" s="647"/>
      <c r="CM28" s="647"/>
      <c r="CN28" s="647"/>
      <c r="CO28" s="647"/>
      <c r="CP28" s="647"/>
      <c r="CQ28" s="648"/>
      <c r="CR28" s="631">
        <v>648966</v>
      </c>
      <c r="CS28" s="632"/>
      <c r="CT28" s="632"/>
      <c r="CU28" s="632"/>
      <c r="CV28" s="632"/>
      <c r="CW28" s="632"/>
      <c r="CX28" s="632"/>
      <c r="CY28" s="633"/>
      <c r="CZ28" s="636">
        <v>12.5</v>
      </c>
      <c r="DA28" s="667"/>
      <c r="DB28" s="667"/>
      <c r="DC28" s="673"/>
      <c r="DD28" s="640">
        <v>625560</v>
      </c>
      <c r="DE28" s="632"/>
      <c r="DF28" s="632"/>
      <c r="DG28" s="632"/>
      <c r="DH28" s="632"/>
      <c r="DI28" s="632"/>
      <c r="DJ28" s="632"/>
      <c r="DK28" s="633"/>
      <c r="DL28" s="640">
        <v>625560</v>
      </c>
      <c r="DM28" s="632"/>
      <c r="DN28" s="632"/>
      <c r="DO28" s="632"/>
      <c r="DP28" s="632"/>
      <c r="DQ28" s="632"/>
      <c r="DR28" s="632"/>
      <c r="DS28" s="632"/>
      <c r="DT28" s="632"/>
      <c r="DU28" s="632"/>
      <c r="DV28" s="633"/>
      <c r="DW28" s="636">
        <v>22</v>
      </c>
      <c r="DX28" s="667"/>
      <c r="DY28" s="667"/>
      <c r="DZ28" s="667"/>
      <c r="EA28" s="667"/>
      <c r="EB28" s="667"/>
      <c r="EC28" s="668"/>
    </row>
    <row r="29" spans="2:133" ht="11.25" customHeight="1" x14ac:dyDescent="0.15">
      <c r="B29" s="628" t="s">
        <v>302</v>
      </c>
      <c r="C29" s="629"/>
      <c r="D29" s="629"/>
      <c r="E29" s="629"/>
      <c r="F29" s="629"/>
      <c r="G29" s="629"/>
      <c r="H29" s="629"/>
      <c r="I29" s="629"/>
      <c r="J29" s="629"/>
      <c r="K29" s="629"/>
      <c r="L29" s="629"/>
      <c r="M29" s="629"/>
      <c r="N29" s="629"/>
      <c r="O29" s="629"/>
      <c r="P29" s="629"/>
      <c r="Q29" s="630"/>
      <c r="R29" s="631" t="s">
        <v>128</v>
      </c>
      <c r="S29" s="632"/>
      <c r="T29" s="632"/>
      <c r="U29" s="632"/>
      <c r="V29" s="632"/>
      <c r="W29" s="632"/>
      <c r="X29" s="632"/>
      <c r="Y29" s="633"/>
      <c r="Z29" s="634" t="s">
        <v>128</v>
      </c>
      <c r="AA29" s="634"/>
      <c r="AB29" s="634"/>
      <c r="AC29" s="634"/>
      <c r="AD29" s="635" t="s">
        <v>128</v>
      </c>
      <c r="AE29" s="635"/>
      <c r="AF29" s="635"/>
      <c r="AG29" s="635"/>
      <c r="AH29" s="635"/>
      <c r="AI29" s="635"/>
      <c r="AJ29" s="635"/>
      <c r="AK29" s="635"/>
      <c r="AL29" s="636" t="s">
        <v>128</v>
      </c>
      <c r="AM29" s="637"/>
      <c r="AN29" s="637"/>
      <c r="AO29" s="638"/>
      <c r="AP29" s="675"/>
      <c r="AQ29" s="676"/>
      <c r="AR29" s="676"/>
      <c r="AS29" s="676"/>
      <c r="AT29" s="676"/>
      <c r="AU29" s="676"/>
      <c r="AV29" s="676"/>
      <c r="AW29" s="676"/>
      <c r="AX29" s="676"/>
      <c r="AY29" s="676"/>
      <c r="AZ29" s="676"/>
      <c r="BA29" s="676"/>
      <c r="BB29" s="676"/>
      <c r="BC29" s="676"/>
      <c r="BD29" s="676"/>
      <c r="BE29" s="676"/>
      <c r="BF29" s="677"/>
      <c r="BG29" s="631"/>
      <c r="BH29" s="632"/>
      <c r="BI29" s="632"/>
      <c r="BJ29" s="632"/>
      <c r="BK29" s="632"/>
      <c r="BL29" s="632"/>
      <c r="BM29" s="632"/>
      <c r="BN29" s="633"/>
      <c r="BO29" s="634"/>
      <c r="BP29" s="634"/>
      <c r="BQ29" s="634"/>
      <c r="BR29" s="634"/>
      <c r="BS29" s="635"/>
      <c r="BT29" s="635"/>
      <c r="BU29" s="635"/>
      <c r="BV29" s="635"/>
      <c r="BW29" s="635"/>
      <c r="BX29" s="635"/>
      <c r="BY29" s="635"/>
      <c r="BZ29" s="635"/>
      <c r="CA29" s="635"/>
      <c r="CB29" s="639"/>
      <c r="CD29" s="680" t="s">
        <v>303</v>
      </c>
      <c r="CE29" s="681"/>
      <c r="CF29" s="646" t="s">
        <v>70</v>
      </c>
      <c r="CG29" s="647"/>
      <c r="CH29" s="647"/>
      <c r="CI29" s="647"/>
      <c r="CJ29" s="647"/>
      <c r="CK29" s="647"/>
      <c r="CL29" s="647"/>
      <c r="CM29" s="647"/>
      <c r="CN29" s="647"/>
      <c r="CO29" s="647"/>
      <c r="CP29" s="647"/>
      <c r="CQ29" s="648"/>
      <c r="CR29" s="631">
        <v>648966</v>
      </c>
      <c r="CS29" s="665"/>
      <c r="CT29" s="665"/>
      <c r="CU29" s="665"/>
      <c r="CV29" s="665"/>
      <c r="CW29" s="665"/>
      <c r="CX29" s="665"/>
      <c r="CY29" s="666"/>
      <c r="CZ29" s="636">
        <v>12.5</v>
      </c>
      <c r="DA29" s="667"/>
      <c r="DB29" s="667"/>
      <c r="DC29" s="673"/>
      <c r="DD29" s="640">
        <v>625560</v>
      </c>
      <c r="DE29" s="665"/>
      <c r="DF29" s="665"/>
      <c r="DG29" s="665"/>
      <c r="DH29" s="665"/>
      <c r="DI29" s="665"/>
      <c r="DJ29" s="665"/>
      <c r="DK29" s="666"/>
      <c r="DL29" s="640">
        <v>625560</v>
      </c>
      <c r="DM29" s="665"/>
      <c r="DN29" s="665"/>
      <c r="DO29" s="665"/>
      <c r="DP29" s="665"/>
      <c r="DQ29" s="665"/>
      <c r="DR29" s="665"/>
      <c r="DS29" s="665"/>
      <c r="DT29" s="665"/>
      <c r="DU29" s="665"/>
      <c r="DV29" s="666"/>
      <c r="DW29" s="636">
        <v>22</v>
      </c>
      <c r="DX29" s="667"/>
      <c r="DY29" s="667"/>
      <c r="DZ29" s="667"/>
      <c r="EA29" s="667"/>
      <c r="EB29" s="667"/>
      <c r="EC29" s="668"/>
    </row>
    <row r="30" spans="2:133" ht="11.25" customHeight="1" x14ac:dyDescent="0.15">
      <c r="B30" s="628" t="s">
        <v>304</v>
      </c>
      <c r="C30" s="629"/>
      <c r="D30" s="629"/>
      <c r="E30" s="629"/>
      <c r="F30" s="629"/>
      <c r="G30" s="629"/>
      <c r="H30" s="629"/>
      <c r="I30" s="629"/>
      <c r="J30" s="629"/>
      <c r="K30" s="629"/>
      <c r="L30" s="629"/>
      <c r="M30" s="629"/>
      <c r="N30" s="629"/>
      <c r="O30" s="629"/>
      <c r="P30" s="629"/>
      <c r="Q30" s="630"/>
      <c r="R30" s="631">
        <v>76606</v>
      </c>
      <c r="S30" s="632"/>
      <c r="T30" s="632"/>
      <c r="U30" s="632"/>
      <c r="V30" s="632"/>
      <c r="W30" s="632"/>
      <c r="X30" s="632"/>
      <c r="Y30" s="633"/>
      <c r="Z30" s="634">
        <v>1.4</v>
      </c>
      <c r="AA30" s="634"/>
      <c r="AB30" s="634"/>
      <c r="AC30" s="634"/>
      <c r="AD30" s="635">
        <v>290</v>
      </c>
      <c r="AE30" s="635"/>
      <c r="AF30" s="635"/>
      <c r="AG30" s="635"/>
      <c r="AH30" s="635"/>
      <c r="AI30" s="635"/>
      <c r="AJ30" s="635"/>
      <c r="AK30" s="635"/>
      <c r="AL30" s="636">
        <v>0</v>
      </c>
      <c r="AM30" s="637"/>
      <c r="AN30" s="637"/>
      <c r="AO30" s="638"/>
      <c r="AP30" s="610" t="s">
        <v>222</v>
      </c>
      <c r="AQ30" s="611"/>
      <c r="AR30" s="611"/>
      <c r="AS30" s="611"/>
      <c r="AT30" s="611"/>
      <c r="AU30" s="611"/>
      <c r="AV30" s="611"/>
      <c r="AW30" s="611"/>
      <c r="AX30" s="611"/>
      <c r="AY30" s="611"/>
      <c r="AZ30" s="611"/>
      <c r="BA30" s="611"/>
      <c r="BB30" s="611"/>
      <c r="BC30" s="611"/>
      <c r="BD30" s="611"/>
      <c r="BE30" s="611"/>
      <c r="BF30" s="612"/>
      <c r="BG30" s="610" t="s">
        <v>305</v>
      </c>
      <c r="BH30" s="678"/>
      <c r="BI30" s="678"/>
      <c r="BJ30" s="678"/>
      <c r="BK30" s="678"/>
      <c r="BL30" s="678"/>
      <c r="BM30" s="678"/>
      <c r="BN30" s="678"/>
      <c r="BO30" s="678"/>
      <c r="BP30" s="678"/>
      <c r="BQ30" s="679"/>
      <c r="BR30" s="610" t="s">
        <v>306</v>
      </c>
      <c r="BS30" s="678"/>
      <c r="BT30" s="678"/>
      <c r="BU30" s="678"/>
      <c r="BV30" s="678"/>
      <c r="BW30" s="678"/>
      <c r="BX30" s="678"/>
      <c r="BY30" s="678"/>
      <c r="BZ30" s="678"/>
      <c r="CA30" s="678"/>
      <c r="CB30" s="679"/>
      <c r="CD30" s="682"/>
      <c r="CE30" s="683"/>
      <c r="CF30" s="646" t="s">
        <v>307</v>
      </c>
      <c r="CG30" s="647"/>
      <c r="CH30" s="647"/>
      <c r="CI30" s="647"/>
      <c r="CJ30" s="647"/>
      <c r="CK30" s="647"/>
      <c r="CL30" s="647"/>
      <c r="CM30" s="647"/>
      <c r="CN30" s="647"/>
      <c r="CO30" s="647"/>
      <c r="CP30" s="647"/>
      <c r="CQ30" s="648"/>
      <c r="CR30" s="631">
        <v>631881</v>
      </c>
      <c r="CS30" s="632"/>
      <c r="CT30" s="632"/>
      <c r="CU30" s="632"/>
      <c r="CV30" s="632"/>
      <c r="CW30" s="632"/>
      <c r="CX30" s="632"/>
      <c r="CY30" s="633"/>
      <c r="CZ30" s="636">
        <v>12.2</v>
      </c>
      <c r="DA30" s="667"/>
      <c r="DB30" s="667"/>
      <c r="DC30" s="673"/>
      <c r="DD30" s="640">
        <v>608475</v>
      </c>
      <c r="DE30" s="632"/>
      <c r="DF30" s="632"/>
      <c r="DG30" s="632"/>
      <c r="DH30" s="632"/>
      <c r="DI30" s="632"/>
      <c r="DJ30" s="632"/>
      <c r="DK30" s="633"/>
      <c r="DL30" s="640">
        <v>608475</v>
      </c>
      <c r="DM30" s="632"/>
      <c r="DN30" s="632"/>
      <c r="DO30" s="632"/>
      <c r="DP30" s="632"/>
      <c r="DQ30" s="632"/>
      <c r="DR30" s="632"/>
      <c r="DS30" s="632"/>
      <c r="DT30" s="632"/>
      <c r="DU30" s="632"/>
      <c r="DV30" s="633"/>
      <c r="DW30" s="636">
        <v>21.4</v>
      </c>
      <c r="DX30" s="667"/>
      <c r="DY30" s="667"/>
      <c r="DZ30" s="667"/>
      <c r="EA30" s="667"/>
      <c r="EB30" s="667"/>
      <c r="EC30" s="668"/>
    </row>
    <row r="31" spans="2:133" ht="11.25" customHeight="1" x14ac:dyDescent="0.15">
      <c r="B31" s="628" t="s">
        <v>308</v>
      </c>
      <c r="C31" s="629"/>
      <c r="D31" s="629"/>
      <c r="E31" s="629"/>
      <c r="F31" s="629"/>
      <c r="G31" s="629"/>
      <c r="H31" s="629"/>
      <c r="I31" s="629"/>
      <c r="J31" s="629"/>
      <c r="K31" s="629"/>
      <c r="L31" s="629"/>
      <c r="M31" s="629"/>
      <c r="N31" s="629"/>
      <c r="O31" s="629"/>
      <c r="P31" s="629"/>
      <c r="Q31" s="630"/>
      <c r="R31" s="631">
        <v>11083</v>
      </c>
      <c r="S31" s="632"/>
      <c r="T31" s="632"/>
      <c r="U31" s="632"/>
      <c r="V31" s="632"/>
      <c r="W31" s="632"/>
      <c r="X31" s="632"/>
      <c r="Y31" s="633"/>
      <c r="Z31" s="634">
        <v>0.2</v>
      </c>
      <c r="AA31" s="634"/>
      <c r="AB31" s="634"/>
      <c r="AC31" s="634"/>
      <c r="AD31" s="635" t="s">
        <v>128</v>
      </c>
      <c r="AE31" s="635"/>
      <c r="AF31" s="635"/>
      <c r="AG31" s="635"/>
      <c r="AH31" s="635"/>
      <c r="AI31" s="635"/>
      <c r="AJ31" s="635"/>
      <c r="AK31" s="635"/>
      <c r="AL31" s="636" t="s">
        <v>128</v>
      </c>
      <c r="AM31" s="637"/>
      <c r="AN31" s="637"/>
      <c r="AO31" s="638"/>
      <c r="AP31" s="691" t="s">
        <v>309</v>
      </c>
      <c r="AQ31" s="692"/>
      <c r="AR31" s="692"/>
      <c r="AS31" s="692"/>
      <c r="AT31" s="697" t="s">
        <v>310</v>
      </c>
      <c r="AU31" s="362"/>
      <c r="AV31" s="362"/>
      <c r="AW31" s="362"/>
      <c r="AX31" s="617" t="s">
        <v>188</v>
      </c>
      <c r="AY31" s="618"/>
      <c r="AZ31" s="618"/>
      <c r="BA31" s="618"/>
      <c r="BB31" s="618"/>
      <c r="BC31" s="618"/>
      <c r="BD31" s="618"/>
      <c r="BE31" s="618"/>
      <c r="BF31" s="619"/>
      <c r="BG31" s="690">
        <v>99.7</v>
      </c>
      <c r="BH31" s="686"/>
      <c r="BI31" s="686"/>
      <c r="BJ31" s="686"/>
      <c r="BK31" s="686"/>
      <c r="BL31" s="686"/>
      <c r="BM31" s="626">
        <v>98.3</v>
      </c>
      <c r="BN31" s="686"/>
      <c r="BO31" s="686"/>
      <c r="BP31" s="686"/>
      <c r="BQ31" s="687"/>
      <c r="BR31" s="690">
        <v>94.3</v>
      </c>
      <c r="BS31" s="686"/>
      <c r="BT31" s="686"/>
      <c r="BU31" s="686"/>
      <c r="BV31" s="686"/>
      <c r="BW31" s="686"/>
      <c r="BX31" s="626">
        <v>92.7</v>
      </c>
      <c r="BY31" s="686"/>
      <c r="BZ31" s="686"/>
      <c r="CA31" s="686"/>
      <c r="CB31" s="687"/>
      <c r="CD31" s="682"/>
      <c r="CE31" s="683"/>
      <c r="CF31" s="646" t="s">
        <v>311</v>
      </c>
      <c r="CG31" s="647"/>
      <c r="CH31" s="647"/>
      <c r="CI31" s="647"/>
      <c r="CJ31" s="647"/>
      <c r="CK31" s="647"/>
      <c r="CL31" s="647"/>
      <c r="CM31" s="647"/>
      <c r="CN31" s="647"/>
      <c r="CO31" s="647"/>
      <c r="CP31" s="647"/>
      <c r="CQ31" s="648"/>
      <c r="CR31" s="631">
        <v>17085</v>
      </c>
      <c r="CS31" s="665"/>
      <c r="CT31" s="665"/>
      <c r="CU31" s="665"/>
      <c r="CV31" s="665"/>
      <c r="CW31" s="665"/>
      <c r="CX31" s="665"/>
      <c r="CY31" s="666"/>
      <c r="CZ31" s="636">
        <v>0.3</v>
      </c>
      <c r="DA31" s="667"/>
      <c r="DB31" s="667"/>
      <c r="DC31" s="673"/>
      <c r="DD31" s="640">
        <v>17085</v>
      </c>
      <c r="DE31" s="665"/>
      <c r="DF31" s="665"/>
      <c r="DG31" s="665"/>
      <c r="DH31" s="665"/>
      <c r="DI31" s="665"/>
      <c r="DJ31" s="665"/>
      <c r="DK31" s="666"/>
      <c r="DL31" s="640">
        <v>17085</v>
      </c>
      <c r="DM31" s="665"/>
      <c r="DN31" s="665"/>
      <c r="DO31" s="665"/>
      <c r="DP31" s="665"/>
      <c r="DQ31" s="665"/>
      <c r="DR31" s="665"/>
      <c r="DS31" s="665"/>
      <c r="DT31" s="665"/>
      <c r="DU31" s="665"/>
      <c r="DV31" s="666"/>
      <c r="DW31" s="636">
        <v>0.6</v>
      </c>
      <c r="DX31" s="667"/>
      <c r="DY31" s="667"/>
      <c r="DZ31" s="667"/>
      <c r="EA31" s="667"/>
      <c r="EB31" s="667"/>
      <c r="EC31" s="668"/>
    </row>
    <row r="32" spans="2:133" ht="11.25" customHeight="1" x14ac:dyDescent="0.15">
      <c r="B32" s="628" t="s">
        <v>312</v>
      </c>
      <c r="C32" s="629"/>
      <c r="D32" s="629"/>
      <c r="E32" s="629"/>
      <c r="F32" s="629"/>
      <c r="G32" s="629"/>
      <c r="H32" s="629"/>
      <c r="I32" s="629"/>
      <c r="J32" s="629"/>
      <c r="K32" s="629"/>
      <c r="L32" s="629"/>
      <c r="M32" s="629"/>
      <c r="N32" s="629"/>
      <c r="O32" s="629"/>
      <c r="P32" s="629"/>
      <c r="Q32" s="630"/>
      <c r="R32" s="631">
        <v>707176</v>
      </c>
      <c r="S32" s="632"/>
      <c r="T32" s="632"/>
      <c r="U32" s="632"/>
      <c r="V32" s="632"/>
      <c r="W32" s="632"/>
      <c r="X32" s="632"/>
      <c r="Y32" s="633"/>
      <c r="Z32" s="634">
        <v>13.3</v>
      </c>
      <c r="AA32" s="634"/>
      <c r="AB32" s="634"/>
      <c r="AC32" s="634"/>
      <c r="AD32" s="635" t="s">
        <v>128</v>
      </c>
      <c r="AE32" s="635"/>
      <c r="AF32" s="635"/>
      <c r="AG32" s="635"/>
      <c r="AH32" s="635"/>
      <c r="AI32" s="635"/>
      <c r="AJ32" s="635"/>
      <c r="AK32" s="635"/>
      <c r="AL32" s="636" t="s">
        <v>128</v>
      </c>
      <c r="AM32" s="637"/>
      <c r="AN32" s="637"/>
      <c r="AO32" s="638"/>
      <c r="AP32" s="693"/>
      <c r="AQ32" s="694"/>
      <c r="AR32" s="694"/>
      <c r="AS32" s="694"/>
      <c r="AT32" s="698"/>
      <c r="AU32" s="363" t="s">
        <v>313</v>
      </c>
      <c r="AV32" s="363"/>
      <c r="AW32" s="363"/>
      <c r="AX32" s="628" t="s">
        <v>314</v>
      </c>
      <c r="AY32" s="629"/>
      <c r="AZ32" s="629"/>
      <c r="BA32" s="629"/>
      <c r="BB32" s="629"/>
      <c r="BC32" s="629"/>
      <c r="BD32" s="629"/>
      <c r="BE32" s="629"/>
      <c r="BF32" s="630"/>
      <c r="BG32" s="700">
        <v>99.5</v>
      </c>
      <c r="BH32" s="665"/>
      <c r="BI32" s="665"/>
      <c r="BJ32" s="665"/>
      <c r="BK32" s="665"/>
      <c r="BL32" s="665"/>
      <c r="BM32" s="637">
        <v>99</v>
      </c>
      <c r="BN32" s="688"/>
      <c r="BO32" s="688"/>
      <c r="BP32" s="688"/>
      <c r="BQ32" s="689"/>
      <c r="BR32" s="700">
        <v>99.5</v>
      </c>
      <c r="BS32" s="665"/>
      <c r="BT32" s="665"/>
      <c r="BU32" s="665"/>
      <c r="BV32" s="665"/>
      <c r="BW32" s="665"/>
      <c r="BX32" s="637">
        <v>99</v>
      </c>
      <c r="BY32" s="688"/>
      <c r="BZ32" s="688"/>
      <c r="CA32" s="688"/>
      <c r="CB32" s="689"/>
      <c r="CD32" s="684"/>
      <c r="CE32" s="685"/>
      <c r="CF32" s="646" t="s">
        <v>315</v>
      </c>
      <c r="CG32" s="647"/>
      <c r="CH32" s="647"/>
      <c r="CI32" s="647"/>
      <c r="CJ32" s="647"/>
      <c r="CK32" s="647"/>
      <c r="CL32" s="647"/>
      <c r="CM32" s="647"/>
      <c r="CN32" s="647"/>
      <c r="CO32" s="647"/>
      <c r="CP32" s="647"/>
      <c r="CQ32" s="648"/>
      <c r="CR32" s="631" t="s">
        <v>128</v>
      </c>
      <c r="CS32" s="632"/>
      <c r="CT32" s="632"/>
      <c r="CU32" s="632"/>
      <c r="CV32" s="632"/>
      <c r="CW32" s="632"/>
      <c r="CX32" s="632"/>
      <c r="CY32" s="633"/>
      <c r="CZ32" s="636" t="s">
        <v>128</v>
      </c>
      <c r="DA32" s="667"/>
      <c r="DB32" s="667"/>
      <c r="DC32" s="673"/>
      <c r="DD32" s="640" t="s">
        <v>128</v>
      </c>
      <c r="DE32" s="632"/>
      <c r="DF32" s="632"/>
      <c r="DG32" s="632"/>
      <c r="DH32" s="632"/>
      <c r="DI32" s="632"/>
      <c r="DJ32" s="632"/>
      <c r="DK32" s="633"/>
      <c r="DL32" s="640" t="s">
        <v>128</v>
      </c>
      <c r="DM32" s="632"/>
      <c r="DN32" s="632"/>
      <c r="DO32" s="632"/>
      <c r="DP32" s="632"/>
      <c r="DQ32" s="632"/>
      <c r="DR32" s="632"/>
      <c r="DS32" s="632"/>
      <c r="DT32" s="632"/>
      <c r="DU32" s="632"/>
      <c r="DV32" s="633"/>
      <c r="DW32" s="636" t="s">
        <v>128</v>
      </c>
      <c r="DX32" s="667"/>
      <c r="DY32" s="667"/>
      <c r="DZ32" s="667"/>
      <c r="EA32" s="667"/>
      <c r="EB32" s="667"/>
      <c r="EC32" s="668"/>
    </row>
    <row r="33" spans="2:133" ht="11.25" customHeight="1" x14ac:dyDescent="0.15">
      <c r="B33" s="669" t="s">
        <v>316</v>
      </c>
      <c r="C33" s="670"/>
      <c r="D33" s="670"/>
      <c r="E33" s="670"/>
      <c r="F33" s="670"/>
      <c r="G33" s="670"/>
      <c r="H33" s="670"/>
      <c r="I33" s="670"/>
      <c r="J33" s="670"/>
      <c r="K33" s="670"/>
      <c r="L33" s="670"/>
      <c r="M33" s="670"/>
      <c r="N33" s="670"/>
      <c r="O33" s="670"/>
      <c r="P33" s="670"/>
      <c r="Q33" s="671"/>
      <c r="R33" s="631" t="s">
        <v>128</v>
      </c>
      <c r="S33" s="632"/>
      <c r="T33" s="632"/>
      <c r="U33" s="632"/>
      <c r="V33" s="632"/>
      <c r="W33" s="632"/>
      <c r="X33" s="632"/>
      <c r="Y33" s="633"/>
      <c r="Z33" s="634" t="s">
        <v>128</v>
      </c>
      <c r="AA33" s="634"/>
      <c r="AB33" s="634"/>
      <c r="AC33" s="634"/>
      <c r="AD33" s="635" t="s">
        <v>128</v>
      </c>
      <c r="AE33" s="635"/>
      <c r="AF33" s="635"/>
      <c r="AG33" s="635"/>
      <c r="AH33" s="635"/>
      <c r="AI33" s="635"/>
      <c r="AJ33" s="635"/>
      <c r="AK33" s="635"/>
      <c r="AL33" s="636" t="s">
        <v>128</v>
      </c>
      <c r="AM33" s="637"/>
      <c r="AN33" s="637"/>
      <c r="AO33" s="638"/>
      <c r="AP33" s="695"/>
      <c r="AQ33" s="696"/>
      <c r="AR33" s="696"/>
      <c r="AS33" s="696"/>
      <c r="AT33" s="699"/>
      <c r="AU33" s="364"/>
      <c r="AV33" s="364"/>
      <c r="AW33" s="364"/>
      <c r="AX33" s="675" t="s">
        <v>317</v>
      </c>
      <c r="AY33" s="676"/>
      <c r="AZ33" s="676"/>
      <c r="BA33" s="676"/>
      <c r="BB33" s="676"/>
      <c r="BC33" s="676"/>
      <c r="BD33" s="676"/>
      <c r="BE33" s="676"/>
      <c r="BF33" s="677"/>
      <c r="BG33" s="701">
        <v>99.7</v>
      </c>
      <c r="BH33" s="702"/>
      <c r="BI33" s="702"/>
      <c r="BJ33" s="702"/>
      <c r="BK33" s="702"/>
      <c r="BL33" s="702"/>
      <c r="BM33" s="703">
        <v>97.8</v>
      </c>
      <c r="BN33" s="702"/>
      <c r="BO33" s="702"/>
      <c r="BP33" s="702"/>
      <c r="BQ33" s="704"/>
      <c r="BR33" s="701">
        <v>90.6</v>
      </c>
      <c r="BS33" s="702"/>
      <c r="BT33" s="702"/>
      <c r="BU33" s="702"/>
      <c r="BV33" s="702"/>
      <c r="BW33" s="702"/>
      <c r="BX33" s="703">
        <v>88.3</v>
      </c>
      <c r="BY33" s="702"/>
      <c r="BZ33" s="702"/>
      <c r="CA33" s="702"/>
      <c r="CB33" s="704"/>
      <c r="CD33" s="646" t="s">
        <v>318</v>
      </c>
      <c r="CE33" s="647"/>
      <c r="CF33" s="647"/>
      <c r="CG33" s="647"/>
      <c r="CH33" s="647"/>
      <c r="CI33" s="647"/>
      <c r="CJ33" s="647"/>
      <c r="CK33" s="647"/>
      <c r="CL33" s="647"/>
      <c r="CM33" s="647"/>
      <c r="CN33" s="647"/>
      <c r="CO33" s="647"/>
      <c r="CP33" s="647"/>
      <c r="CQ33" s="648"/>
      <c r="CR33" s="631">
        <v>2416210</v>
      </c>
      <c r="CS33" s="665"/>
      <c r="CT33" s="665"/>
      <c r="CU33" s="665"/>
      <c r="CV33" s="665"/>
      <c r="CW33" s="665"/>
      <c r="CX33" s="665"/>
      <c r="CY33" s="666"/>
      <c r="CZ33" s="636">
        <v>46.6</v>
      </c>
      <c r="DA33" s="667"/>
      <c r="DB33" s="667"/>
      <c r="DC33" s="673"/>
      <c r="DD33" s="640">
        <v>1656295</v>
      </c>
      <c r="DE33" s="665"/>
      <c r="DF33" s="665"/>
      <c r="DG33" s="665"/>
      <c r="DH33" s="665"/>
      <c r="DI33" s="665"/>
      <c r="DJ33" s="665"/>
      <c r="DK33" s="666"/>
      <c r="DL33" s="640">
        <v>1100962</v>
      </c>
      <c r="DM33" s="665"/>
      <c r="DN33" s="665"/>
      <c r="DO33" s="665"/>
      <c r="DP33" s="665"/>
      <c r="DQ33" s="665"/>
      <c r="DR33" s="665"/>
      <c r="DS33" s="665"/>
      <c r="DT33" s="665"/>
      <c r="DU33" s="665"/>
      <c r="DV33" s="666"/>
      <c r="DW33" s="636">
        <v>38.799999999999997</v>
      </c>
      <c r="DX33" s="667"/>
      <c r="DY33" s="667"/>
      <c r="DZ33" s="667"/>
      <c r="EA33" s="667"/>
      <c r="EB33" s="667"/>
      <c r="EC33" s="668"/>
    </row>
    <row r="34" spans="2:133" ht="11.25" customHeight="1" x14ac:dyDescent="0.15">
      <c r="B34" s="628" t="s">
        <v>319</v>
      </c>
      <c r="C34" s="629"/>
      <c r="D34" s="629"/>
      <c r="E34" s="629"/>
      <c r="F34" s="629"/>
      <c r="G34" s="629"/>
      <c r="H34" s="629"/>
      <c r="I34" s="629"/>
      <c r="J34" s="629"/>
      <c r="K34" s="629"/>
      <c r="L34" s="629"/>
      <c r="M34" s="629"/>
      <c r="N34" s="629"/>
      <c r="O34" s="629"/>
      <c r="P34" s="629"/>
      <c r="Q34" s="630"/>
      <c r="R34" s="631">
        <v>164452</v>
      </c>
      <c r="S34" s="632"/>
      <c r="T34" s="632"/>
      <c r="U34" s="632"/>
      <c r="V34" s="632"/>
      <c r="W34" s="632"/>
      <c r="X34" s="632"/>
      <c r="Y34" s="633"/>
      <c r="Z34" s="634">
        <v>3.1</v>
      </c>
      <c r="AA34" s="634"/>
      <c r="AB34" s="634"/>
      <c r="AC34" s="634"/>
      <c r="AD34" s="635" t="s">
        <v>128</v>
      </c>
      <c r="AE34" s="635"/>
      <c r="AF34" s="635"/>
      <c r="AG34" s="635"/>
      <c r="AH34" s="635"/>
      <c r="AI34" s="635"/>
      <c r="AJ34" s="635"/>
      <c r="AK34" s="635"/>
      <c r="AL34" s="636" t="s">
        <v>128</v>
      </c>
      <c r="AM34" s="637"/>
      <c r="AN34" s="637"/>
      <c r="AO34" s="638"/>
      <c r="AP34" s="214"/>
      <c r="AQ34" s="215"/>
      <c r="AR34" s="363"/>
      <c r="AS34" s="362"/>
      <c r="AT34" s="362"/>
      <c r="AU34" s="362"/>
      <c r="AV34" s="362"/>
      <c r="AW34" s="362"/>
      <c r="AX34" s="362"/>
      <c r="AY34" s="362"/>
      <c r="AZ34" s="362"/>
      <c r="BA34" s="362"/>
      <c r="BB34" s="362"/>
      <c r="BC34" s="362"/>
      <c r="BD34" s="362"/>
      <c r="BE34" s="362"/>
      <c r="BF34" s="362"/>
      <c r="BG34" s="215"/>
      <c r="BH34" s="215"/>
      <c r="BI34" s="215"/>
      <c r="BJ34" s="215"/>
      <c r="BK34" s="215"/>
      <c r="BL34" s="215"/>
      <c r="BM34" s="215"/>
      <c r="BN34" s="215"/>
      <c r="BO34" s="215"/>
      <c r="BP34" s="215"/>
      <c r="BQ34" s="215"/>
      <c r="BR34" s="215"/>
      <c r="BS34" s="215"/>
      <c r="BT34" s="215"/>
      <c r="BU34" s="215"/>
      <c r="BV34" s="215"/>
      <c r="BW34" s="215"/>
      <c r="BX34" s="215"/>
      <c r="BY34" s="215"/>
      <c r="BZ34" s="215"/>
      <c r="CA34" s="215"/>
      <c r="CB34" s="215"/>
      <c r="CD34" s="646" t="s">
        <v>320</v>
      </c>
      <c r="CE34" s="647"/>
      <c r="CF34" s="647"/>
      <c r="CG34" s="647"/>
      <c r="CH34" s="647"/>
      <c r="CI34" s="647"/>
      <c r="CJ34" s="647"/>
      <c r="CK34" s="647"/>
      <c r="CL34" s="647"/>
      <c r="CM34" s="647"/>
      <c r="CN34" s="647"/>
      <c r="CO34" s="647"/>
      <c r="CP34" s="647"/>
      <c r="CQ34" s="648"/>
      <c r="CR34" s="631">
        <v>786090</v>
      </c>
      <c r="CS34" s="632"/>
      <c r="CT34" s="632"/>
      <c r="CU34" s="632"/>
      <c r="CV34" s="632"/>
      <c r="CW34" s="632"/>
      <c r="CX34" s="632"/>
      <c r="CY34" s="633"/>
      <c r="CZ34" s="636">
        <v>15.2</v>
      </c>
      <c r="DA34" s="667"/>
      <c r="DB34" s="667"/>
      <c r="DC34" s="673"/>
      <c r="DD34" s="640">
        <v>393335</v>
      </c>
      <c r="DE34" s="632"/>
      <c r="DF34" s="632"/>
      <c r="DG34" s="632"/>
      <c r="DH34" s="632"/>
      <c r="DI34" s="632"/>
      <c r="DJ34" s="632"/>
      <c r="DK34" s="633"/>
      <c r="DL34" s="640">
        <v>275574</v>
      </c>
      <c r="DM34" s="632"/>
      <c r="DN34" s="632"/>
      <c r="DO34" s="632"/>
      <c r="DP34" s="632"/>
      <c r="DQ34" s="632"/>
      <c r="DR34" s="632"/>
      <c r="DS34" s="632"/>
      <c r="DT34" s="632"/>
      <c r="DU34" s="632"/>
      <c r="DV34" s="633"/>
      <c r="DW34" s="636">
        <v>9.6999999999999993</v>
      </c>
      <c r="DX34" s="667"/>
      <c r="DY34" s="667"/>
      <c r="DZ34" s="667"/>
      <c r="EA34" s="667"/>
      <c r="EB34" s="667"/>
      <c r="EC34" s="668"/>
    </row>
    <row r="35" spans="2:133" ht="11.25" customHeight="1" x14ac:dyDescent="0.15">
      <c r="B35" s="628" t="s">
        <v>321</v>
      </c>
      <c r="C35" s="629"/>
      <c r="D35" s="629"/>
      <c r="E35" s="629"/>
      <c r="F35" s="629"/>
      <c r="G35" s="629"/>
      <c r="H35" s="629"/>
      <c r="I35" s="629"/>
      <c r="J35" s="629"/>
      <c r="K35" s="629"/>
      <c r="L35" s="629"/>
      <c r="M35" s="629"/>
      <c r="N35" s="629"/>
      <c r="O35" s="629"/>
      <c r="P35" s="629"/>
      <c r="Q35" s="630"/>
      <c r="R35" s="631">
        <v>100574</v>
      </c>
      <c r="S35" s="632"/>
      <c r="T35" s="632"/>
      <c r="U35" s="632"/>
      <c r="V35" s="632"/>
      <c r="W35" s="632"/>
      <c r="X35" s="632"/>
      <c r="Y35" s="633"/>
      <c r="Z35" s="634">
        <v>1.9</v>
      </c>
      <c r="AA35" s="634"/>
      <c r="AB35" s="634"/>
      <c r="AC35" s="634"/>
      <c r="AD35" s="635">
        <v>5382</v>
      </c>
      <c r="AE35" s="635"/>
      <c r="AF35" s="635"/>
      <c r="AG35" s="635"/>
      <c r="AH35" s="635"/>
      <c r="AI35" s="635"/>
      <c r="AJ35" s="635"/>
      <c r="AK35" s="635"/>
      <c r="AL35" s="636">
        <v>0.2</v>
      </c>
      <c r="AM35" s="637"/>
      <c r="AN35" s="637"/>
      <c r="AO35" s="638"/>
      <c r="AP35" s="216"/>
      <c r="AQ35" s="610" t="s">
        <v>322</v>
      </c>
      <c r="AR35" s="611"/>
      <c r="AS35" s="611"/>
      <c r="AT35" s="611"/>
      <c r="AU35" s="611"/>
      <c r="AV35" s="611"/>
      <c r="AW35" s="611"/>
      <c r="AX35" s="611"/>
      <c r="AY35" s="611"/>
      <c r="AZ35" s="611"/>
      <c r="BA35" s="611"/>
      <c r="BB35" s="611"/>
      <c r="BC35" s="611"/>
      <c r="BD35" s="611"/>
      <c r="BE35" s="611"/>
      <c r="BF35" s="612"/>
      <c r="BG35" s="610" t="s">
        <v>323</v>
      </c>
      <c r="BH35" s="611"/>
      <c r="BI35" s="611"/>
      <c r="BJ35" s="611"/>
      <c r="BK35" s="611"/>
      <c r="BL35" s="611"/>
      <c r="BM35" s="611"/>
      <c r="BN35" s="611"/>
      <c r="BO35" s="611"/>
      <c r="BP35" s="611"/>
      <c r="BQ35" s="611"/>
      <c r="BR35" s="611"/>
      <c r="BS35" s="611"/>
      <c r="BT35" s="611"/>
      <c r="BU35" s="611"/>
      <c r="BV35" s="611"/>
      <c r="BW35" s="611"/>
      <c r="BX35" s="611"/>
      <c r="BY35" s="611"/>
      <c r="BZ35" s="611"/>
      <c r="CA35" s="611"/>
      <c r="CB35" s="612"/>
      <c r="CD35" s="646" t="s">
        <v>324</v>
      </c>
      <c r="CE35" s="647"/>
      <c r="CF35" s="647"/>
      <c r="CG35" s="647"/>
      <c r="CH35" s="647"/>
      <c r="CI35" s="647"/>
      <c r="CJ35" s="647"/>
      <c r="CK35" s="647"/>
      <c r="CL35" s="647"/>
      <c r="CM35" s="647"/>
      <c r="CN35" s="647"/>
      <c r="CO35" s="647"/>
      <c r="CP35" s="647"/>
      <c r="CQ35" s="648"/>
      <c r="CR35" s="631">
        <v>21773</v>
      </c>
      <c r="CS35" s="665"/>
      <c r="CT35" s="665"/>
      <c r="CU35" s="665"/>
      <c r="CV35" s="665"/>
      <c r="CW35" s="665"/>
      <c r="CX35" s="665"/>
      <c r="CY35" s="666"/>
      <c r="CZ35" s="636">
        <v>0.4</v>
      </c>
      <c r="DA35" s="667"/>
      <c r="DB35" s="667"/>
      <c r="DC35" s="673"/>
      <c r="DD35" s="640">
        <v>21773</v>
      </c>
      <c r="DE35" s="665"/>
      <c r="DF35" s="665"/>
      <c r="DG35" s="665"/>
      <c r="DH35" s="665"/>
      <c r="DI35" s="665"/>
      <c r="DJ35" s="665"/>
      <c r="DK35" s="666"/>
      <c r="DL35" s="640">
        <v>21773</v>
      </c>
      <c r="DM35" s="665"/>
      <c r="DN35" s="665"/>
      <c r="DO35" s="665"/>
      <c r="DP35" s="665"/>
      <c r="DQ35" s="665"/>
      <c r="DR35" s="665"/>
      <c r="DS35" s="665"/>
      <c r="DT35" s="665"/>
      <c r="DU35" s="665"/>
      <c r="DV35" s="666"/>
      <c r="DW35" s="636">
        <v>0.8</v>
      </c>
      <c r="DX35" s="667"/>
      <c r="DY35" s="667"/>
      <c r="DZ35" s="667"/>
      <c r="EA35" s="667"/>
      <c r="EB35" s="667"/>
      <c r="EC35" s="668"/>
    </row>
    <row r="36" spans="2:133" ht="11.25" customHeight="1" x14ac:dyDescent="0.15">
      <c r="B36" s="628" t="s">
        <v>325</v>
      </c>
      <c r="C36" s="629"/>
      <c r="D36" s="629"/>
      <c r="E36" s="629"/>
      <c r="F36" s="629"/>
      <c r="G36" s="629"/>
      <c r="H36" s="629"/>
      <c r="I36" s="629"/>
      <c r="J36" s="629"/>
      <c r="K36" s="629"/>
      <c r="L36" s="629"/>
      <c r="M36" s="629"/>
      <c r="N36" s="629"/>
      <c r="O36" s="629"/>
      <c r="P36" s="629"/>
      <c r="Q36" s="630"/>
      <c r="R36" s="631">
        <v>95675</v>
      </c>
      <c r="S36" s="632"/>
      <c r="T36" s="632"/>
      <c r="U36" s="632"/>
      <c r="V36" s="632"/>
      <c r="W36" s="632"/>
      <c r="X36" s="632"/>
      <c r="Y36" s="633"/>
      <c r="Z36" s="634">
        <v>1.8</v>
      </c>
      <c r="AA36" s="634"/>
      <c r="AB36" s="634"/>
      <c r="AC36" s="634"/>
      <c r="AD36" s="635" t="s">
        <v>128</v>
      </c>
      <c r="AE36" s="635"/>
      <c r="AF36" s="635"/>
      <c r="AG36" s="635"/>
      <c r="AH36" s="635"/>
      <c r="AI36" s="635"/>
      <c r="AJ36" s="635"/>
      <c r="AK36" s="635"/>
      <c r="AL36" s="636" t="s">
        <v>128</v>
      </c>
      <c r="AM36" s="637"/>
      <c r="AN36" s="637"/>
      <c r="AO36" s="638"/>
      <c r="AP36" s="216"/>
      <c r="AQ36" s="705" t="s">
        <v>326</v>
      </c>
      <c r="AR36" s="706"/>
      <c r="AS36" s="706"/>
      <c r="AT36" s="706"/>
      <c r="AU36" s="706"/>
      <c r="AV36" s="706"/>
      <c r="AW36" s="706"/>
      <c r="AX36" s="706"/>
      <c r="AY36" s="707"/>
      <c r="AZ36" s="620">
        <v>567847</v>
      </c>
      <c r="BA36" s="621"/>
      <c r="BB36" s="621"/>
      <c r="BC36" s="621"/>
      <c r="BD36" s="621"/>
      <c r="BE36" s="621"/>
      <c r="BF36" s="708"/>
      <c r="BG36" s="642" t="s">
        <v>327</v>
      </c>
      <c r="BH36" s="643"/>
      <c r="BI36" s="643"/>
      <c r="BJ36" s="643"/>
      <c r="BK36" s="643"/>
      <c r="BL36" s="643"/>
      <c r="BM36" s="643"/>
      <c r="BN36" s="643"/>
      <c r="BO36" s="643"/>
      <c r="BP36" s="643"/>
      <c r="BQ36" s="643"/>
      <c r="BR36" s="643"/>
      <c r="BS36" s="643"/>
      <c r="BT36" s="643"/>
      <c r="BU36" s="644"/>
      <c r="BV36" s="620">
        <v>6909</v>
      </c>
      <c r="BW36" s="621"/>
      <c r="BX36" s="621"/>
      <c r="BY36" s="621"/>
      <c r="BZ36" s="621"/>
      <c r="CA36" s="621"/>
      <c r="CB36" s="708"/>
      <c r="CD36" s="646" t="s">
        <v>328</v>
      </c>
      <c r="CE36" s="647"/>
      <c r="CF36" s="647"/>
      <c r="CG36" s="647"/>
      <c r="CH36" s="647"/>
      <c r="CI36" s="647"/>
      <c r="CJ36" s="647"/>
      <c r="CK36" s="647"/>
      <c r="CL36" s="647"/>
      <c r="CM36" s="647"/>
      <c r="CN36" s="647"/>
      <c r="CO36" s="647"/>
      <c r="CP36" s="647"/>
      <c r="CQ36" s="648"/>
      <c r="CR36" s="631">
        <v>848449</v>
      </c>
      <c r="CS36" s="632"/>
      <c r="CT36" s="632"/>
      <c r="CU36" s="632"/>
      <c r="CV36" s="632"/>
      <c r="CW36" s="632"/>
      <c r="CX36" s="632"/>
      <c r="CY36" s="633"/>
      <c r="CZ36" s="636">
        <v>16.399999999999999</v>
      </c>
      <c r="DA36" s="667"/>
      <c r="DB36" s="667"/>
      <c r="DC36" s="673"/>
      <c r="DD36" s="640">
        <v>603947</v>
      </c>
      <c r="DE36" s="632"/>
      <c r="DF36" s="632"/>
      <c r="DG36" s="632"/>
      <c r="DH36" s="632"/>
      <c r="DI36" s="632"/>
      <c r="DJ36" s="632"/>
      <c r="DK36" s="633"/>
      <c r="DL36" s="640">
        <v>564986</v>
      </c>
      <c r="DM36" s="632"/>
      <c r="DN36" s="632"/>
      <c r="DO36" s="632"/>
      <c r="DP36" s="632"/>
      <c r="DQ36" s="632"/>
      <c r="DR36" s="632"/>
      <c r="DS36" s="632"/>
      <c r="DT36" s="632"/>
      <c r="DU36" s="632"/>
      <c r="DV36" s="633"/>
      <c r="DW36" s="636">
        <v>19.899999999999999</v>
      </c>
      <c r="DX36" s="667"/>
      <c r="DY36" s="667"/>
      <c r="DZ36" s="667"/>
      <c r="EA36" s="667"/>
      <c r="EB36" s="667"/>
      <c r="EC36" s="668"/>
    </row>
    <row r="37" spans="2:133" ht="11.25" customHeight="1" x14ac:dyDescent="0.15">
      <c r="B37" s="628" t="s">
        <v>329</v>
      </c>
      <c r="C37" s="629"/>
      <c r="D37" s="629"/>
      <c r="E37" s="629"/>
      <c r="F37" s="629"/>
      <c r="G37" s="629"/>
      <c r="H37" s="629"/>
      <c r="I37" s="629"/>
      <c r="J37" s="629"/>
      <c r="K37" s="629"/>
      <c r="L37" s="629"/>
      <c r="M37" s="629"/>
      <c r="N37" s="629"/>
      <c r="O37" s="629"/>
      <c r="P37" s="629"/>
      <c r="Q37" s="630"/>
      <c r="R37" s="631">
        <v>31419</v>
      </c>
      <c r="S37" s="632"/>
      <c r="T37" s="632"/>
      <c r="U37" s="632"/>
      <c r="V37" s="632"/>
      <c r="W37" s="632"/>
      <c r="X37" s="632"/>
      <c r="Y37" s="633"/>
      <c r="Z37" s="634">
        <v>0.6</v>
      </c>
      <c r="AA37" s="634"/>
      <c r="AB37" s="634"/>
      <c r="AC37" s="634"/>
      <c r="AD37" s="635" t="s">
        <v>128</v>
      </c>
      <c r="AE37" s="635"/>
      <c r="AF37" s="635"/>
      <c r="AG37" s="635"/>
      <c r="AH37" s="635"/>
      <c r="AI37" s="635"/>
      <c r="AJ37" s="635"/>
      <c r="AK37" s="635"/>
      <c r="AL37" s="636" t="s">
        <v>128</v>
      </c>
      <c r="AM37" s="637"/>
      <c r="AN37" s="637"/>
      <c r="AO37" s="638"/>
      <c r="AQ37" s="709" t="s">
        <v>330</v>
      </c>
      <c r="AR37" s="710"/>
      <c r="AS37" s="710"/>
      <c r="AT37" s="710"/>
      <c r="AU37" s="710"/>
      <c r="AV37" s="710"/>
      <c r="AW37" s="710"/>
      <c r="AX37" s="710"/>
      <c r="AY37" s="711"/>
      <c r="AZ37" s="631">
        <v>250774</v>
      </c>
      <c r="BA37" s="632"/>
      <c r="BB37" s="632"/>
      <c r="BC37" s="632"/>
      <c r="BD37" s="665"/>
      <c r="BE37" s="665"/>
      <c r="BF37" s="689"/>
      <c r="BG37" s="646" t="s">
        <v>331</v>
      </c>
      <c r="BH37" s="647"/>
      <c r="BI37" s="647"/>
      <c r="BJ37" s="647"/>
      <c r="BK37" s="647"/>
      <c r="BL37" s="647"/>
      <c r="BM37" s="647"/>
      <c r="BN37" s="647"/>
      <c r="BO37" s="647"/>
      <c r="BP37" s="647"/>
      <c r="BQ37" s="647"/>
      <c r="BR37" s="647"/>
      <c r="BS37" s="647"/>
      <c r="BT37" s="647"/>
      <c r="BU37" s="648"/>
      <c r="BV37" s="631">
        <v>5884</v>
      </c>
      <c r="BW37" s="632"/>
      <c r="BX37" s="632"/>
      <c r="BY37" s="632"/>
      <c r="BZ37" s="632"/>
      <c r="CA37" s="632"/>
      <c r="CB37" s="641"/>
      <c r="CD37" s="646" t="s">
        <v>332</v>
      </c>
      <c r="CE37" s="647"/>
      <c r="CF37" s="647"/>
      <c r="CG37" s="647"/>
      <c r="CH37" s="647"/>
      <c r="CI37" s="647"/>
      <c r="CJ37" s="647"/>
      <c r="CK37" s="647"/>
      <c r="CL37" s="647"/>
      <c r="CM37" s="647"/>
      <c r="CN37" s="647"/>
      <c r="CO37" s="647"/>
      <c r="CP37" s="647"/>
      <c r="CQ37" s="648"/>
      <c r="CR37" s="631">
        <v>91485</v>
      </c>
      <c r="CS37" s="665"/>
      <c r="CT37" s="665"/>
      <c r="CU37" s="665"/>
      <c r="CV37" s="665"/>
      <c r="CW37" s="665"/>
      <c r="CX37" s="665"/>
      <c r="CY37" s="666"/>
      <c r="CZ37" s="636">
        <v>1.8</v>
      </c>
      <c r="DA37" s="667"/>
      <c r="DB37" s="667"/>
      <c r="DC37" s="673"/>
      <c r="DD37" s="640">
        <v>89147</v>
      </c>
      <c r="DE37" s="665"/>
      <c r="DF37" s="665"/>
      <c r="DG37" s="665"/>
      <c r="DH37" s="665"/>
      <c r="DI37" s="665"/>
      <c r="DJ37" s="665"/>
      <c r="DK37" s="666"/>
      <c r="DL37" s="640">
        <v>89147</v>
      </c>
      <c r="DM37" s="665"/>
      <c r="DN37" s="665"/>
      <c r="DO37" s="665"/>
      <c r="DP37" s="665"/>
      <c r="DQ37" s="665"/>
      <c r="DR37" s="665"/>
      <c r="DS37" s="665"/>
      <c r="DT37" s="665"/>
      <c r="DU37" s="665"/>
      <c r="DV37" s="666"/>
      <c r="DW37" s="636">
        <v>3.1</v>
      </c>
      <c r="DX37" s="667"/>
      <c r="DY37" s="667"/>
      <c r="DZ37" s="667"/>
      <c r="EA37" s="667"/>
      <c r="EB37" s="667"/>
      <c r="EC37" s="668"/>
    </row>
    <row r="38" spans="2:133" ht="11.25" customHeight="1" x14ac:dyDescent="0.15">
      <c r="B38" s="628" t="s">
        <v>333</v>
      </c>
      <c r="C38" s="629"/>
      <c r="D38" s="629"/>
      <c r="E38" s="629"/>
      <c r="F38" s="629"/>
      <c r="G38" s="629"/>
      <c r="H38" s="629"/>
      <c r="I38" s="629"/>
      <c r="J38" s="629"/>
      <c r="K38" s="629"/>
      <c r="L38" s="629"/>
      <c r="M38" s="629"/>
      <c r="N38" s="629"/>
      <c r="O38" s="629"/>
      <c r="P38" s="629"/>
      <c r="Q38" s="630"/>
      <c r="R38" s="631">
        <v>121602</v>
      </c>
      <c r="S38" s="632"/>
      <c r="T38" s="632"/>
      <c r="U38" s="632"/>
      <c r="V38" s="632"/>
      <c r="W38" s="632"/>
      <c r="X38" s="632"/>
      <c r="Y38" s="633"/>
      <c r="Z38" s="634">
        <v>2.2999999999999998</v>
      </c>
      <c r="AA38" s="634"/>
      <c r="AB38" s="634"/>
      <c r="AC38" s="634"/>
      <c r="AD38" s="635" t="s">
        <v>128</v>
      </c>
      <c r="AE38" s="635"/>
      <c r="AF38" s="635"/>
      <c r="AG38" s="635"/>
      <c r="AH38" s="635"/>
      <c r="AI38" s="635"/>
      <c r="AJ38" s="635"/>
      <c r="AK38" s="635"/>
      <c r="AL38" s="636" t="s">
        <v>128</v>
      </c>
      <c r="AM38" s="637"/>
      <c r="AN38" s="637"/>
      <c r="AO38" s="638"/>
      <c r="AQ38" s="709" t="s">
        <v>334</v>
      </c>
      <c r="AR38" s="710"/>
      <c r="AS38" s="710"/>
      <c r="AT38" s="710"/>
      <c r="AU38" s="710"/>
      <c r="AV38" s="710"/>
      <c r="AW38" s="710"/>
      <c r="AX38" s="710"/>
      <c r="AY38" s="711"/>
      <c r="AZ38" s="631">
        <v>8492</v>
      </c>
      <c r="BA38" s="632"/>
      <c r="BB38" s="632"/>
      <c r="BC38" s="632"/>
      <c r="BD38" s="665"/>
      <c r="BE38" s="665"/>
      <c r="BF38" s="689"/>
      <c r="BG38" s="646" t="s">
        <v>335</v>
      </c>
      <c r="BH38" s="647"/>
      <c r="BI38" s="647"/>
      <c r="BJ38" s="647"/>
      <c r="BK38" s="647"/>
      <c r="BL38" s="647"/>
      <c r="BM38" s="647"/>
      <c r="BN38" s="647"/>
      <c r="BO38" s="647"/>
      <c r="BP38" s="647"/>
      <c r="BQ38" s="647"/>
      <c r="BR38" s="647"/>
      <c r="BS38" s="647"/>
      <c r="BT38" s="647"/>
      <c r="BU38" s="648"/>
      <c r="BV38" s="631">
        <v>774</v>
      </c>
      <c r="BW38" s="632"/>
      <c r="BX38" s="632"/>
      <c r="BY38" s="632"/>
      <c r="BZ38" s="632"/>
      <c r="CA38" s="632"/>
      <c r="CB38" s="641"/>
      <c r="CD38" s="646" t="s">
        <v>336</v>
      </c>
      <c r="CE38" s="647"/>
      <c r="CF38" s="647"/>
      <c r="CG38" s="647"/>
      <c r="CH38" s="647"/>
      <c r="CI38" s="647"/>
      <c r="CJ38" s="647"/>
      <c r="CK38" s="647"/>
      <c r="CL38" s="647"/>
      <c r="CM38" s="647"/>
      <c r="CN38" s="647"/>
      <c r="CO38" s="647"/>
      <c r="CP38" s="647"/>
      <c r="CQ38" s="648"/>
      <c r="CR38" s="631">
        <v>317073</v>
      </c>
      <c r="CS38" s="632"/>
      <c r="CT38" s="632"/>
      <c r="CU38" s="632"/>
      <c r="CV38" s="632"/>
      <c r="CW38" s="632"/>
      <c r="CX38" s="632"/>
      <c r="CY38" s="633"/>
      <c r="CZ38" s="636">
        <v>6.1</v>
      </c>
      <c r="DA38" s="667"/>
      <c r="DB38" s="667"/>
      <c r="DC38" s="673"/>
      <c r="DD38" s="640">
        <v>245486</v>
      </c>
      <c r="DE38" s="632"/>
      <c r="DF38" s="632"/>
      <c r="DG38" s="632"/>
      <c r="DH38" s="632"/>
      <c r="DI38" s="632"/>
      <c r="DJ38" s="632"/>
      <c r="DK38" s="633"/>
      <c r="DL38" s="640">
        <v>238629</v>
      </c>
      <c r="DM38" s="632"/>
      <c r="DN38" s="632"/>
      <c r="DO38" s="632"/>
      <c r="DP38" s="632"/>
      <c r="DQ38" s="632"/>
      <c r="DR38" s="632"/>
      <c r="DS38" s="632"/>
      <c r="DT38" s="632"/>
      <c r="DU38" s="632"/>
      <c r="DV38" s="633"/>
      <c r="DW38" s="636">
        <v>8.4</v>
      </c>
      <c r="DX38" s="667"/>
      <c r="DY38" s="667"/>
      <c r="DZ38" s="667"/>
      <c r="EA38" s="667"/>
      <c r="EB38" s="667"/>
      <c r="EC38" s="668"/>
    </row>
    <row r="39" spans="2:133" ht="11.25" customHeight="1" x14ac:dyDescent="0.15">
      <c r="B39" s="628" t="s">
        <v>337</v>
      </c>
      <c r="C39" s="629"/>
      <c r="D39" s="629"/>
      <c r="E39" s="629"/>
      <c r="F39" s="629"/>
      <c r="G39" s="629"/>
      <c r="H39" s="629"/>
      <c r="I39" s="629"/>
      <c r="J39" s="629"/>
      <c r="K39" s="629"/>
      <c r="L39" s="629"/>
      <c r="M39" s="629"/>
      <c r="N39" s="629"/>
      <c r="O39" s="629"/>
      <c r="P39" s="629"/>
      <c r="Q39" s="630"/>
      <c r="R39" s="631">
        <v>260106</v>
      </c>
      <c r="S39" s="632"/>
      <c r="T39" s="632"/>
      <c r="U39" s="632"/>
      <c r="V39" s="632"/>
      <c r="W39" s="632"/>
      <c r="X39" s="632"/>
      <c r="Y39" s="633"/>
      <c r="Z39" s="634">
        <v>4.9000000000000004</v>
      </c>
      <c r="AA39" s="634"/>
      <c r="AB39" s="634"/>
      <c r="AC39" s="634"/>
      <c r="AD39" s="635">
        <v>1436</v>
      </c>
      <c r="AE39" s="635"/>
      <c r="AF39" s="635"/>
      <c r="AG39" s="635"/>
      <c r="AH39" s="635"/>
      <c r="AI39" s="635"/>
      <c r="AJ39" s="635"/>
      <c r="AK39" s="635"/>
      <c r="AL39" s="636">
        <v>0.1</v>
      </c>
      <c r="AM39" s="637"/>
      <c r="AN39" s="637"/>
      <c r="AO39" s="638"/>
      <c r="AQ39" s="709" t="s">
        <v>338</v>
      </c>
      <c r="AR39" s="710"/>
      <c r="AS39" s="710"/>
      <c r="AT39" s="710"/>
      <c r="AU39" s="710"/>
      <c r="AV39" s="710"/>
      <c r="AW39" s="710"/>
      <c r="AX39" s="710"/>
      <c r="AY39" s="711"/>
      <c r="AZ39" s="631">
        <v>1545</v>
      </c>
      <c r="BA39" s="632"/>
      <c r="BB39" s="632"/>
      <c r="BC39" s="632"/>
      <c r="BD39" s="665"/>
      <c r="BE39" s="665"/>
      <c r="BF39" s="689"/>
      <c r="BG39" s="646" t="s">
        <v>339</v>
      </c>
      <c r="BH39" s="647"/>
      <c r="BI39" s="647"/>
      <c r="BJ39" s="647"/>
      <c r="BK39" s="647"/>
      <c r="BL39" s="647"/>
      <c r="BM39" s="647"/>
      <c r="BN39" s="647"/>
      <c r="BO39" s="647"/>
      <c r="BP39" s="647"/>
      <c r="BQ39" s="647"/>
      <c r="BR39" s="647"/>
      <c r="BS39" s="647"/>
      <c r="BT39" s="647"/>
      <c r="BU39" s="648"/>
      <c r="BV39" s="631">
        <v>1103</v>
      </c>
      <c r="BW39" s="632"/>
      <c r="BX39" s="632"/>
      <c r="BY39" s="632"/>
      <c r="BZ39" s="632"/>
      <c r="CA39" s="632"/>
      <c r="CB39" s="641"/>
      <c r="CD39" s="646" t="s">
        <v>340</v>
      </c>
      <c r="CE39" s="647"/>
      <c r="CF39" s="647"/>
      <c r="CG39" s="647"/>
      <c r="CH39" s="647"/>
      <c r="CI39" s="647"/>
      <c r="CJ39" s="647"/>
      <c r="CK39" s="647"/>
      <c r="CL39" s="647"/>
      <c r="CM39" s="647"/>
      <c r="CN39" s="647"/>
      <c r="CO39" s="647"/>
      <c r="CP39" s="647"/>
      <c r="CQ39" s="648"/>
      <c r="CR39" s="631">
        <v>442145</v>
      </c>
      <c r="CS39" s="665"/>
      <c r="CT39" s="665"/>
      <c r="CU39" s="665"/>
      <c r="CV39" s="665"/>
      <c r="CW39" s="665"/>
      <c r="CX39" s="665"/>
      <c r="CY39" s="666"/>
      <c r="CZ39" s="636">
        <v>8.5</v>
      </c>
      <c r="DA39" s="667"/>
      <c r="DB39" s="667"/>
      <c r="DC39" s="673"/>
      <c r="DD39" s="640">
        <v>391754</v>
      </c>
      <c r="DE39" s="665"/>
      <c r="DF39" s="665"/>
      <c r="DG39" s="665"/>
      <c r="DH39" s="665"/>
      <c r="DI39" s="665"/>
      <c r="DJ39" s="665"/>
      <c r="DK39" s="666"/>
      <c r="DL39" s="640" t="s">
        <v>128</v>
      </c>
      <c r="DM39" s="665"/>
      <c r="DN39" s="665"/>
      <c r="DO39" s="665"/>
      <c r="DP39" s="665"/>
      <c r="DQ39" s="665"/>
      <c r="DR39" s="665"/>
      <c r="DS39" s="665"/>
      <c r="DT39" s="665"/>
      <c r="DU39" s="665"/>
      <c r="DV39" s="666"/>
      <c r="DW39" s="636" t="s">
        <v>128</v>
      </c>
      <c r="DX39" s="667"/>
      <c r="DY39" s="667"/>
      <c r="DZ39" s="667"/>
      <c r="EA39" s="667"/>
      <c r="EB39" s="667"/>
      <c r="EC39" s="668"/>
    </row>
    <row r="40" spans="2:133" ht="11.25" customHeight="1" x14ac:dyDescent="0.15">
      <c r="B40" s="628" t="s">
        <v>341</v>
      </c>
      <c r="C40" s="629"/>
      <c r="D40" s="629"/>
      <c r="E40" s="629"/>
      <c r="F40" s="629"/>
      <c r="G40" s="629"/>
      <c r="H40" s="629"/>
      <c r="I40" s="629"/>
      <c r="J40" s="629"/>
      <c r="K40" s="629"/>
      <c r="L40" s="629"/>
      <c r="M40" s="629"/>
      <c r="N40" s="629"/>
      <c r="O40" s="629"/>
      <c r="P40" s="629"/>
      <c r="Q40" s="630"/>
      <c r="R40" s="631">
        <v>655600</v>
      </c>
      <c r="S40" s="632"/>
      <c r="T40" s="632"/>
      <c r="U40" s="632"/>
      <c r="V40" s="632"/>
      <c r="W40" s="632"/>
      <c r="X40" s="632"/>
      <c r="Y40" s="633"/>
      <c r="Z40" s="634">
        <v>12.3</v>
      </c>
      <c r="AA40" s="634"/>
      <c r="AB40" s="634"/>
      <c r="AC40" s="634"/>
      <c r="AD40" s="635" t="s">
        <v>128</v>
      </c>
      <c r="AE40" s="635"/>
      <c r="AF40" s="635"/>
      <c r="AG40" s="635"/>
      <c r="AH40" s="635"/>
      <c r="AI40" s="635"/>
      <c r="AJ40" s="635"/>
      <c r="AK40" s="635"/>
      <c r="AL40" s="636" t="s">
        <v>128</v>
      </c>
      <c r="AM40" s="637"/>
      <c r="AN40" s="637"/>
      <c r="AO40" s="638"/>
      <c r="AQ40" s="709" t="s">
        <v>342</v>
      </c>
      <c r="AR40" s="710"/>
      <c r="AS40" s="710"/>
      <c r="AT40" s="710"/>
      <c r="AU40" s="710"/>
      <c r="AV40" s="710"/>
      <c r="AW40" s="710"/>
      <c r="AX40" s="710"/>
      <c r="AY40" s="711"/>
      <c r="AZ40" s="631" t="s">
        <v>128</v>
      </c>
      <c r="BA40" s="632"/>
      <c r="BB40" s="632"/>
      <c r="BC40" s="632"/>
      <c r="BD40" s="665"/>
      <c r="BE40" s="665"/>
      <c r="BF40" s="689"/>
      <c r="BG40" s="712" t="s">
        <v>343</v>
      </c>
      <c r="BH40" s="713"/>
      <c r="BI40" s="713"/>
      <c r="BJ40" s="713"/>
      <c r="BK40" s="713"/>
      <c r="BL40" s="365"/>
      <c r="BM40" s="647" t="s">
        <v>344</v>
      </c>
      <c r="BN40" s="647"/>
      <c r="BO40" s="647"/>
      <c r="BP40" s="647"/>
      <c r="BQ40" s="647"/>
      <c r="BR40" s="647"/>
      <c r="BS40" s="647"/>
      <c r="BT40" s="647"/>
      <c r="BU40" s="648"/>
      <c r="BV40" s="631">
        <v>95</v>
      </c>
      <c r="BW40" s="632"/>
      <c r="BX40" s="632"/>
      <c r="BY40" s="632"/>
      <c r="BZ40" s="632"/>
      <c r="CA40" s="632"/>
      <c r="CB40" s="641"/>
      <c r="CD40" s="646" t="s">
        <v>345</v>
      </c>
      <c r="CE40" s="647"/>
      <c r="CF40" s="647"/>
      <c r="CG40" s="647"/>
      <c r="CH40" s="647"/>
      <c r="CI40" s="647"/>
      <c r="CJ40" s="647"/>
      <c r="CK40" s="647"/>
      <c r="CL40" s="647"/>
      <c r="CM40" s="647"/>
      <c r="CN40" s="647"/>
      <c r="CO40" s="647"/>
      <c r="CP40" s="647"/>
      <c r="CQ40" s="648"/>
      <c r="CR40" s="631">
        <v>680</v>
      </c>
      <c r="CS40" s="632"/>
      <c r="CT40" s="632"/>
      <c r="CU40" s="632"/>
      <c r="CV40" s="632"/>
      <c r="CW40" s="632"/>
      <c r="CX40" s="632"/>
      <c r="CY40" s="633"/>
      <c r="CZ40" s="636">
        <v>0</v>
      </c>
      <c r="DA40" s="667"/>
      <c r="DB40" s="667"/>
      <c r="DC40" s="673"/>
      <c r="DD40" s="640" t="s">
        <v>128</v>
      </c>
      <c r="DE40" s="632"/>
      <c r="DF40" s="632"/>
      <c r="DG40" s="632"/>
      <c r="DH40" s="632"/>
      <c r="DI40" s="632"/>
      <c r="DJ40" s="632"/>
      <c r="DK40" s="633"/>
      <c r="DL40" s="640" t="s">
        <v>128</v>
      </c>
      <c r="DM40" s="632"/>
      <c r="DN40" s="632"/>
      <c r="DO40" s="632"/>
      <c r="DP40" s="632"/>
      <c r="DQ40" s="632"/>
      <c r="DR40" s="632"/>
      <c r="DS40" s="632"/>
      <c r="DT40" s="632"/>
      <c r="DU40" s="632"/>
      <c r="DV40" s="633"/>
      <c r="DW40" s="636" t="s">
        <v>128</v>
      </c>
      <c r="DX40" s="667"/>
      <c r="DY40" s="667"/>
      <c r="DZ40" s="667"/>
      <c r="EA40" s="667"/>
      <c r="EB40" s="667"/>
      <c r="EC40" s="668"/>
    </row>
    <row r="41" spans="2:133" ht="11.25" customHeight="1" x14ac:dyDescent="0.15">
      <c r="B41" s="628" t="s">
        <v>346</v>
      </c>
      <c r="C41" s="629"/>
      <c r="D41" s="629"/>
      <c r="E41" s="629"/>
      <c r="F41" s="629"/>
      <c r="G41" s="629"/>
      <c r="H41" s="629"/>
      <c r="I41" s="629"/>
      <c r="J41" s="629"/>
      <c r="K41" s="629"/>
      <c r="L41" s="629"/>
      <c r="M41" s="629"/>
      <c r="N41" s="629"/>
      <c r="O41" s="629"/>
      <c r="P41" s="629"/>
      <c r="Q41" s="630"/>
      <c r="R41" s="631" t="s">
        <v>128</v>
      </c>
      <c r="S41" s="632"/>
      <c r="T41" s="632"/>
      <c r="U41" s="632"/>
      <c r="V41" s="632"/>
      <c r="W41" s="632"/>
      <c r="X41" s="632"/>
      <c r="Y41" s="633"/>
      <c r="Z41" s="634" t="s">
        <v>128</v>
      </c>
      <c r="AA41" s="634"/>
      <c r="AB41" s="634"/>
      <c r="AC41" s="634"/>
      <c r="AD41" s="635" t="s">
        <v>128</v>
      </c>
      <c r="AE41" s="635"/>
      <c r="AF41" s="635"/>
      <c r="AG41" s="635"/>
      <c r="AH41" s="635"/>
      <c r="AI41" s="635"/>
      <c r="AJ41" s="635"/>
      <c r="AK41" s="635"/>
      <c r="AL41" s="636" t="s">
        <v>128</v>
      </c>
      <c r="AM41" s="637"/>
      <c r="AN41" s="637"/>
      <c r="AO41" s="638"/>
      <c r="AQ41" s="709" t="s">
        <v>347</v>
      </c>
      <c r="AR41" s="710"/>
      <c r="AS41" s="710"/>
      <c r="AT41" s="710"/>
      <c r="AU41" s="710"/>
      <c r="AV41" s="710"/>
      <c r="AW41" s="710"/>
      <c r="AX41" s="710"/>
      <c r="AY41" s="711"/>
      <c r="AZ41" s="631">
        <v>55669</v>
      </c>
      <c r="BA41" s="632"/>
      <c r="BB41" s="632"/>
      <c r="BC41" s="632"/>
      <c r="BD41" s="665"/>
      <c r="BE41" s="665"/>
      <c r="BF41" s="689"/>
      <c r="BG41" s="712"/>
      <c r="BH41" s="713"/>
      <c r="BI41" s="713"/>
      <c r="BJ41" s="713"/>
      <c r="BK41" s="713"/>
      <c r="BL41" s="365"/>
      <c r="BM41" s="647" t="s">
        <v>348</v>
      </c>
      <c r="BN41" s="647"/>
      <c r="BO41" s="647"/>
      <c r="BP41" s="647"/>
      <c r="BQ41" s="647"/>
      <c r="BR41" s="647"/>
      <c r="BS41" s="647"/>
      <c r="BT41" s="647"/>
      <c r="BU41" s="648"/>
      <c r="BV41" s="631" t="s">
        <v>128</v>
      </c>
      <c r="BW41" s="632"/>
      <c r="BX41" s="632"/>
      <c r="BY41" s="632"/>
      <c r="BZ41" s="632"/>
      <c r="CA41" s="632"/>
      <c r="CB41" s="641"/>
      <c r="CD41" s="646" t="s">
        <v>349</v>
      </c>
      <c r="CE41" s="647"/>
      <c r="CF41" s="647"/>
      <c r="CG41" s="647"/>
      <c r="CH41" s="647"/>
      <c r="CI41" s="647"/>
      <c r="CJ41" s="647"/>
      <c r="CK41" s="647"/>
      <c r="CL41" s="647"/>
      <c r="CM41" s="647"/>
      <c r="CN41" s="647"/>
      <c r="CO41" s="647"/>
      <c r="CP41" s="647"/>
      <c r="CQ41" s="648"/>
      <c r="CR41" s="631" t="s">
        <v>128</v>
      </c>
      <c r="CS41" s="665"/>
      <c r="CT41" s="665"/>
      <c r="CU41" s="665"/>
      <c r="CV41" s="665"/>
      <c r="CW41" s="665"/>
      <c r="CX41" s="665"/>
      <c r="CY41" s="666"/>
      <c r="CZ41" s="636" t="s">
        <v>128</v>
      </c>
      <c r="DA41" s="667"/>
      <c r="DB41" s="667"/>
      <c r="DC41" s="673"/>
      <c r="DD41" s="640" t="s">
        <v>128</v>
      </c>
      <c r="DE41" s="665"/>
      <c r="DF41" s="665"/>
      <c r="DG41" s="665"/>
      <c r="DH41" s="665"/>
      <c r="DI41" s="665"/>
      <c r="DJ41" s="665"/>
      <c r="DK41" s="666"/>
      <c r="DL41" s="722"/>
      <c r="DM41" s="723"/>
      <c r="DN41" s="723"/>
      <c r="DO41" s="723"/>
      <c r="DP41" s="723"/>
      <c r="DQ41" s="723"/>
      <c r="DR41" s="723"/>
      <c r="DS41" s="723"/>
      <c r="DT41" s="723"/>
      <c r="DU41" s="723"/>
      <c r="DV41" s="724"/>
      <c r="DW41" s="716"/>
      <c r="DX41" s="717"/>
      <c r="DY41" s="717"/>
      <c r="DZ41" s="717"/>
      <c r="EA41" s="717"/>
      <c r="EB41" s="717"/>
      <c r="EC41" s="718"/>
    </row>
    <row r="42" spans="2:133" ht="11.25" customHeight="1" x14ac:dyDescent="0.15">
      <c r="B42" s="628" t="s">
        <v>350</v>
      </c>
      <c r="C42" s="629"/>
      <c r="D42" s="629"/>
      <c r="E42" s="629"/>
      <c r="F42" s="629"/>
      <c r="G42" s="629"/>
      <c r="H42" s="629"/>
      <c r="I42" s="629"/>
      <c r="J42" s="629"/>
      <c r="K42" s="629"/>
      <c r="L42" s="629"/>
      <c r="M42" s="629"/>
      <c r="N42" s="629"/>
      <c r="O42" s="629"/>
      <c r="P42" s="629"/>
      <c r="Q42" s="630"/>
      <c r="R42" s="631" t="s">
        <v>128</v>
      </c>
      <c r="S42" s="632"/>
      <c r="T42" s="632"/>
      <c r="U42" s="632"/>
      <c r="V42" s="632"/>
      <c r="W42" s="632"/>
      <c r="X42" s="632"/>
      <c r="Y42" s="633"/>
      <c r="Z42" s="634" t="s">
        <v>128</v>
      </c>
      <c r="AA42" s="634"/>
      <c r="AB42" s="634"/>
      <c r="AC42" s="634"/>
      <c r="AD42" s="635" t="s">
        <v>128</v>
      </c>
      <c r="AE42" s="635"/>
      <c r="AF42" s="635"/>
      <c r="AG42" s="635"/>
      <c r="AH42" s="635"/>
      <c r="AI42" s="635"/>
      <c r="AJ42" s="635"/>
      <c r="AK42" s="635"/>
      <c r="AL42" s="636" t="s">
        <v>128</v>
      </c>
      <c r="AM42" s="637"/>
      <c r="AN42" s="637"/>
      <c r="AO42" s="638"/>
      <c r="AQ42" s="719" t="s">
        <v>351</v>
      </c>
      <c r="AR42" s="720"/>
      <c r="AS42" s="720"/>
      <c r="AT42" s="720"/>
      <c r="AU42" s="720"/>
      <c r="AV42" s="720"/>
      <c r="AW42" s="720"/>
      <c r="AX42" s="720"/>
      <c r="AY42" s="721"/>
      <c r="AZ42" s="725">
        <v>251367</v>
      </c>
      <c r="BA42" s="726"/>
      <c r="BB42" s="726"/>
      <c r="BC42" s="726"/>
      <c r="BD42" s="702"/>
      <c r="BE42" s="702"/>
      <c r="BF42" s="704"/>
      <c r="BG42" s="714"/>
      <c r="BH42" s="715"/>
      <c r="BI42" s="715"/>
      <c r="BJ42" s="715"/>
      <c r="BK42" s="715"/>
      <c r="BL42" s="366"/>
      <c r="BM42" s="657" t="s">
        <v>352</v>
      </c>
      <c r="BN42" s="657"/>
      <c r="BO42" s="657"/>
      <c r="BP42" s="657"/>
      <c r="BQ42" s="657"/>
      <c r="BR42" s="657"/>
      <c r="BS42" s="657"/>
      <c r="BT42" s="657"/>
      <c r="BU42" s="658"/>
      <c r="BV42" s="725">
        <v>344</v>
      </c>
      <c r="BW42" s="726"/>
      <c r="BX42" s="726"/>
      <c r="BY42" s="726"/>
      <c r="BZ42" s="726"/>
      <c r="CA42" s="726"/>
      <c r="CB42" s="738"/>
      <c r="CD42" s="628" t="s">
        <v>353</v>
      </c>
      <c r="CE42" s="629"/>
      <c r="CF42" s="629"/>
      <c r="CG42" s="629"/>
      <c r="CH42" s="629"/>
      <c r="CI42" s="629"/>
      <c r="CJ42" s="629"/>
      <c r="CK42" s="629"/>
      <c r="CL42" s="629"/>
      <c r="CM42" s="629"/>
      <c r="CN42" s="629"/>
      <c r="CO42" s="629"/>
      <c r="CP42" s="629"/>
      <c r="CQ42" s="630"/>
      <c r="CR42" s="631">
        <v>1119917</v>
      </c>
      <c r="CS42" s="665"/>
      <c r="CT42" s="665"/>
      <c r="CU42" s="665"/>
      <c r="CV42" s="665"/>
      <c r="CW42" s="665"/>
      <c r="CX42" s="665"/>
      <c r="CY42" s="666"/>
      <c r="CZ42" s="636">
        <v>21.6</v>
      </c>
      <c r="DA42" s="667"/>
      <c r="DB42" s="667"/>
      <c r="DC42" s="673"/>
      <c r="DD42" s="640">
        <v>318986</v>
      </c>
      <c r="DE42" s="665"/>
      <c r="DF42" s="665"/>
      <c r="DG42" s="665"/>
      <c r="DH42" s="665"/>
      <c r="DI42" s="665"/>
      <c r="DJ42" s="665"/>
      <c r="DK42" s="666"/>
      <c r="DL42" s="722"/>
      <c r="DM42" s="723"/>
      <c r="DN42" s="723"/>
      <c r="DO42" s="723"/>
      <c r="DP42" s="723"/>
      <c r="DQ42" s="723"/>
      <c r="DR42" s="723"/>
      <c r="DS42" s="723"/>
      <c r="DT42" s="723"/>
      <c r="DU42" s="723"/>
      <c r="DV42" s="724"/>
      <c r="DW42" s="716"/>
      <c r="DX42" s="717"/>
      <c r="DY42" s="717"/>
      <c r="DZ42" s="717"/>
      <c r="EA42" s="717"/>
      <c r="EB42" s="717"/>
      <c r="EC42" s="718"/>
    </row>
    <row r="43" spans="2:133" ht="11.25" customHeight="1" x14ac:dyDescent="0.15">
      <c r="B43" s="628" t="s">
        <v>354</v>
      </c>
      <c r="C43" s="629"/>
      <c r="D43" s="629"/>
      <c r="E43" s="629"/>
      <c r="F43" s="629"/>
      <c r="G43" s="629"/>
      <c r="H43" s="629"/>
      <c r="I43" s="629"/>
      <c r="J43" s="629"/>
      <c r="K43" s="629"/>
      <c r="L43" s="629"/>
      <c r="M43" s="629"/>
      <c r="N43" s="629"/>
      <c r="O43" s="629"/>
      <c r="P43" s="629"/>
      <c r="Q43" s="630"/>
      <c r="R43" s="631">
        <v>65700</v>
      </c>
      <c r="S43" s="632"/>
      <c r="T43" s="632"/>
      <c r="U43" s="632"/>
      <c r="V43" s="632"/>
      <c r="W43" s="632"/>
      <c r="X43" s="632"/>
      <c r="Y43" s="633"/>
      <c r="Z43" s="634">
        <v>1.2</v>
      </c>
      <c r="AA43" s="634"/>
      <c r="AB43" s="634"/>
      <c r="AC43" s="634"/>
      <c r="AD43" s="635" t="s">
        <v>128</v>
      </c>
      <c r="AE43" s="635"/>
      <c r="AF43" s="635"/>
      <c r="AG43" s="635"/>
      <c r="AH43" s="635"/>
      <c r="AI43" s="635"/>
      <c r="AJ43" s="635"/>
      <c r="AK43" s="635"/>
      <c r="AL43" s="636" t="s">
        <v>128</v>
      </c>
      <c r="AM43" s="637"/>
      <c r="AN43" s="637"/>
      <c r="AO43" s="638"/>
      <c r="BV43" s="217"/>
      <c r="BW43" s="217"/>
      <c r="BX43" s="217"/>
      <c r="BY43" s="217"/>
      <c r="BZ43" s="217"/>
      <c r="CA43" s="217"/>
      <c r="CB43" s="217"/>
      <c r="CD43" s="628" t="s">
        <v>355</v>
      </c>
      <c r="CE43" s="629"/>
      <c r="CF43" s="629"/>
      <c r="CG43" s="629"/>
      <c r="CH43" s="629"/>
      <c r="CI43" s="629"/>
      <c r="CJ43" s="629"/>
      <c r="CK43" s="629"/>
      <c r="CL43" s="629"/>
      <c r="CM43" s="629"/>
      <c r="CN43" s="629"/>
      <c r="CO43" s="629"/>
      <c r="CP43" s="629"/>
      <c r="CQ43" s="630"/>
      <c r="CR43" s="631">
        <v>16865</v>
      </c>
      <c r="CS43" s="665"/>
      <c r="CT43" s="665"/>
      <c r="CU43" s="665"/>
      <c r="CV43" s="665"/>
      <c r="CW43" s="665"/>
      <c r="CX43" s="665"/>
      <c r="CY43" s="666"/>
      <c r="CZ43" s="636">
        <v>0.3</v>
      </c>
      <c r="DA43" s="667"/>
      <c r="DB43" s="667"/>
      <c r="DC43" s="673"/>
      <c r="DD43" s="640">
        <v>16331</v>
      </c>
      <c r="DE43" s="665"/>
      <c r="DF43" s="665"/>
      <c r="DG43" s="665"/>
      <c r="DH43" s="665"/>
      <c r="DI43" s="665"/>
      <c r="DJ43" s="665"/>
      <c r="DK43" s="666"/>
      <c r="DL43" s="722"/>
      <c r="DM43" s="723"/>
      <c r="DN43" s="723"/>
      <c r="DO43" s="723"/>
      <c r="DP43" s="723"/>
      <c r="DQ43" s="723"/>
      <c r="DR43" s="723"/>
      <c r="DS43" s="723"/>
      <c r="DT43" s="723"/>
      <c r="DU43" s="723"/>
      <c r="DV43" s="724"/>
      <c r="DW43" s="716"/>
      <c r="DX43" s="717"/>
      <c r="DY43" s="717"/>
      <c r="DZ43" s="717"/>
      <c r="EA43" s="717"/>
      <c r="EB43" s="717"/>
      <c r="EC43" s="718"/>
    </row>
    <row r="44" spans="2:133" ht="11.25" customHeight="1" x14ac:dyDescent="0.15">
      <c r="B44" s="675" t="s">
        <v>356</v>
      </c>
      <c r="C44" s="676"/>
      <c r="D44" s="676"/>
      <c r="E44" s="676"/>
      <c r="F44" s="676"/>
      <c r="G44" s="676"/>
      <c r="H44" s="676"/>
      <c r="I44" s="676"/>
      <c r="J44" s="676"/>
      <c r="K44" s="676"/>
      <c r="L44" s="676"/>
      <c r="M44" s="676"/>
      <c r="N44" s="676"/>
      <c r="O44" s="676"/>
      <c r="P44" s="676"/>
      <c r="Q44" s="677"/>
      <c r="R44" s="725">
        <v>5315393</v>
      </c>
      <c r="S44" s="726"/>
      <c r="T44" s="726"/>
      <c r="U44" s="726"/>
      <c r="V44" s="726"/>
      <c r="W44" s="726"/>
      <c r="X44" s="726"/>
      <c r="Y44" s="727"/>
      <c r="Z44" s="728">
        <v>100</v>
      </c>
      <c r="AA44" s="728"/>
      <c r="AB44" s="728"/>
      <c r="AC44" s="728"/>
      <c r="AD44" s="729">
        <v>2772452</v>
      </c>
      <c r="AE44" s="729"/>
      <c r="AF44" s="729"/>
      <c r="AG44" s="729"/>
      <c r="AH44" s="729"/>
      <c r="AI44" s="729"/>
      <c r="AJ44" s="729"/>
      <c r="AK44" s="729"/>
      <c r="AL44" s="730">
        <v>100</v>
      </c>
      <c r="AM44" s="703"/>
      <c r="AN44" s="703"/>
      <c r="AO44" s="731"/>
      <c r="CD44" s="732" t="s">
        <v>303</v>
      </c>
      <c r="CE44" s="733"/>
      <c r="CF44" s="628" t="s">
        <v>357</v>
      </c>
      <c r="CG44" s="629"/>
      <c r="CH44" s="629"/>
      <c r="CI44" s="629"/>
      <c r="CJ44" s="629"/>
      <c r="CK44" s="629"/>
      <c r="CL44" s="629"/>
      <c r="CM44" s="629"/>
      <c r="CN44" s="629"/>
      <c r="CO44" s="629"/>
      <c r="CP44" s="629"/>
      <c r="CQ44" s="630"/>
      <c r="CR44" s="631">
        <v>1119917</v>
      </c>
      <c r="CS44" s="632"/>
      <c r="CT44" s="632"/>
      <c r="CU44" s="632"/>
      <c r="CV44" s="632"/>
      <c r="CW44" s="632"/>
      <c r="CX44" s="632"/>
      <c r="CY44" s="633"/>
      <c r="CZ44" s="636">
        <v>21.6</v>
      </c>
      <c r="DA44" s="637"/>
      <c r="DB44" s="637"/>
      <c r="DC44" s="649"/>
      <c r="DD44" s="640">
        <v>318986</v>
      </c>
      <c r="DE44" s="632"/>
      <c r="DF44" s="632"/>
      <c r="DG44" s="632"/>
      <c r="DH44" s="632"/>
      <c r="DI44" s="632"/>
      <c r="DJ44" s="632"/>
      <c r="DK44" s="633"/>
      <c r="DL44" s="722"/>
      <c r="DM44" s="723"/>
      <c r="DN44" s="723"/>
      <c r="DO44" s="723"/>
      <c r="DP44" s="723"/>
      <c r="DQ44" s="723"/>
      <c r="DR44" s="723"/>
      <c r="DS44" s="723"/>
      <c r="DT44" s="723"/>
      <c r="DU44" s="723"/>
      <c r="DV44" s="724"/>
      <c r="DW44" s="716"/>
      <c r="DX44" s="717"/>
      <c r="DY44" s="717"/>
      <c r="DZ44" s="717"/>
      <c r="EA44" s="717"/>
      <c r="EB44" s="717"/>
      <c r="EC44" s="718"/>
    </row>
    <row r="45" spans="2:133" ht="11.25" customHeight="1" x14ac:dyDescent="0.15">
      <c r="B45" s="218"/>
      <c r="C45" s="218"/>
      <c r="D45" s="218"/>
      <c r="E45" s="218"/>
      <c r="F45" s="218"/>
      <c r="G45" s="218"/>
      <c r="H45" s="218"/>
      <c r="I45" s="218"/>
      <c r="J45" s="218"/>
      <c r="K45" s="218"/>
      <c r="L45" s="218"/>
      <c r="M45" s="218"/>
      <c r="N45" s="218"/>
      <c r="O45" s="218"/>
      <c r="P45" s="218"/>
      <c r="Q45" s="218"/>
      <c r="R45" s="218"/>
      <c r="S45" s="218"/>
      <c r="T45" s="218"/>
      <c r="U45" s="218"/>
      <c r="V45" s="218"/>
      <c r="W45" s="218"/>
      <c r="X45" s="218"/>
      <c r="Y45" s="218"/>
      <c r="Z45" s="218"/>
      <c r="AA45" s="218"/>
      <c r="AB45" s="218"/>
      <c r="AC45" s="218"/>
      <c r="AD45" s="218"/>
      <c r="AE45" s="218"/>
      <c r="AF45" s="218"/>
      <c r="AG45" s="218"/>
      <c r="AH45" s="218"/>
      <c r="AI45" s="218"/>
      <c r="AJ45" s="218"/>
      <c r="AK45" s="218"/>
      <c r="AL45" s="218"/>
      <c r="AM45" s="218"/>
      <c r="AN45" s="218"/>
      <c r="AO45" s="218"/>
      <c r="CD45" s="734"/>
      <c r="CE45" s="735"/>
      <c r="CF45" s="628" t="s">
        <v>358</v>
      </c>
      <c r="CG45" s="629"/>
      <c r="CH45" s="629"/>
      <c r="CI45" s="629"/>
      <c r="CJ45" s="629"/>
      <c r="CK45" s="629"/>
      <c r="CL45" s="629"/>
      <c r="CM45" s="629"/>
      <c r="CN45" s="629"/>
      <c r="CO45" s="629"/>
      <c r="CP45" s="629"/>
      <c r="CQ45" s="630"/>
      <c r="CR45" s="631">
        <v>536505</v>
      </c>
      <c r="CS45" s="665"/>
      <c r="CT45" s="665"/>
      <c r="CU45" s="665"/>
      <c r="CV45" s="665"/>
      <c r="CW45" s="665"/>
      <c r="CX45" s="665"/>
      <c r="CY45" s="666"/>
      <c r="CZ45" s="636">
        <v>10.3</v>
      </c>
      <c r="DA45" s="667"/>
      <c r="DB45" s="667"/>
      <c r="DC45" s="673"/>
      <c r="DD45" s="640">
        <v>11626</v>
      </c>
      <c r="DE45" s="665"/>
      <c r="DF45" s="665"/>
      <c r="DG45" s="665"/>
      <c r="DH45" s="665"/>
      <c r="DI45" s="665"/>
      <c r="DJ45" s="665"/>
      <c r="DK45" s="666"/>
      <c r="DL45" s="722"/>
      <c r="DM45" s="723"/>
      <c r="DN45" s="723"/>
      <c r="DO45" s="723"/>
      <c r="DP45" s="723"/>
      <c r="DQ45" s="723"/>
      <c r="DR45" s="723"/>
      <c r="DS45" s="723"/>
      <c r="DT45" s="723"/>
      <c r="DU45" s="723"/>
      <c r="DV45" s="724"/>
      <c r="DW45" s="716"/>
      <c r="DX45" s="717"/>
      <c r="DY45" s="717"/>
      <c r="DZ45" s="717"/>
      <c r="EA45" s="717"/>
      <c r="EB45" s="717"/>
      <c r="EC45" s="718"/>
    </row>
    <row r="46" spans="2:133" ht="11.25" customHeight="1" x14ac:dyDescent="0.15">
      <c r="B46" s="219" t="s">
        <v>359</v>
      </c>
      <c r="C46" s="219"/>
      <c r="D46" s="219"/>
      <c r="E46" s="219"/>
      <c r="F46" s="219"/>
      <c r="G46" s="219"/>
      <c r="H46" s="219"/>
      <c r="I46" s="219"/>
      <c r="J46" s="219"/>
      <c r="K46" s="219"/>
      <c r="L46" s="219"/>
      <c r="M46" s="219"/>
      <c r="N46" s="219"/>
      <c r="O46" s="219"/>
      <c r="P46" s="219"/>
      <c r="Q46" s="219"/>
      <c r="R46" s="219"/>
      <c r="S46" s="219"/>
      <c r="T46" s="219"/>
      <c r="U46" s="219"/>
      <c r="V46" s="219"/>
      <c r="W46" s="219"/>
      <c r="X46" s="219"/>
      <c r="Y46" s="219"/>
      <c r="Z46" s="219"/>
      <c r="AA46" s="219"/>
      <c r="AB46" s="219"/>
      <c r="AC46" s="219"/>
      <c r="AD46" s="219"/>
      <c r="AE46" s="219"/>
      <c r="AF46" s="219"/>
      <c r="AG46" s="219"/>
      <c r="AH46" s="219"/>
      <c r="AI46" s="219"/>
      <c r="AJ46" s="219"/>
      <c r="AK46" s="219"/>
      <c r="AL46" s="219"/>
      <c r="AM46" s="219"/>
      <c r="AN46" s="219"/>
      <c r="AO46" s="219"/>
      <c r="CD46" s="734"/>
      <c r="CE46" s="735"/>
      <c r="CF46" s="628" t="s">
        <v>360</v>
      </c>
      <c r="CG46" s="629"/>
      <c r="CH46" s="629"/>
      <c r="CI46" s="629"/>
      <c r="CJ46" s="629"/>
      <c r="CK46" s="629"/>
      <c r="CL46" s="629"/>
      <c r="CM46" s="629"/>
      <c r="CN46" s="629"/>
      <c r="CO46" s="629"/>
      <c r="CP46" s="629"/>
      <c r="CQ46" s="630"/>
      <c r="CR46" s="631">
        <v>580531</v>
      </c>
      <c r="CS46" s="632"/>
      <c r="CT46" s="632"/>
      <c r="CU46" s="632"/>
      <c r="CV46" s="632"/>
      <c r="CW46" s="632"/>
      <c r="CX46" s="632"/>
      <c r="CY46" s="633"/>
      <c r="CZ46" s="636">
        <v>11.2</v>
      </c>
      <c r="DA46" s="637"/>
      <c r="DB46" s="637"/>
      <c r="DC46" s="649"/>
      <c r="DD46" s="640">
        <v>304479</v>
      </c>
      <c r="DE46" s="632"/>
      <c r="DF46" s="632"/>
      <c r="DG46" s="632"/>
      <c r="DH46" s="632"/>
      <c r="DI46" s="632"/>
      <c r="DJ46" s="632"/>
      <c r="DK46" s="633"/>
      <c r="DL46" s="722"/>
      <c r="DM46" s="723"/>
      <c r="DN46" s="723"/>
      <c r="DO46" s="723"/>
      <c r="DP46" s="723"/>
      <c r="DQ46" s="723"/>
      <c r="DR46" s="723"/>
      <c r="DS46" s="723"/>
      <c r="DT46" s="723"/>
      <c r="DU46" s="723"/>
      <c r="DV46" s="724"/>
      <c r="DW46" s="716"/>
      <c r="DX46" s="717"/>
      <c r="DY46" s="717"/>
      <c r="DZ46" s="717"/>
      <c r="EA46" s="717"/>
      <c r="EB46" s="717"/>
      <c r="EC46" s="718"/>
    </row>
    <row r="47" spans="2:133" ht="11.25" customHeight="1" x14ac:dyDescent="0.15">
      <c r="B47" s="750" t="s">
        <v>361</v>
      </c>
      <c r="C47" s="750"/>
      <c r="D47" s="750"/>
      <c r="E47" s="750"/>
      <c r="F47" s="750"/>
      <c r="G47" s="750"/>
      <c r="H47" s="750"/>
      <c r="I47" s="750"/>
      <c r="J47" s="750"/>
      <c r="K47" s="750"/>
      <c r="L47" s="750"/>
      <c r="M47" s="750"/>
      <c r="N47" s="750"/>
      <c r="O47" s="750"/>
      <c r="P47" s="750"/>
      <c r="Q47" s="750"/>
      <c r="R47" s="750"/>
      <c r="S47" s="750"/>
      <c r="T47" s="750"/>
      <c r="U47" s="750"/>
      <c r="V47" s="750"/>
      <c r="W47" s="750"/>
      <c r="X47" s="750"/>
      <c r="Y47" s="750"/>
      <c r="Z47" s="750"/>
      <c r="AA47" s="750"/>
      <c r="AB47" s="750"/>
      <c r="AC47" s="750"/>
      <c r="AD47" s="750"/>
      <c r="AE47" s="750"/>
      <c r="AF47" s="750"/>
      <c r="AG47" s="750"/>
      <c r="AH47" s="750"/>
      <c r="AI47" s="750"/>
      <c r="AJ47" s="750"/>
      <c r="AK47" s="750"/>
      <c r="AL47" s="750"/>
      <c r="AM47" s="750"/>
      <c r="AN47" s="750"/>
      <c r="AO47" s="750"/>
      <c r="AP47" s="750"/>
      <c r="AQ47" s="750"/>
      <c r="AR47" s="750"/>
      <c r="AS47" s="750"/>
      <c r="AT47" s="750"/>
      <c r="AU47" s="750"/>
      <c r="AV47" s="750"/>
      <c r="AW47" s="750"/>
      <c r="AX47" s="750"/>
      <c r="AY47" s="750"/>
      <c r="AZ47" s="750"/>
      <c r="BA47" s="750"/>
      <c r="BB47" s="750"/>
      <c r="BC47" s="750"/>
      <c r="BD47" s="750"/>
      <c r="BE47" s="750"/>
      <c r="BF47" s="750"/>
      <c r="BG47" s="750"/>
      <c r="BH47" s="750"/>
      <c r="BI47" s="750"/>
      <c r="BJ47" s="750"/>
      <c r="BK47" s="750"/>
      <c r="BL47" s="750"/>
      <c r="BM47" s="750"/>
      <c r="BN47" s="750"/>
      <c r="BO47" s="750"/>
      <c r="BP47" s="750"/>
      <c r="BQ47" s="750"/>
      <c r="BR47" s="750"/>
      <c r="BS47" s="750"/>
      <c r="BT47" s="750"/>
      <c r="BU47" s="750"/>
      <c r="BV47" s="750"/>
      <c r="BW47" s="750"/>
      <c r="BX47" s="750"/>
      <c r="BY47" s="750"/>
      <c r="BZ47" s="750"/>
      <c r="CA47" s="750"/>
      <c r="CB47" s="750"/>
      <c r="CD47" s="734"/>
      <c r="CE47" s="735"/>
      <c r="CF47" s="628" t="s">
        <v>362</v>
      </c>
      <c r="CG47" s="629"/>
      <c r="CH47" s="629"/>
      <c r="CI47" s="629"/>
      <c r="CJ47" s="629"/>
      <c r="CK47" s="629"/>
      <c r="CL47" s="629"/>
      <c r="CM47" s="629"/>
      <c r="CN47" s="629"/>
      <c r="CO47" s="629"/>
      <c r="CP47" s="629"/>
      <c r="CQ47" s="630"/>
      <c r="CR47" s="631" t="s">
        <v>128</v>
      </c>
      <c r="CS47" s="665"/>
      <c r="CT47" s="665"/>
      <c r="CU47" s="665"/>
      <c r="CV47" s="665"/>
      <c r="CW47" s="665"/>
      <c r="CX47" s="665"/>
      <c r="CY47" s="666"/>
      <c r="CZ47" s="636" t="s">
        <v>128</v>
      </c>
      <c r="DA47" s="667"/>
      <c r="DB47" s="667"/>
      <c r="DC47" s="673"/>
      <c r="DD47" s="640" t="s">
        <v>128</v>
      </c>
      <c r="DE47" s="665"/>
      <c r="DF47" s="665"/>
      <c r="DG47" s="665"/>
      <c r="DH47" s="665"/>
      <c r="DI47" s="665"/>
      <c r="DJ47" s="665"/>
      <c r="DK47" s="666"/>
      <c r="DL47" s="722"/>
      <c r="DM47" s="723"/>
      <c r="DN47" s="723"/>
      <c r="DO47" s="723"/>
      <c r="DP47" s="723"/>
      <c r="DQ47" s="723"/>
      <c r="DR47" s="723"/>
      <c r="DS47" s="723"/>
      <c r="DT47" s="723"/>
      <c r="DU47" s="723"/>
      <c r="DV47" s="724"/>
      <c r="DW47" s="716"/>
      <c r="DX47" s="717"/>
      <c r="DY47" s="717"/>
      <c r="DZ47" s="717"/>
      <c r="EA47" s="717"/>
      <c r="EB47" s="717"/>
      <c r="EC47" s="718"/>
    </row>
    <row r="48" spans="2:133" x14ac:dyDescent="0.15">
      <c r="B48" s="749" t="s">
        <v>363</v>
      </c>
      <c r="C48" s="749"/>
      <c r="D48" s="749"/>
      <c r="E48" s="749"/>
      <c r="F48" s="749"/>
      <c r="G48" s="749"/>
      <c r="H48" s="749"/>
      <c r="I48" s="749"/>
      <c r="J48" s="749"/>
      <c r="K48" s="749"/>
      <c r="L48" s="749"/>
      <c r="M48" s="749"/>
      <c r="N48" s="749"/>
      <c r="O48" s="749"/>
      <c r="P48" s="749"/>
      <c r="Q48" s="749"/>
      <c r="R48" s="749"/>
      <c r="S48" s="749"/>
      <c r="T48" s="749"/>
      <c r="U48" s="749"/>
      <c r="V48" s="749"/>
      <c r="W48" s="749"/>
      <c r="X48" s="749"/>
      <c r="Y48" s="749"/>
      <c r="Z48" s="749"/>
      <c r="AA48" s="749"/>
      <c r="AB48" s="749"/>
      <c r="AC48" s="749"/>
      <c r="AD48" s="749"/>
      <c r="AE48" s="749"/>
      <c r="AF48" s="749"/>
      <c r="AG48" s="749"/>
      <c r="AH48" s="749"/>
      <c r="AI48" s="749"/>
      <c r="AJ48" s="749"/>
      <c r="AK48" s="749"/>
      <c r="AL48" s="749"/>
      <c r="AM48" s="749"/>
      <c r="AN48" s="749"/>
      <c r="AO48" s="749"/>
      <c r="AP48" s="749"/>
      <c r="AQ48" s="749"/>
      <c r="AR48" s="749"/>
      <c r="AS48" s="749"/>
      <c r="AT48" s="749"/>
      <c r="AU48" s="749"/>
      <c r="AV48" s="749"/>
      <c r="AW48" s="749"/>
      <c r="AX48" s="749"/>
      <c r="AY48" s="749"/>
      <c r="AZ48" s="749"/>
      <c r="BA48" s="749"/>
      <c r="BB48" s="749"/>
      <c r="BC48" s="749"/>
      <c r="BD48" s="749"/>
      <c r="BE48" s="749"/>
      <c r="BF48" s="749"/>
      <c r="BG48" s="749"/>
      <c r="BH48" s="749"/>
      <c r="BI48" s="749"/>
      <c r="BJ48" s="749"/>
      <c r="BK48" s="749"/>
      <c r="BL48" s="749"/>
      <c r="BM48" s="749"/>
      <c r="BN48" s="749"/>
      <c r="BO48" s="749"/>
      <c r="BP48" s="749"/>
      <c r="BQ48" s="749"/>
      <c r="BR48" s="749"/>
      <c r="BS48" s="749"/>
      <c r="BT48" s="749"/>
      <c r="BU48" s="749"/>
      <c r="BV48" s="749"/>
      <c r="BW48" s="749"/>
      <c r="BX48" s="749"/>
      <c r="BY48" s="749"/>
      <c r="BZ48" s="749"/>
      <c r="CA48" s="749"/>
      <c r="CB48" s="749"/>
      <c r="CD48" s="736"/>
      <c r="CE48" s="737"/>
      <c r="CF48" s="628" t="s">
        <v>364</v>
      </c>
      <c r="CG48" s="629"/>
      <c r="CH48" s="629"/>
      <c r="CI48" s="629"/>
      <c r="CJ48" s="629"/>
      <c r="CK48" s="629"/>
      <c r="CL48" s="629"/>
      <c r="CM48" s="629"/>
      <c r="CN48" s="629"/>
      <c r="CO48" s="629"/>
      <c r="CP48" s="629"/>
      <c r="CQ48" s="630"/>
      <c r="CR48" s="631" t="s">
        <v>128</v>
      </c>
      <c r="CS48" s="632"/>
      <c r="CT48" s="632"/>
      <c r="CU48" s="632"/>
      <c r="CV48" s="632"/>
      <c r="CW48" s="632"/>
      <c r="CX48" s="632"/>
      <c r="CY48" s="633"/>
      <c r="CZ48" s="636" t="s">
        <v>128</v>
      </c>
      <c r="DA48" s="637"/>
      <c r="DB48" s="637"/>
      <c r="DC48" s="649"/>
      <c r="DD48" s="640" t="s">
        <v>128</v>
      </c>
      <c r="DE48" s="632"/>
      <c r="DF48" s="632"/>
      <c r="DG48" s="632"/>
      <c r="DH48" s="632"/>
      <c r="DI48" s="632"/>
      <c r="DJ48" s="632"/>
      <c r="DK48" s="633"/>
      <c r="DL48" s="722"/>
      <c r="DM48" s="723"/>
      <c r="DN48" s="723"/>
      <c r="DO48" s="723"/>
      <c r="DP48" s="723"/>
      <c r="DQ48" s="723"/>
      <c r="DR48" s="723"/>
      <c r="DS48" s="723"/>
      <c r="DT48" s="723"/>
      <c r="DU48" s="723"/>
      <c r="DV48" s="724"/>
      <c r="DW48" s="716"/>
      <c r="DX48" s="717"/>
      <c r="DY48" s="717"/>
      <c r="DZ48" s="717"/>
      <c r="EA48" s="717"/>
      <c r="EB48" s="717"/>
      <c r="EC48" s="718"/>
    </row>
    <row r="49" spans="2:133" ht="11.25" customHeight="1" x14ac:dyDescent="0.15">
      <c r="B49" s="368"/>
      <c r="C49" s="219"/>
      <c r="D49" s="219"/>
      <c r="E49" s="219"/>
      <c r="F49" s="219"/>
      <c r="G49" s="219"/>
      <c r="H49" s="219"/>
      <c r="I49" s="219"/>
      <c r="J49" s="219"/>
      <c r="K49" s="219"/>
      <c r="L49" s="219"/>
      <c r="M49" s="219"/>
      <c r="N49" s="219"/>
      <c r="O49" s="219"/>
      <c r="P49" s="219"/>
      <c r="Q49" s="219"/>
      <c r="R49" s="219"/>
      <c r="S49" s="219"/>
      <c r="T49" s="219"/>
      <c r="U49" s="219"/>
      <c r="V49" s="219"/>
      <c r="W49" s="219"/>
      <c r="X49" s="219"/>
      <c r="Y49" s="219"/>
      <c r="Z49" s="219"/>
      <c r="AA49" s="219"/>
      <c r="AB49" s="219"/>
      <c r="AC49" s="219"/>
      <c r="AD49" s="219"/>
      <c r="AE49" s="219"/>
      <c r="AF49" s="219"/>
      <c r="AG49" s="219"/>
      <c r="AH49" s="219"/>
      <c r="AI49" s="219"/>
      <c r="AJ49" s="219"/>
      <c r="AK49" s="219"/>
      <c r="AL49" s="219"/>
      <c r="AM49" s="219"/>
      <c r="AN49" s="219"/>
      <c r="AO49" s="219"/>
      <c r="CD49" s="675" t="s">
        <v>365</v>
      </c>
      <c r="CE49" s="676"/>
      <c r="CF49" s="676"/>
      <c r="CG49" s="676"/>
      <c r="CH49" s="676"/>
      <c r="CI49" s="676"/>
      <c r="CJ49" s="676"/>
      <c r="CK49" s="676"/>
      <c r="CL49" s="676"/>
      <c r="CM49" s="676"/>
      <c r="CN49" s="676"/>
      <c r="CO49" s="676"/>
      <c r="CP49" s="676"/>
      <c r="CQ49" s="677"/>
      <c r="CR49" s="725">
        <v>5185125</v>
      </c>
      <c r="CS49" s="702"/>
      <c r="CT49" s="702"/>
      <c r="CU49" s="702"/>
      <c r="CV49" s="702"/>
      <c r="CW49" s="702"/>
      <c r="CX49" s="702"/>
      <c r="CY49" s="739"/>
      <c r="CZ49" s="730">
        <v>100</v>
      </c>
      <c r="DA49" s="740"/>
      <c r="DB49" s="740"/>
      <c r="DC49" s="741"/>
      <c r="DD49" s="742">
        <v>3363501</v>
      </c>
      <c r="DE49" s="702"/>
      <c r="DF49" s="702"/>
      <c r="DG49" s="702"/>
      <c r="DH49" s="702"/>
      <c r="DI49" s="702"/>
      <c r="DJ49" s="702"/>
      <c r="DK49" s="739"/>
      <c r="DL49" s="743"/>
      <c r="DM49" s="744"/>
      <c r="DN49" s="744"/>
      <c r="DO49" s="744"/>
      <c r="DP49" s="744"/>
      <c r="DQ49" s="744"/>
      <c r="DR49" s="744"/>
      <c r="DS49" s="744"/>
      <c r="DT49" s="744"/>
      <c r="DU49" s="744"/>
      <c r="DV49" s="745"/>
      <c r="DW49" s="746"/>
      <c r="DX49" s="747"/>
      <c r="DY49" s="747"/>
      <c r="DZ49" s="747"/>
      <c r="EA49" s="747"/>
      <c r="EB49" s="747"/>
      <c r="EC49" s="748"/>
    </row>
    <row r="50" spans="2:133" hidden="1" x14ac:dyDescent="0.15">
      <c r="B50" s="367"/>
      <c r="C50" s="218"/>
      <c r="D50" s="218"/>
      <c r="E50" s="218"/>
      <c r="F50" s="218"/>
      <c r="G50" s="218"/>
      <c r="H50" s="218"/>
      <c r="I50" s="218"/>
      <c r="J50" s="218"/>
      <c r="K50" s="218"/>
      <c r="L50" s="218"/>
      <c r="M50" s="218"/>
      <c r="N50" s="218"/>
      <c r="O50" s="218"/>
      <c r="P50" s="218"/>
      <c r="Q50" s="218"/>
      <c r="R50" s="218"/>
      <c r="S50" s="218"/>
      <c r="T50" s="218"/>
      <c r="U50" s="218"/>
      <c r="V50" s="218"/>
      <c r="W50" s="218"/>
      <c r="X50" s="218"/>
      <c r="Y50" s="218"/>
      <c r="Z50" s="218"/>
      <c r="AA50" s="218"/>
      <c r="AB50" s="218"/>
      <c r="AC50" s="218"/>
      <c r="AD50" s="218"/>
      <c r="AE50" s="218"/>
      <c r="AF50" s="218"/>
      <c r="AG50" s="218"/>
      <c r="AH50" s="218"/>
      <c r="AI50" s="218"/>
      <c r="AJ50" s="218"/>
      <c r="AK50" s="218"/>
      <c r="AL50" s="218"/>
      <c r="AM50" s="218"/>
      <c r="AN50" s="218"/>
      <c r="AO50" s="218"/>
    </row>
  </sheetData>
  <sheetProtection password="C5BB" sheet="1" objects="1" scenarios="1"/>
  <mergeCells count="618">
    <mergeCell ref="CD49:CQ49"/>
    <mergeCell ref="CR49:CY49"/>
    <mergeCell ref="CZ49:DC49"/>
    <mergeCell ref="DD49:DK49"/>
    <mergeCell ref="DL49:DV49"/>
    <mergeCell ref="DW49:EC49"/>
    <mergeCell ref="DW47:EC47"/>
    <mergeCell ref="B48:CB48"/>
    <mergeCell ref="CF48:CQ48"/>
    <mergeCell ref="CR48:CY48"/>
    <mergeCell ref="CZ48:DC48"/>
    <mergeCell ref="DD48:DK48"/>
    <mergeCell ref="DL48:DV48"/>
    <mergeCell ref="DW48:EC48"/>
    <mergeCell ref="B47:CB47"/>
    <mergeCell ref="CF47:CQ47"/>
    <mergeCell ref="CR47:CY47"/>
    <mergeCell ref="CZ47:DC47"/>
    <mergeCell ref="DD47:DK47"/>
    <mergeCell ref="DL47:DV47"/>
    <mergeCell ref="CF46:CQ46"/>
    <mergeCell ref="CR46:CY46"/>
    <mergeCell ref="CZ46:DC46"/>
    <mergeCell ref="DD46:DK46"/>
    <mergeCell ref="DL46:DV46"/>
    <mergeCell ref="DW46:EC46"/>
    <mergeCell ref="CF45:CQ45"/>
    <mergeCell ref="CR45:CY45"/>
    <mergeCell ref="CZ45:DC45"/>
    <mergeCell ref="DD45:DK45"/>
    <mergeCell ref="DL45:DV45"/>
    <mergeCell ref="DW45:EC45"/>
    <mergeCell ref="CF44:CQ44"/>
    <mergeCell ref="CR44:CY44"/>
    <mergeCell ref="CZ44:DC44"/>
    <mergeCell ref="DD44:DK44"/>
    <mergeCell ref="DL44:DV44"/>
    <mergeCell ref="DW44:EC44"/>
    <mergeCell ref="CZ43:DC43"/>
    <mergeCell ref="DD43:DK43"/>
    <mergeCell ref="DL43:DV43"/>
    <mergeCell ref="DW43:EC43"/>
    <mergeCell ref="B44:Q44"/>
    <mergeCell ref="R44:Y44"/>
    <mergeCell ref="Z44:AC44"/>
    <mergeCell ref="AD44:AK44"/>
    <mergeCell ref="AL44:AO44"/>
    <mergeCell ref="CD44:CE48"/>
    <mergeCell ref="DD42:DK42"/>
    <mergeCell ref="DL42:DV42"/>
    <mergeCell ref="DW42:EC42"/>
    <mergeCell ref="B43:Q43"/>
    <mergeCell ref="R43:Y43"/>
    <mergeCell ref="Z43:AC43"/>
    <mergeCell ref="AD43:AK43"/>
    <mergeCell ref="AL43:AO43"/>
    <mergeCell ref="CD43:CQ43"/>
    <mergeCell ref="CR43:CY43"/>
    <mergeCell ref="AZ42:BF42"/>
    <mergeCell ref="BM42:BU42"/>
    <mergeCell ref="BV42:CB42"/>
    <mergeCell ref="CD42:CQ42"/>
    <mergeCell ref="CR42:CY42"/>
    <mergeCell ref="CZ42:DC42"/>
    <mergeCell ref="B42:Q42"/>
    <mergeCell ref="R42:Y42"/>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CD41:CQ41"/>
    <mergeCell ref="CR41:CY41"/>
    <mergeCell ref="CZ41:DC41"/>
    <mergeCell ref="DD41:DK41"/>
    <mergeCell ref="DL41:DV41"/>
    <mergeCell ref="B40:Q40"/>
    <mergeCell ref="R40:Y40"/>
    <mergeCell ref="Z40:AC40"/>
    <mergeCell ref="AD40:AK40"/>
    <mergeCell ref="AL40:AO40"/>
    <mergeCell ref="AQ40:AY40"/>
    <mergeCell ref="AZ40:BF40"/>
    <mergeCell ref="BG40:BK42"/>
    <mergeCell ref="BM40:BU40"/>
    <mergeCell ref="Z42:AC42"/>
    <mergeCell ref="AD42:AK42"/>
    <mergeCell ref="AL42:AO42"/>
    <mergeCell ref="AQ42:AY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Z34:DC34"/>
    <mergeCell ref="DD34:DK34"/>
    <mergeCell ref="DL34:DV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CD25:CQ25"/>
    <mergeCell ref="CR25:CY25"/>
    <mergeCell ref="CZ25:DC25"/>
    <mergeCell ref="DD25:DK25"/>
    <mergeCell ref="CD27:CQ27"/>
    <mergeCell ref="CR27:CY27"/>
    <mergeCell ref="CZ27:DC27"/>
    <mergeCell ref="DD27:DK27"/>
    <mergeCell ref="DL27:DV27"/>
    <mergeCell ref="BG26:BN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L25:DV25"/>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70" zoomScaleNormal="25" zoomScaleSheetLayoutView="70" workbookViewId="0"/>
  </sheetViews>
  <sheetFormatPr defaultColWidth="0" defaultRowHeight="13.5" zeroHeight="1" x14ac:dyDescent="0.15"/>
  <cols>
    <col min="1" max="130" width="2.75" style="225" customWidth="1"/>
    <col min="131" max="131" width="1.625" style="225" customWidth="1"/>
    <col min="132" max="16384" width="9" style="225" hidden="1"/>
  </cols>
  <sheetData>
    <row r="1" spans="1:131" ht="11.25" customHeight="1" thickBot="1" x14ac:dyDescent="0.2">
      <c r="A1" s="221"/>
      <c r="B1" s="221"/>
      <c r="C1" s="221"/>
      <c r="D1" s="221"/>
      <c r="E1" s="221"/>
      <c r="F1" s="221"/>
      <c r="G1" s="221"/>
      <c r="H1" s="221"/>
      <c r="I1" s="221"/>
      <c r="J1" s="221"/>
      <c r="K1" s="221"/>
      <c r="L1" s="221"/>
      <c r="M1" s="221"/>
      <c r="N1" s="222"/>
      <c r="O1" s="222"/>
      <c r="P1" s="222"/>
      <c r="Q1" s="222"/>
      <c r="R1" s="222"/>
      <c r="S1" s="222"/>
      <c r="T1" s="222"/>
      <c r="U1" s="222"/>
      <c r="V1" s="222"/>
      <c r="W1" s="222"/>
      <c r="X1" s="222"/>
      <c r="Y1" s="222"/>
      <c r="Z1" s="222"/>
      <c r="AA1" s="222"/>
      <c r="AB1" s="222"/>
      <c r="AC1" s="222"/>
      <c r="AD1" s="222"/>
      <c r="AE1" s="222"/>
      <c r="AF1" s="222"/>
      <c r="AG1" s="222"/>
      <c r="AH1" s="222"/>
      <c r="AI1" s="222"/>
      <c r="AJ1" s="222"/>
      <c r="AK1" s="222"/>
      <c r="AL1" s="222"/>
      <c r="AM1" s="222"/>
      <c r="AN1" s="222"/>
      <c r="AO1" s="222"/>
      <c r="AP1" s="222"/>
      <c r="AQ1" s="222"/>
      <c r="AR1" s="222"/>
      <c r="AS1" s="222"/>
      <c r="AT1" s="222"/>
      <c r="AU1" s="222"/>
      <c r="AV1" s="222"/>
      <c r="AW1" s="222"/>
      <c r="AX1" s="222"/>
      <c r="AY1" s="222"/>
      <c r="AZ1" s="222"/>
      <c r="BA1" s="222"/>
      <c r="BB1" s="222"/>
      <c r="BC1" s="222"/>
      <c r="BD1" s="222"/>
      <c r="BE1" s="222"/>
      <c r="BF1" s="222"/>
      <c r="BG1" s="222"/>
      <c r="BH1" s="222"/>
      <c r="BI1" s="222"/>
      <c r="BJ1" s="222"/>
      <c r="BK1" s="222"/>
      <c r="BL1" s="222"/>
      <c r="BM1" s="222"/>
      <c r="BN1" s="222"/>
      <c r="BO1" s="222"/>
      <c r="BP1" s="222"/>
      <c r="BQ1" s="222"/>
      <c r="BR1" s="222"/>
      <c r="BS1" s="222"/>
      <c r="BT1" s="222"/>
      <c r="BU1" s="222"/>
      <c r="BV1" s="222"/>
      <c r="BW1" s="222"/>
      <c r="BX1" s="222"/>
      <c r="BY1" s="222"/>
      <c r="BZ1" s="222"/>
      <c r="CA1" s="222"/>
      <c r="CB1" s="222"/>
      <c r="CC1" s="222"/>
      <c r="CD1" s="222"/>
      <c r="CE1" s="222"/>
      <c r="CF1" s="222"/>
      <c r="CG1" s="222"/>
      <c r="CH1" s="222"/>
      <c r="CI1" s="222"/>
      <c r="CJ1" s="222"/>
      <c r="CK1" s="222"/>
      <c r="CL1" s="222"/>
      <c r="CM1" s="222"/>
      <c r="CN1" s="222"/>
      <c r="CO1" s="222"/>
      <c r="CP1" s="222"/>
      <c r="CQ1" s="222"/>
      <c r="CR1" s="222"/>
      <c r="CS1" s="222"/>
      <c r="CT1" s="222"/>
      <c r="CU1" s="222"/>
      <c r="CV1" s="222"/>
      <c r="CW1" s="222"/>
      <c r="CX1" s="222"/>
      <c r="CY1" s="222"/>
      <c r="CZ1" s="222"/>
      <c r="DA1" s="222"/>
      <c r="DB1" s="222"/>
      <c r="DC1" s="222"/>
      <c r="DD1" s="222"/>
      <c r="DE1" s="222"/>
      <c r="DF1" s="222"/>
      <c r="DG1" s="222"/>
      <c r="DH1" s="222"/>
      <c r="DI1" s="222"/>
      <c r="DJ1" s="222"/>
      <c r="DK1" s="222"/>
      <c r="DL1" s="222"/>
      <c r="DM1" s="222"/>
      <c r="DN1" s="222"/>
      <c r="DO1" s="222"/>
      <c r="DP1" s="222"/>
      <c r="DQ1" s="223"/>
      <c r="DR1" s="223"/>
      <c r="DS1" s="223"/>
      <c r="DT1" s="223"/>
      <c r="DU1" s="223"/>
      <c r="DV1" s="223"/>
      <c r="DW1" s="223"/>
      <c r="DX1" s="223"/>
      <c r="DY1" s="223"/>
      <c r="DZ1" s="223"/>
      <c r="EA1" s="224"/>
    </row>
    <row r="2" spans="1:131" ht="26.25" customHeight="1" thickBot="1" x14ac:dyDescent="0.2">
      <c r="A2" s="1120" t="s">
        <v>366</v>
      </c>
      <c r="B2" s="1120"/>
      <c r="C2" s="1120"/>
      <c r="D2" s="1120"/>
      <c r="E2" s="1120"/>
      <c r="F2" s="1120"/>
      <c r="G2" s="1120"/>
      <c r="H2" s="1120"/>
      <c r="I2" s="1120"/>
      <c r="J2" s="1120"/>
      <c r="K2" s="1120"/>
      <c r="L2" s="1120"/>
      <c r="M2" s="1120"/>
      <c r="N2" s="1120"/>
      <c r="O2" s="1120"/>
      <c r="P2" s="1120"/>
      <c r="Q2" s="1120"/>
      <c r="R2" s="1120"/>
      <c r="S2" s="1120"/>
      <c r="T2" s="1120"/>
      <c r="U2" s="1120"/>
      <c r="V2" s="1120"/>
      <c r="W2" s="1120"/>
      <c r="X2" s="1120"/>
      <c r="Y2" s="1120"/>
      <c r="Z2" s="1120"/>
      <c r="AA2" s="1120"/>
      <c r="AB2" s="1120"/>
      <c r="AC2" s="1120"/>
      <c r="AD2" s="1120"/>
      <c r="AE2" s="1120"/>
      <c r="AF2" s="1120"/>
      <c r="AG2" s="1120"/>
      <c r="AH2" s="1120"/>
      <c r="AI2" s="1120"/>
      <c r="AJ2" s="1120"/>
      <c r="AK2" s="1120"/>
      <c r="AL2" s="1120"/>
      <c r="AM2" s="1120"/>
      <c r="AN2" s="1120"/>
      <c r="AO2" s="1120"/>
      <c r="AP2" s="1120"/>
      <c r="AQ2" s="1120"/>
      <c r="AR2" s="1120"/>
      <c r="AS2" s="1120"/>
      <c r="AT2" s="1120"/>
      <c r="AU2" s="1120"/>
      <c r="AV2" s="1120"/>
      <c r="AW2" s="1120"/>
      <c r="AX2" s="1120"/>
      <c r="AY2" s="1120"/>
      <c r="AZ2" s="1120"/>
      <c r="BA2" s="1120"/>
      <c r="BB2" s="1120"/>
      <c r="BC2" s="1120"/>
      <c r="BD2" s="1120"/>
      <c r="BE2" s="1120"/>
      <c r="BF2" s="1120"/>
      <c r="BG2" s="1120"/>
      <c r="BH2" s="1120"/>
      <c r="BI2" s="1120"/>
      <c r="BJ2" s="222"/>
      <c r="BK2" s="222"/>
      <c r="BL2" s="222"/>
      <c r="BM2" s="222"/>
      <c r="BN2" s="222"/>
      <c r="BO2" s="222"/>
      <c r="BP2" s="222"/>
      <c r="BQ2" s="222"/>
      <c r="BR2" s="222"/>
      <c r="BS2" s="222"/>
      <c r="BT2" s="222"/>
      <c r="BU2" s="222"/>
      <c r="BV2" s="222"/>
      <c r="BW2" s="222"/>
      <c r="BX2" s="222"/>
      <c r="BY2" s="222"/>
      <c r="BZ2" s="222"/>
      <c r="CA2" s="222"/>
      <c r="CB2" s="222"/>
      <c r="CC2" s="222"/>
      <c r="CD2" s="222"/>
      <c r="CE2" s="222"/>
      <c r="CF2" s="222"/>
      <c r="CG2" s="222"/>
      <c r="CH2" s="222"/>
      <c r="CI2" s="222"/>
      <c r="CJ2" s="222"/>
      <c r="CK2" s="222"/>
      <c r="CL2" s="222"/>
      <c r="CM2" s="222"/>
      <c r="CN2" s="222"/>
      <c r="CO2" s="222"/>
      <c r="CP2" s="222"/>
      <c r="CQ2" s="222"/>
      <c r="CR2" s="222"/>
      <c r="CS2" s="222"/>
      <c r="CT2" s="222"/>
      <c r="CU2" s="222"/>
      <c r="CV2" s="222"/>
      <c r="CW2" s="222"/>
      <c r="CX2" s="222"/>
      <c r="CY2" s="222"/>
      <c r="CZ2" s="222"/>
      <c r="DA2" s="222"/>
      <c r="DB2" s="222"/>
      <c r="DC2" s="222"/>
      <c r="DD2" s="222"/>
      <c r="DE2" s="222"/>
      <c r="DF2" s="222"/>
      <c r="DG2" s="222"/>
      <c r="DH2" s="222"/>
      <c r="DI2" s="222"/>
      <c r="DJ2" s="1121" t="s">
        <v>367</v>
      </c>
      <c r="DK2" s="1122"/>
      <c r="DL2" s="1122"/>
      <c r="DM2" s="1122"/>
      <c r="DN2" s="1122"/>
      <c r="DO2" s="1123"/>
      <c r="DP2" s="222"/>
      <c r="DQ2" s="1121" t="s">
        <v>368</v>
      </c>
      <c r="DR2" s="1122"/>
      <c r="DS2" s="1122"/>
      <c r="DT2" s="1122"/>
      <c r="DU2" s="1122"/>
      <c r="DV2" s="1122"/>
      <c r="DW2" s="1122"/>
      <c r="DX2" s="1122"/>
      <c r="DY2" s="1122"/>
      <c r="DZ2" s="1123"/>
      <c r="EA2" s="224"/>
    </row>
    <row r="3" spans="1:131" ht="11.25" customHeight="1" x14ac:dyDescent="0.15">
      <c r="A3" s="222"/>
      <c r="B3" s="222"/>
      <c r="C3" s="222"/>
      <c r="D3" s="222"/>
      <c r="E3" s="222"/>
      <c r="F3" s="222"/>
      <c r="G3" s="222"/>
      <c r="H3" s="222"/>
      <c r="I3" s="222"/>
      <c r="J3" s="222"/>
      <c r="K3" s="222"/>
      <c r="L3" s="222"/>
      <c r="M3" s="222"/>
      <c r="N3" s="222"/>
      <c r="O3" s="222"/>
      <c r="P3" s="222"/>
      <c r="Q3" s="222"/>
      <c r="R3" s="222"/>
      <c r="S3" s="222"/>
      <c r="T3" s="222"/>
      <c r="U3" s="222"/>
      <c r="V3" s="222"/>
      <c r="W3" s="222"/>
      <c r="X3" s="222"/>
      <c r="Y3" s="222"/>
      <c r="Z3" s="222"/>
      <c r="AA3" s="222"/>
      <c r="AB3" s="222"/>
      <c r="AC3" s="222"/>
      <c r="AD3" s="222"/>
      <c r="AE3" s="222"/>
      <c r="AF3" s="222"/>
      <c r="AG3" s="222"/>
      <c r="AH3" s="222"/>
      <c r="AI3" s="222"/>
      <c r="AJ3" s="222"/>
      <c r="AK3" s="222"/>
      <c r="AL3" s="222"/>
      <c r="AM3" s="222"/>
      <c r="AN3" s="222"/>
      <c r="AO3" s="222"/>
      <c r="AP3" s="222"/>
      <c r="AQ3" s="222"/>
      <c r="AR3" s="222"/>
      <c r="AS3" s="222"/>
      <c r="AT3" s="222"/>
      <c r="AU3" s="222"/>
      <c r="AV3" s="222"/>
      <c r="AW3" s="222"/>
      <c r="AX3" s="222"/>
      <c r="AY3" s="222"/>
      <c r="AZ3" s="222"/>
      <c r="BA3" s="222"/>
      <c r="BB3" s="222"/>
      <c r="BC3" s="222"/>
      <c r="BD3" s="222"/>
      <c r="BE3" s="222"/>
      <c r="BF3" s="222"/>
      <c r="BG3" s="222"/>
      <c r="BH3" s="222"/>
      <c r="BI3" s="222"/>
      <c r="BJ3" s="222"/>
      <c r="BK3" s="222"/>
      <c r="BL3" s="222"/>
      <c r="BM3" s="222"/>
      <c r="BN3" s="222"/>
      <c r="BO3" s="222"/>
      <c r="BP3" s="222"/>
      <c r="BQ3" s="222"/>
      <c r="BR3" s="222"/>
      <c r="BS3" s="222"/>
      <c r="BT3" s="222"/>
      <c r="BU3" s="222"/>
      <c r="BV3" s="222"/>
      <c r="BW3" s="222"/>
      <c r="BX3" s="222"/>
      <c r="BY3" s="222"/>
      <c r="BZ3" s="222"/>
      <c r="CA3" s="222"/>
      <c r="CB3" s="222"/>
      <c r="CC3" s="222"/>
      <c r="CD3" s="222"/>
      <c r="CE3" s="222"/>
      <c r="CF3" s="222"/>
      <c r="CG3" s="222"/>
      <c r="CH3" s="222"/>
      <c r="CI3" s="222"/>
      <c r="CJ3" s="222"/>
      <c r="CK3" s="222"/>
      <c r="CL3" s="222"/>
      <c r="CM3" s="222"/>
      <c r="CN3" s="222"/>
      <c r="CO3" s="222"/>
      <c r="CP3" s="222"/>
      <c r="CQ3" s="222"/>
      <c r="CR3" s="222"/>
      <c r="CS3" s="222"/>
      <c r="CT3" s="222"/>
      <c r="CU3" s="222"/>
      <c r="CV3" s="222"/>
      <c r="CW3" s="222"/>
      <c r="CX3" s="222"/>
      <c r="CY3" s="222"/>
      <c r="CZ3" s="222"/>
      <c r="DA3" s="222"/>
      <c r="DB3" s="222"/>
      <c r="DC3" s="222"/>
      <c r="DD3" s="222"/>
      <c r="DE3" s="222"/>
      <c r="DF3" s="222"/>
      <c r="DG3" s="222"/>
      <c r="DH3" s="222"/>
      <c r="DI3" s="222"/>
      <c r="DJ3" s="222"/>
      <c r="DK3" s="222"/>
      <c r="DL3" s="222"/>
      <c r="DM3" s="222"/>
      <c r="DN3" s="222"/>
      <c r="DO3" s="222"/>
      <c r="DP3" s="222"/>
      <c r="DQ3" s="222"/>
      <c r="DR3" s="222"/>
      <c r="DS3" s="222"/>
      <c r="DT3" s="222"/>
      <c r="DU3" s="222"/>
      <c r="DV3" s="222"/>
      <c r="DW3" s="222"/>
      <c r="DX3" s="222"/>
      <c r="DY3" s="222"/>
      <c r="DZ3" s="222"/>
      <c r="EA3" s="224"/>
    </row>
    <row r="4" spans="1:131" s="229" customFormat="1" ht="26.25" customHeight="1" thickBot="1" x14ac:dyDescent="0.2">
      <c r="A4" s="1089" t="s">
        <v>369</v>
      </c>
      <c r="B4" s="1089"/>
      <c r="C4" s="1089"/>
      <c r="D4" s="1089"/>
      <c r="E4" s="1089"/>
      <c r="F4" s="1089"/>
      <c r="G4" s="1089"/>
      <c r="H4" s="1089"/>
      <c r="I4" s="1089"/>
      <c r="J4" s="1089"/>
      <c r="K4" s="1089"/>
      <c r="L4" s="1089"/>
      <c r="M4" s="1089"/>
      <c r="N4" s="1089"/>
      <c r="O4" s="1089"/>
      <c r="P4" s="1089"/>
      <c r="Q4" s="1089"/>
      <c r="R4" s="1089"/>
      <c r="S4" s="1089"/>
      <c r="T4" s="1089"/>
      <c r="U4" s="1089"/>
      <c r="V4" s="1089"/>
      <c r="W4" s="1089"/>
      <c r="X4" s="1089"/>
      <c r="Y4" s="1089"/>
      <c r="Z4" s="1089"/>
      <c r="AA4" s="1089"/>
      <c r="AB4" s="1089"/>
      <c r="AC4" s="1089"/>
      <c r="AD4" s="1089"/>
      <c r="AE4" s="1089"/>
      <c r="AF4" s="1089"/>
      <c r="AG4" s="1089"/>
      <c r="AH4" s="1089"/>
      <c r="AI4" s="1089"/>
      <c r="AJ4" s="1089"/>
      <c r="AK4" s="1089"/>
      <c r="AL4" s="1089"/>
      <c r="AM4" s="1089"/>
      <c r="AN4" s="1089"/>
      <c r="AO4" s="1089"/>
      <c r="AP4" s="1089"/>
      <c r="AQ4" s="1089"/>
      <c r="AR4" s="1089"/>
      <c r="AS4" s="1089"/>
      <c r="AT4" s="1089"/>
      <c r="AU4" s="1089"/>
      <c r="AV4" s="1089"/>
      <c r="AW4" s="1089"/>
      <c r="AX4" s="1089"/>
      <c r="AY4" s="1089"/>
      <c r="AZ4" s="226"/>
      <c r="BA4" s="226"/>
      <c r="BB4" s="226"/>
      <c r="BC4" s="226"/>
      <c r="BD4" s="226"/>
      <c r="BE4" s="227"/>
      <c r="BF4" s="227"/>
      <c r="BG4" s="227"/>
      <c r="BH4" s="227"/>
      <c r="BI4" s="227"/>
      <c r="BJ4" s="227"/>
      <c r="BK4" s="227"/>
      <c r="BL4" s="227"/>
      <c r="BM4" s="227"/>
      <c r="BN4" s="227"/>
      <c r="BO4" s="227"/>
      <c r="BP4" s="227"/>
      <c r="BQ4" s="760" t="s">
        <v>370</v>
      </c>
      <c r="BR4" s="760"/>
      <c r="BS4" s="760"/>
      <c r="BT4" s="760"/>
      <c r="BU4" s="760"/>
      <c r="BV4" s="760"/>
      <c r="BW4" s="760"/>
      <c r="BX4" s="760"/>
      <c r="BY4" s="760"/>
      <c r="BZ4" s="760"/>
      <c r="CA4" s="760"/>
      <c r="CB4" s="760"/>
      <c r="CC4" s="760"/>
      <c r="CD4" s="760"/>
      <c r="CE4" s="760"/>
      <c r="CF4" s="760"/>
      <c r="CG4" s="760"/>
      <c r="CH4" s="760"/>
      <c r="CI4" s="760"/>
      <c r="CJ4" s="760"/>
      <c r="CK4" s="760"/>
      <c r="CL4" s="760"/>
      <c r="CM4" s="760"/>
      <c r="CN4" s="760"/>
      <c r="CO4" s="760"/>
      <c r="CP4" s="760"/>
      <c r="CQ4" s="760"/>
      <c r="CR4" s="760"/>
      <c r="CS4" s="760"/>
      <c r="CT4" s="760"/>
      <c r="CU4" s="760"/>
      <c r="CV4" s="760"/>
      <c r="CW4" s="760"/>
      <c r="CX4" s="760"/>
      <c r="CY4" s="760"/>
      <c r="CZ4" s="760"/>
      <c r="DA4" s="760"/>
      <c r="DB4" s="760"/>
      <c r="DC4" s="760"/>
      <c r="DD4" s="760"/>
      <c r="DE4" s="760"/>
      <c r="DF4" s="760"/>
      <c r="DG4" s="760"/>
      <c r="DH4" s="760"/>
      <c r="DI4" s="760"/>
      <c r="DJ4" s="760"/>
      <c r="DK4" s="760"/>
      <c r="DL4" s="760"/>
      <c r="DM4" s="760"/>
      <c r="DN4" s="760"/>
      <c r="DO4" s="760"/>
      <c r="DP4" s="760"/>
      <c r="DQ4" s="760"/>
      <c r="DR4" s="760"/>
      <c r="DS4" s="760"/>
      <c r="DT4" s="760"/>
      <c r="DU4" s="760"/>
      <c r="DV4" s="760"/>
      <c r="DW4" s="760"/>
      <c r="DX4" s="760"/>
      <c r="DY4" s="760"/>
      <c r="DZ4" s="760"/>
      <c r="EA4" s="228"/>
    </row>
    <row r="5" spans="1:131" s="229" customFormat="1" ht="26.25" customHeight="1" x14ac:dyDescent="0.15">
      <c r="A5" s="1025" t="s">
        <v>371</v>
      </c>
      <c r="B5" s="1026"/>
      <c r="C5" s="1026"/>
      <c r="D5" s="1026"/>
      <c r="E5" s="1026"/>
      <c r="F5" s="1026"/>
      <c r="G5" s="1026"/>
      <c r="H5" s="1026"/>
      <c r="I5" s="1026"/>
      <c r="J5" s="1026"/>
      <c r="K5" s="1026"/>
      <c r="L5" s="1026"/>
      <c r="M5" s="1026"/>
      <c r="N5" s="1026"/>
      <c r="O5" s="1026"/>
      <c r="P5" s="1027"/>
      <c r="Q5" s="1031" t="s">
        <v>372</v>
      </c>
      <c r="R5" s="1032"/>
      <c r="S5" s="1032"/>
      <c r="T5" s="1032"/>
      <c r="U5" s="1033"/>
      <c r="V5" s="1031" t="s">
        <v>373</v>
      </c>
      <c r="W5" s="1032"/>
      <c r="X5" s="1032"/>
      <c r="Y5" s="1032"/>
      <c r="Z5" s="1033"/>
      <c r="AA5" s="1031" t="s">
        <v>374</v>
      </c>
      <c r="AB5" s="1032"/>
      <c r="AC5" s="1032"/>
      <c r="AD5" s="1032"/>
      <c r="AE5" s="1032"/>
      <c r="AF5" s="1124" t="s">
        <v>375</v>
      </c>
      <c r="AG5" s="1032"/>
      <c r="AH5" s="1032"/>
      <c r="AI5" s="1032"/>
      <c r="AJ5" s="1045"/>
      <c r="AK5" s="1032" t="s">
        <v>376</v>
      </c>
      <c r="AL5" s="1032"/>
      <c r="AM5" s="1032"/>
      <c r="AN5" s="1032"/>
      <c r="AO5" s="1033"/>
      <c r="AP5" s="1031" t="s">
        <v>377</v>
      </c>
      <c r="AQ5" s="1032"/>
      <c r="AR5" s="1032"/>
      <c r="AS5" s="1032"/>
      <c r="AT5" s="1033"/>
      <c r="AU5" s="1031" t="s">
        <v>378</v>
      </c>
      <c r="AV5" s="1032"/>
      <c r="AW5" s="1032"/>
      <c r="AX5" s="1032"/>
      <c r="AY5" s="1045"/>
      <c r="AZ5" s="226"/>
      <c r="BA5" s="226"/>
      <c r="BB5" s="226"/>
      <c r="BC5" s="226"/>
      <c r="BD5" s="226"/>
      <c r="BE5" s="227"/>
      <c r="BF5" s="227"/>
      <c r="BG5" s="227"/>
      <c r="BH5" s="227"/>
      <c r="BI5" s="227"/>
      <c r="BJ5" s="227"/>
      <c r="BK5" s="227"/>
      <c r="BL5" s="227"/>
      <c r="BM5" s="227"/>
      <c r="BN5" s="227"/>
      <c r="BO5" s="227"/>
      <c r="BP5" s="227"/>
      <c r="BQ5" s="1025" t="s">
        <v>379</v>
      </c>
      <c r="BR5" s="1026"/>
      <c r="BS5" s="1026"/>
      <c r="BT5" s="1026"/>
      <c r="BU5" s="1026"/>
      <c r="BV5" s="1026"/>
      <c r="BW5" s="1026"/>
      <c r="BX5" s="1026"/>
      <c r="BY5" s="1026"/>
      <c r="BZ5" s="1026"/>
      <c r="CA5" s="1026"/>
      <c r="CB5" s="1026"/>
      <c r="CC5" s="1026"/>
      <c r="CD5" s="1026"/>
      <c r="CE5" s="1026"/>
      <c r="CF5" s="1026"/>
      <c r="CG5" s="1027"/>
      <c r="CH5" s="1031" t="s">
        <v>380</v>
      </c>
      <c r="CI5" s="1032"/>
      <c r="CJ5" s="1032"/>
      <c r="CK5" s="1032"/>
      <c r="CL5" s="1033"/>
      <c r="CM5" s="1031" t="s">
        <v>381</v>
      </c>
      <c r="CN5" s="1032"/>
      <c r="CO5" s="1032"/>
      <c r="CP5" s="1032"/>
      <c r="CQ5" s="1033"/>
      <c r="CR5" s="1031" t="s">
        <v>382</v>
      </c>
      <c r="CS5" s="1032"/>
      <c r="CT5" s="1032"/>
      <c r="CU5" s="1032"/>
      <c r="CV5" s="1033"/>
      <c r="CW5" s="1031" t="s">
        <v>383</v>
      </c>
      <c r="CX5" s="1032"/>
      <c r="CY5" s="1032"/>
      <c r="CZ5" s="1032"/>
      <c r="DA5" s="1033"/>
      <c r="DB5" s="1031" t="s">
        <v>384</v>
      </c>
      <c r="DC5" s="1032"/>
      <c r="DD5" s="1032"/>
      <c r="DE5" s="1032"/>
      <c r="DF5" s="1033"/>
      <c r="DG5" s="1114" t="s">
        <v>385</v>
      </c>
      <c r="DH5" s="1115"/>
      <c r="DI5" s="1115"/>
      <c r="DJ5" s="1115"/>
      <c r="DK5" s="1116"/>
      <c r="DL5" s="1114" t="s">
        <v>386</v>
      </c>
      <c r="DM5" s="1115"/>
      <c r="DN5" s="1115"/>
      <c r="DO5" s="1115"/>
      <c r="DP5" s="1116"/>
      <c r="DQ5" s="1031" t="s">
        <v>387</v>
      </c>
      <c r="DR5" s="1032"/>
      <c r="DS5" s="1032"/>
      <c r="DT5" s="1032"/>
      <c r="DU5" s="1033"/>
      <c r="DV5" s="1031" t="s">
        <v>378</v>
      </c>
      <c r="DW5" s="1032"/>
      <c r="DX5" s="1032"/>
      <c r="DY5" s="1032"/>
      <c r="DZ5" s="1045"/>
      <c r="EA5" s="228"/>
    </row>
    <row r="6" spans="1:131" s="229" customFormat="1" ht="26.25" customHeight="1" thickBot="1" x14ac:dyDescent="0.2">
      <c r="A6" s="1028"/>
      <c r="B6" s="1029"/>
      <c r="C6" s="1029"/>
      <c r="D6" s="1029"/>
      <c r="E6" s="1029"/>
      <c r="F6" s="1029"/>
      <c r="G6" s="1029"/>
      <c r="H6" s="1029"/>
      <c r="I6" s="1029"/>
      <c r="J6" s="1029"/>
      <c r="K6" s="1029"/>
      <c r="L6" s="1029"/>
      <c r="M6" s="1029"/>
      <c r="N6" s="1029"/>
      <c r="O6" s="1029"/>
      <c r="P6" s="1030"/>
      <c r="Q6" s="1034"/>
      <c r="R6" s="1035"/>
      <c r="S6" s="1035"/>
      <c r="T6" s="1035"/>
      <c r="U6" s="1036"/>
      <c r="V6" s="1034"/>
      <c r="W6" s="1035"/>
      <c r="X6" s="1035"/>
      <c r="Y6" s="1035"/>
      <c r="Z6" s="1036"/>
      <c r="AA6" s="1034"/>
      <c r="AB6" s="1035"/>
      <c r="AC6" s="1035"/>
      <c r="AD6" s="1035"/>
      <c r="AE6" s="1035"/>
      <c r="AF6" s="1125"/>
      <c r="AG6" s="1035"/>
      <c r="AH6" s="1035"/>
      <c r="AI6" s="1035"/>
      <c r="AJ6" s="1046"/>
      <c r="AK6" s="1035"/>
      <c r="AL6" s="1035"/>
      <c r="AM6" s="1035"/>
      <c r="AN6" s="1035"/>
      <c r="AO6" s="1036"/>
      <c r="AP6" s="1034"/>
      <c r="AQ6" s="1035"/>
      <c r="AR6" s="1035"/>
      <c r="AS6" s="1035"/>
      <c r="AT6" s="1036"/>
      <c r="AU6" s="1034"/>
      <c r="AV6" s="1035"/>
      <c r="AW6" s="1035"/>
      <c r="AX6" s="1035"/>
      <c r="AY6" s="1046"/>
      <c r="AZ6" s="226"/>
      <c r="BA6" s="226"/>
      <c r="BB6" s="226"/>
      <c r="BC6" s="226"/>
      <c r="BD6" s="226"/>
      <c r="BE6" s="227"/>
      <c r="BF6" s="227"/>
      <c r="BG6" s="227"/>
      <c r="BH6" s="227"/>
      <c r="BI6" s="227"/>
      <c r="BJ6" s="227"/>
      <c r="BK6" s="227"/>
      <c r="BL6" s="227"/>
      <c r="BM6" s="227"/>
      <c r="BN6" s="227"/>
      <c r="BO6" s="227"/>
      <c r="BP6" s="227"/>
      <c r="BQ6" s="1028"/>
      <c r="BR6" s="1029"/>
      <c r="BS6" s="1029"/>
      <c r="BT6" s="1029"/>
      <c r="BU6" s="1029"/>
      <c r="BV6" s="1029"/>
      <c r="BW6" s="1029"/>
      <c r="BX6" s="1029"/>
      <c r="BY6" s="1029"/>
      <c r="BZ6" s="1029"/>
      <c r="CA6" s="1029"/>
      <c r="CB6" s="1029"/>
      <c r="CC6" s="1029"/>
      <c r="CD6" s="1029"/>
      <c r="CE6" s="1029"/>
      <c r="CF6" s="1029"/>
      <c r="CG6" s="1030"/>
      <c r="CH6" s="1034"/>
      <c r="CI6" s="1035"/>
      <c r="CJ6" s="1035"/>
      <c r="CK6" s="1035"/>
      <c r="CL6" s="1036"/>
      <c r="CM6" s="1034"/>
      <c r="CN6" s="1035"/>
      <c r="CO6" s="1035"/>
      <c r="CP6" s="1035"/>
      <c r="CQ6" s="1036"/>
      <c r="CR6" s="1034"/>
      <c r="CS6" s="1035"/>
      <c r="CT6" s="1035"/>
      <c r="CU6" s="1035"/>
      <c r="CV6" s="1036"/>
      <c r="CW6" s="1034"/>
      <c r="CX6" s="1035"/>
      <c r="CY6" s="1035"/>
      <c r="CZ6" s="1035"/>
      <c r="DA6" s="1036"/>
      <c r="DB6" s="1034"/>
      <c r="DC6" s="1035"/>
      <c r="DD6" s="1035"/>
      <c r="DE6" s="1035"/>
      <c r="DF6" s="1036"/>
      <c r="DG6" s="1117"/>
      <c r="DH6" s="1118"/>
      <c r="DI6" s="1118"/>
      <c r="DJ6" s="1118"/>
      <c r="DK6" s="1119"/>
      <c r="DL6" s="1117"/>
      <c r="DM6" s="1118"/>
      <c r="DN6" s="1118"/>
      <c r="DO6" s="1118"/>
      <c r="DP6" s="1119"/>
      <c r="DQ6" s="1034"/>
      <c r="DR6" s="1035"/>
      <c r="DS6" s="1035"/>
      <c r="DT6" s="1035"/>
      <c r="DU6" s="1036"/>
      <c r="DV6" s="1034"/>
      <c r="DW6" s="1035"/>
      <c r="DX6" s="1035"/>
      <c r="DY6" s="1035"/>
      <c r="DZ6" s="1046"/>
      <c r="EA6" s="228"/>
    </row>
    <row r="7" spans="1:131" s="229" customFormat="1" ht="26.25" customHeight="1" thickTop="1" x14ac:dyDescent="0.15">
      <c r="A7" s="230">
        <v>1</v>
      </c>
      <c r="B7" s="1077" t="s">
        <v>388</v>
      </c>
      <c r="C7" s="1078"/>
      <c r="D7" s="1078"/>
      <c r="E7" s="1078"/>
      <c r="F7" s="1078"/>
      <c r="G7" s="1078"/>
      <c r="H7" s="1078"/>
      <c r="I7" s="1078"/>
      <c r="J7" s="1078"/>
      <c r="K7" s="1078"/>
      <c r="L7" s="1078"/>
      <c r="M7" s="1078"/>
      <c r="N7" s="1078"/>
      <c r="O7" s="1078"/>
      <c r="P7" s="1079"/>
      <c r="Q7" s="1132">
        <v>5305</v>
      </c>
      <c r="R7" s="1133"/>
      <c r="S7" s="1133"/>
      <c r="T7" s="1133"/>
      <c r="U7" s="1133"/>
      <c r="V7" s="1133">
        <v>5175</v>
      </c>
      <c r="W7" s="1133"/>
      <c r="X7" s="1133"/>
      <c r="Y7" s="1133"/>
      <c r="Z7" s="1133"/>
      <c r="AA7" s="1133">
        <v>130</v>
      </c>
      <c r="AB7" s="1133"/>
      <c r="AC7" s="1133"/>
      <c r="AD7" s="1133"/>
      <c r="AE7" s="1134"/>
      <c r="AF7" s="1135">
        <v>108</v>
      </c>
      <c r="AG7" s="1136"/>
      <c r="AH7" s="1136"/>
      <c r="AI7" s="1136"/>
      <c r="AJ7" s="1137"/>
      <c r="AK7" s="1138" t="s">
        <v>587</v>
      </c>
      <c r="AL7" s="1139"/>
      <c r="AM7" s="1139"/>
      <c r="AN7" s="1139"/>
      <c r="AO7" s="1139"/>
      <c r="AP7" s="1139">
        <v>5714</v>
      </c>
      <c r="AQ7" s="1139"/>
      <c r="AR7" s="1139"/>
      <c r="AS7" s="1139"/>
      <c r="AT7" s="1139"/>
      <c r="AU7" s="1140"/>
      <c r="AV7" s="1140"/>
      <c r="AW7" s="1140"/>
      <c r="AX7" s="1140"/>
      <c r="AY7" s="1141"/>
      <c r="AZ7" s="226"/>
      <c r="BA7" s="226"/>
      <c r="BB7" s="226"/>
      <c r="BC7" s="226"/>
      <c r="BD7" s="226"/>
      <c r="BE7" s="227"/>
      <c r="BF7" s="227"/>
      <c r="BG7" s="227"/>
      <c r="BH7" s="227"/>
      <c r="BI7" s="227"/>
      <c r="BJ7" s="227"/>
      <c r="BK7" s="227"/>
      <c r="BL7" s="227"/>
      <c r="BM7" s="227"/>
      <c r="BN7" s="227"/>
      <c r="BO7" s="227"/>
      <c r="BP7" s="227"/>
      <c r="BQ7" s="230">
        <v>1</v>
      </c>
      <c r="BR7" s="231"/>
      <c r="BS7" s="1129"/>
      <c r="BT7" s="1130"/>
      <c r="BU7" s="1130"/>
      <c r="BV7" s="1130"/>
      <c r="BW7" s="1130"/>
      <c r="BX7" s="1130"/>
      <c r="BY7" s="1130"/>
      <c r="BZ7" s="1130"/>
      <c r="CA7" s="1130"/>
      <c r="CB7" s="1130"/>
      <c r="CC7" s="1130"/>
      <c r="CD7" s="1130"/>
      <c r="CE7" s="1130"/>
      <c r="CF7" s="1130"/>
      <c r="CG7" s="1142"/>
      <c r="CH7" s="1126"/>
      <c r="CI7" s="1127"/>
      <c r="CJ7" s="1127"/>
      <c r="CK7" s="1127"/>
      <c r="CL7" s="1128"/>
      <c r="CM7" s="1126"/>
      <c r="CN7" s="1127"/>
      <c r="CO7" s="1127"/>
      <c r="CP7" s="1127"/>
      <c r="CQ7" s="1128"/>
      <c r="CR7" s="1126"/>
      <c r="CS7" s="1127"/>
      <c r="CT7" s="1127"/>
      <c r="CU7" s="1127"/>
      <c r="CV7" s="1128"/>
      <c r="CW7" s="1126"/>
      <c r="CX7" s="1127"/>
      <c r="CY7" s="1127"/>
      <c r="CZ7" s="1127"/>
      <c r="DA7" s="1128"/>
      <c r="DB7" s="1126"/>
      <c r="DC7" s="1127"/>
      <c r="DD7" s="1127"/>
      <c r="DE7" s="1127"/>
      <c r="DF7" s="1128"/>
      <c r="DG7" s="1126"/>
      <c r="DH7" s="1127"/>
      <c r="DI7" s="1127"/>
      <c r="DJ7" s="1127"/>
      <c r="DK7" s="1128"/>
      <c r="DL7" s="1126"/>
      <c r="DM7" s="1127"/>
      <c r="DN7" s="1127"/>
      <c r="DO7" s="1127"/>
      <c r="DP7" s="1128"/>
      <c r="DQ7" s="1126"/>
      <c r="DR7" s="1127"/>
      <c r="DS7" s="1127"/>
      <c r="DT7" s="1127"/>
      <c r="DU7" s="1128"/>
      <c r="DV7" s="1129"/>
      <c r="DW7" s="1130"/>
      <c r="DX7" s="1130"/>
      <c r="DY7" s="1130"/>
      <c r="DZ7" s="1131"/>
      <c r="EA7" s="228"/>
    </row>
    <row r="8" spans="1:131" s="229" customFormat="1" ht="26.25" customHeight="1" x14ac:dyDescent="0.15">
      <c r="A8" s="232">
        <v>2</v>
      </c>
      <c r="B8" s="1060" t="s">
        <v>389</v>
      </c>
      <c r="C8" s="1061"/>
      <c r="D8" s="1061"/>
      <c r="E8" s="1061"/>
      <c r="F8" s="1061"/>
      <c r="G8" s="1061"/>
      <c r="H8" s="1061"/>
      <c r="I8" s="1061"/>
      <c r="J8" s="1061"/>
      <c r="K8" s="1061"/>
      <c r="L8" s="1061"/>
      <c r="M8" s="1061"/>
      <c r="N8" s="1061"/>
      <c r="O8" s="1061"/>
      <c r="P8" s="1062"/>
      <c r="Q8" s="1068">
        <v>2</v>
      </c>
      <c r="R8" s="1069"/>
      <c r="S8" s="1069"/>
      <c r="T8" s="1069"/>
      <c r="U8" s="1069"/>
      <c r="V8" s="1069">
        <v>2</v>
      </c>
      <c r="W8" s="1069"/>
      <c r="X8" s="1069"/>
      <c r="Y8" s="1069"/>
      <c r="Z8" s="1069"/>
      <c r="AA8" s="1069">
        <v>0</v>
      </c>
      <c r="AB8" s="1069"/>
      <c r="AC8" s="1069"/>
      <c r="AD8" s="1069"/>
      <c r="AE8" s="1070"/>
      <c r="AF8" s="1065" t="s">
        <v>390</v>
      </c>
      <c r="AG8" s="1066"/>
      <c r="AH8" s="1066"/>
      <c r="AI8" s="1066"/>
      <c r="AJ8" s="1067"/>
      <c r="AK8" s="1110" t="s">
        <v>587</v>
      </c>
      <c r="AL8" s="1111"/>
      <c r="AM8" s="1111"/>
      <c r="AN8" s="1111"/>
      <c r="AO8" s="1111"/>
      <c r="AP8" s="1111" t="s">
        <v>587</v>
      </c>
      <c r="AQ8" s="1111"/>
      <c r="AR8" s="1111"/>
      <c r="AS8" s="1111"/>
      <c r="AT8" s="1111"/>
      <c r="AU8" s="1112"/>
      <c r="AV8" s="1112"/>
      <c r="AW8" s="1112"/>
      <c r="AX8" s="1112"/>
      <c r="AY8" s="1113"/>
      <c r="AZ8" s="226"/>
      <c r="BA8" s="226"/>
      <c r="BB8" s="226"/>
      <c r="BC8" s="226"/>
      <c r="BD8" s="226"/>
      <c r="BE8" s="227"/>
      <c r="BF8" s="227"/>
      <c r="BG8" s="227"/>
      <c r="BH8" s="227"/>
      <c r="BI8" s="227"/>
      <c r="BJ8" s="227"/>
      <c r="BK8" s="227"/>
      <c r="BL8" s="227"/>
      <c r="BM8" s="227"/>
      <c r="BN8" s="227"/>
      <c r="BO8" s="227"/>
      <c r="BP8" s="227"/>
      <c r="BQ8" s="232">
        <v>2</v>
      </c>
      <c r="BR8" s="233"/>
      <c r="BS8" s="1022"/>
      <c r="BT8" s="1023"/>
      <c r="BU8" s="1023"/>
      <c r="BV8" s="1023"/>
      <c r="BW8" s="1023"/>
      <c r="BX8" s="1023"/>
      <c r="BY8" s="1023"/>
      <c r="BZ8" s="1023"/>
      <c r="CA8" s="1023"/>
      <c r="CB8" s="1023"/>
      <c r="CC8" s="1023"/>
      <c r="CD8" s="1023"/>
      <c r="CE8" s="1023"/>
      <c r="CF8" s="1023"/>
      <c r="CG8" s="1044"/>
      <c r="CH8" s="1019"/>
      <c r="CI8" s="1020"/>
      <c r="CJ8" s="1020"/>
      <c r="CK8" s="1020"/>
      <c r="CL8" s="1021"/>
      <c r="CM8" s="1019"/>
      <c r="CN8" s="1020"/>
      <c r="CO8" s="1020"/>
      <c r="CP8" s="1020"/>
      <c r="CQ8" s="1021"/>
      <c r="CR8" s="1019"/>
      <c r="CS8" s="1020"/>
      <c r="CT8" s="1020"/>
      <c r="CU8" s="1020"/>
      <c r="CV8" s="1021"/>
      <c r="CW8" s="1019"/>
      <c r="CX8" s="1020"/>
      <c r="CY8" s="1020"/>
      <c r="CZ8" s="1020"/>
      <c r="DA8" s="1021"/>
      <c r="DB8" s="1019"/>
      <c r="DC8" s="1020"/>
      <c r="DD8" s="1020"/>
      <c r="DE8" s="1020"/>
      <c r="DF8" s="1021"/>
      <c r="DG8" s="1019"/>
      <c r="DH8" s="1020"/>
      <c r="DI8" s="1020"/>
      <c r="DJ8" s="1020"/>
      <c r="DK8" s="1021"/>
      <c r="DL8" s="1019"/>
      <c r="DM8" s="1020"/>
      <c r="DN8" s="1020"/>
      <c r="DO8" s="1020"/>
      <c r="DP8" s="1021"/>
      <c r="DQ8" s="1019"/>
      <c r="DR8" s="1020"/>
      <c r="DS8" s="1020"/>
      <c r="DT8" s="1020"/>
      <c r="DU8" s="1021"/>
      <c r="DV8" s="1022"/>
      <c r="DW8" s="1023"/>
      <c r="DX8" s="1023"/>
      <c r="DY8" s="1023"/>
      <c r="DZ8" s="1024"/>
      <c r="EA8" s="228"/>
    </row>
    <row r="9" spans="1:131" s="229" customFormat="1" ht="26.25" customHeight="1" x14ac:dyDescent="0.15">
      <c r="A9" s="232">
        <v>3</v>
      </c>
      <c r="B9" s="1060" t="s">
        <v>391</v>
      </c>
      <c r="C9" s="1061"/>
      <c r="D9" s="1061"/>
      <c r="E9" s="1061"/>
      <c r="F9" s="1061"/>
      <c r="G9" s="1061"/>
      <c r="H9" s="1061"/>
      <c r="I9" s="1061"/>
      <c r="J9" s="1061"/>
      <c r="K9" s="1061"/>
      <c r="L9" s="1061"/>
      <c r="M9" s="1061"/>
      <c r="N9" s="1061"/>
      <c r="O9" s="1061"/>
      <c r="P9" s="1062"/>
      <c r="Q9" s="1068">
        <v>154</v>
      </c>
      <c r="R9" s="1069"/>
      <c r="S9" s="1069"/>
      <c r="T9" s="1069"/>
      <c r="U9" s="1069"/>
      <c r="V9" s="1069">
        <v>154</v>
      </c>
      <c r="W9" s="1069"/>
      <c r="X9" s="1069"/>
      <c r="Y9" s="1069"/>
      <c r="Z9" s="1069"/>
      <c r="AA9" s="1069">
        <v>0</v>
      </c>
      <c r="AB9" s="1069"/>
      <c r="AC9" s="1069"/>
      <c r="AD9" s="1069"/>
      <c r="AE9" s="1070"/>
      <c r="AF9" s="1065" t="s">
        <v>392</v>
      </c>
      <c r="AG9" s="1066"/>
      <c r="AH9" s="1066"/>
      <c r="AI9" s="1066"/>
      <c r="AJ9" s="1067"/>
      <c r="AK9" s="1110" t="s">
        <v>587</v>
      </c>
      <c r="AL9" s="1111"/>
      <c r="AM9" s="1111"/>
      <c r="AN9" s="1111"/>
      <c r="AO9" s="1111"/>
      <c r="AP9" s="1111" t="s">
        <v>587</v>
      </c>
      <c r="AQ9" s="1111"/>
      <c r="AR9" s="1111"/>
      <c r="AS9" s="1111"/>
      <c r="AT9" s="1111"/>
      <c r="AU9" s="1112"/>
      <c r="AV9" s="1112"/>
      <c r="AW9" s="1112"/>
      <c r="AX9" s="1112"/>
      <c r="AY9" s="1113"/>
      <c r="AZ9" s="226"/>
      <c r="BA9" s="226"/>
      <c r="BB9" s="226"/>
      <c r="BC9" s="226"/>
      <c r="BD9" s="226"/>
      <c r="BE9" s="227"/>
      <c r="BF9" s="227"/>
      <c r="BG9" s="227"/>
      <c r="BH9" s="227"/>
      <c r="BI9" s="227"/>
      <c r="BJ9" s="227"/>
      <c r="BK9" s="227"/>
      <c r="BL9" s="227"/>
      <c r="BM9" s="227"/>
      <c r="BN9" s="227"/>
      <c r="BO9" s="227"/>
      <c r="BP9" s="227"/>
      <c r="BQ9" s="232">
        <v>3</v>
      </c>
      <c r="BR9" s="233"/>
      <c r="BS9" s="1022"/>
      <c r="BT9" s="1023"/>
      <c r="BU9" s="1023"/>
      <c r="BV9" s="1023"/>
      <c r="BW9" s="1023"/>
      <c r="BX9" s="1023"/>
      <c r="BY9" s="1023"/>
      <c r="BZ9" s="1023"/>
      <c r="CA9" s="1023"/>
      <c r="CB9" s="1023"/>
      <c r="CC9" s="1023"/>
      <c r="CD9" s="1023"/>
      <c r="CE9" s="1023"/>
      <c r="CF9" s="1023"/>
      <c r="CG9" s="1044"/>
      <c r="CH9" s="1019"/>
      <c r="CI9" s="1020"/>
      <c r="CJ9" s="1020"/>
      <c r="CK9" s="1020"/>
      <c r="CL9" s="1021"/>
      <c r="CM9" s="1019"/>
      <c r="CN9" s="1020"/>
      <c r="CO9" s="1020"/>
      <c r="CP9" s="1020"/>
      <c r="CQ9" s="1021"/>
      <c r="CR9" s="1019"/>
      <c r="CS9" s="1020"/>
      <c r="CT9" s="1020"/>
      <c r="CU9" s="1020"/>
      <c r="CV9" s="1021"/>
      <c r="CW9" s="1019"/>
      <c r="CX9" s="1020"/>
      <c r="CY9" s="1020"/>
      <c r="CZ9" s="1020"/>
      <c r="DA9" s="1021"/>
      <c r="DB9" s="1019"/>
      <c r="DC9" s="1020"/>
      <c r="DD9" s="1020"/>
      <c r="DE9" s="1020"/>
      <c r="DF9" s="1021"/>
      <c r="DG9" s="1019"/>
      <c r="DH9" s="1020"/>
      <c r="DI9" s="1020"/>
      <c r="DJ9" s="1020"/>
      <c r="DK9" s="1021"/>
      <c r="DL9" s="1019"/>
      <c r="DM9" s="1020"/>
      <c r="DN9" s="1020"/>
      <c r="DO9" s="1020"/>
      <c r="DP9" s="1021"/>
      <c r="DQ9" s="1019"/>
      <c r="DR9" s="1020"/>
      <c r="DS9" s="1020"/>
      <c r="DT9" s="1020"/>
      <c r="DU9" s="1021"/>
      <c r="DV9" s="1022"/>
      <c r="DW9" s="1023"/>
      <c r="DX9" s="1023"/>
      <c r="DY9" s="1023"/>
      <c r="DZ9" s="1024"/>
      <c r="EA9" s="228"/>
    </row>
    <row r="10" spans="1:131" s="229" customFormat="1" ht="26.25" customHeight="1" x14ac:dyDescent="0.15">
      <c r="A10" s="232">
        <v>4</v>
      </c>
      <c r="B10" s="1060"/>
      <c r="C10" s="1061"/>
      <c r="D10" s="1061"/>
      <c r="E10" s="1061"/>
      <c r="F10" s="1061"/>
      <c r="G10" s="1061"/>
      <c r="H10" s="1061"/>
      <c r="I10" s="1061"/>
      <c r="J10" s="1061"/>
      <c r="K10" s="1061"/>
      <c r="L10" s="1061"/>
      <c r="M10" s="1061"/>
      <c r="N10" s="1061"/>
      <c r="O10" s="1061"/>
      <c r="P10" s="1062"/>
      <c r="Q10" s="1068"/>
      <c r="R10" s="1069"/>
      <c r="S10" s="1069"/>
      <c r="T10" s="1069"/>
      <c r="U10" s="1069"/>
      <c r="V10" s="1069"/>
      <c r="W10" s="1069"/>
      <c r="X10" s="1069"/>
      <c r="Y10" s="1069"/>
      <c r="Z10" s="1069"/>
      <c r="AA10" s="1069"/>
      <c r="AB10" s="1069"/>
      <c r="AC10" s="1069"/>
      <c r="AD10" s="1069"/>
      <c r="AE10" s="1070"/>
      <c r="AF10" s="1065"/>
      <c r="AG10" s="1066"/>
      <c r="AH10" s="1066"/>
      <c r="AI10" s="1066"/>
      <c r="AJ10" s="1067"/>
      <c r="AK10" s="1110"/>
      <c r="AL10" s="1111"/>
      <c r="AM10" s="1111"/>
      <c r="AN10" s="1111"/>
      <c r="AO10" s="1111"/>
      <c r="AP10" s="1111"/>
      <c r="AQ10" s="1111"/>
      <c r="AR10" s="1111"/>
      <c r="AS10" s="1111"/>
      <c r="AT10" s="1111"/>
      <c r="AU10" s="1112"/>
      <c r="AV10" s="1112"/>
      <c r="AW10" s="1112"/>
      <c r="AX10" s="1112"/>
      <c r="AY10" s="1113"/>
      <c r="AZ10" s="226"/>
      <c r="BA10" s="226"/>
      <c r="BB10" s="226"/>
      <c r="BC10" s="226"/>
      <c r="BD10" s="226"/>
      <c r="BE10" s="227"/>
      <c r="BF10" s="227"/>
      <c r="BG10" s="227"/>
      <c r="BH10" s="227"/>
      <c r="BI10" s="227"/>
      <c r="BJ10" s="227"/>
      <c r="BK10" s="227"/>
      <c r="BL10" s="227"/>
      <c r="BM10" s="227"/>
      <c r="BN10" s="227"/>
      <c r="BO10" s="227"/>
      <c r="BP10" s="227"/>
      <c r="BQ10" s="232">
        <v>4</v>
      </c>
      <c r="BR10" s="233"/>
      <c r="BS10" s="1022"/>
      <c r="BT10" s="1023"/>
      <c r="BU10" s="1023"/>
      <c r="BV10" s="1023"/>
      <c r="BW10" s="1023"/>
      <c r="BX10" s="1023"/>
      <c r="BY10" s="1023"/>
      <c r="BZ10" s="1023"/>
      <c r="CA10" s="1023"/>
      <c r="CB10" s="1023"/>
      <c r="CC10" s="1023"/>
      <c r="CD10" s="1023"/>
      <c r="CE10" s="1023"/>
      <c r="CF10" s="1023"/>
      <c r="CG10" s="1044"/>
      <c r="CH10" s="1019"/>
      <c r="CI10" s="1020"/>
      <c r="CJ10" s="1020"/>
      <c r="CK10" s="1020"/>
      <c r="CL10" s="1021"/>
      <c r="CM10" s="1019"/>
      <c r="CN10" s="1020"/>
      <c r="CO10" s="1020"/>
      <c r="CP10" s="1020"/>
      <c r="CQ10" s="1021"/>
      <c r="CR10" s="1019"/>
      <c r="CS10" s="1020"/>
      <c r="CT10" s="1020"/>
      <c r="CU10" s="1020"/>
      <c r="CV10" s="1021"/>
      <c r="CW10" s="1019"/>
      <c r="CX10" s="1020"/>
      <c r="CY10" s="1020"/>
      <c r="CZ10" s="1020"/>
      <c r="DA10" s="1021"/>
      <c r="DB10" s="1019"/>
      <c r="DC10" s="1020"/>
      <c r="DD10" s="1020"/>
      <c r="DE10" s="1020"/>
      <c r="DF10" s="1021"/>
      <c r="DG10" s="1019"/>
      <c r="DH10" s="1020"/>
      <c r="DI10" s="1020"/>
      <c r="DJ10" s="1020"/>
      <c r="DK10" s="1021"/>
      <c r="DL10" s="1019"/>
      <c r="DM10" s="1020"/>
      <c r="DN10" s="1020"/>
      <c r="DO10" s="1020"/>
      <c r="DP10" s="1021"/>
      <c r="DQ10" s="1019"/>
      <c r="DR10" s="1020"/>
      <c r="DS10" s="1020"/>
      <c r="DT10" s="1020"/>
      <c r="DU10" s="1021"/>
      <c r="DV10" s="1022"/>
      <c r="DW10" s="1023"/>
      <c r="DX10" s="1023"/>
      <c r="DY10" s="1023"/>
      <c r="DZ10" s="1024"/>
      <c r="EA10" s="228"/>
    </row>
    <row r="11" spans="1:131" s="229" customFormat="1" ht="26.25" customHeight="1" x14ac:dyDescent="0.15">
      <c r="A11" s="232">
        <v>5</v>
      </c>
      <c r="B11" s="1060"/>
      <c r="C11" s="1061"/>
      <c r="D11" s="1061"/>
      <c r="E11" s="1061"/>
      <c r="F11" s="1061"/>
      <c r="G11" s="1061"/>
      <c r="H11" s="1061"/>
      <c r="I11" s="1061"/>
      <c r="J11" s="1061"/>
      <c r="K11" s="1061"/>
      <c r="L11" s="1061"/>
      <c r="M11" s="1061"/>
      <c r="N11" s="1061"/>
      <c r="O11" s="1061"/>
      <c r="P11" s="1062"/>
      <c r="Q11" s="1068"/>
      <c r="R11" s="1069"/>
      <c r="S11" s="1069"/>
      <c r="T11" s="1069"/>
      <c r="U11" s="1069"/>
      <c r="V11" s="1069"/>
      <c r="W11" s="1069"/>
      <c r="X11" s="1069"/>
      <c r="Y11" s="1069"/>
      <c r="Z11" s="1069"/>
      <c r="AA11" s="1069"/>
      <c r="AB11" s="1069"/>
      <c r="AC11" s="1069"/>
      <c r="AD11" s="1069"/>
      <c r="AE11" s="1070"/>
      <c r="AF11" s="1065"/>
      <c r="AG11" s="1066"/>
      <c r="AH11" s="1066"/>
      <c r="AI11" s="1066"/>
      <c r="AJ11" s="1067"/>
      <c r="AK11" s="1110"/>
      <c r="AL11" s="1111"/>
      <c r="AM11" s="1111"/>
      <c r="AN11" s="1111"/>
      <c r="AO11" s="1111"/>
      <c r="AP11" s="1111"/>
      <c r="AQ11" s="1111"/>
      <c r="AR11" s="1111"/>
      <c r="AS11" s="1111"/>
      <c r="AT11" s="1111"/>
      <c r="AU11" s="1112"/>
      <c r="AV11" s="1112"/>
      <c r="AW11" s="1112"/>
      <c r="AX11" s="1112"/>
      <c r="AY11" s="1113"/>
      <c r="AZ11" s="226"/>
      <c r="BA11" s="226"/>
      <c r="BB11" s="226"/>
      <c r="BC11" s="226"/>
      <c r="BD11" s="226"/>
      <c r="BE11" s="227"/>
      <c r="BF11" s="227"/>
      <c r="BG11" s="227"/>
      <c r="BH11" s="227"/>
      <c r="BI11" s="227"/>
      <c r="BJ11" s="227"/>
      <c r="BK11" s="227"/>
      <c r="BL11" s="227"/>
      <c r="BM11" s="227"/>
      <c r="BN11" s="227"/>
      <c r="BO11" s="227"/>
      <c r="BP11" s="227"/>
      <c r="BQ11" s="232">
        <v>5</v>
      </c>
      <c r="BR11" s="233"/>
      <c r="BS11" s="1022"/>
      <c r="BT11" s="1023"/>
      <c r="BU11" s="1023"/>
      <c r="BV11" s="1023"/>
      <c r="BW11" s="1023"/>
      <c r="BX11" s="1023"/>
      <c r="BY11" s="1023"/>
      <c r="BZ11" s="1023"/>
      <c r="CA11" s="1023"/>
      <c r="CB11" s="1023"/>
      <c r="CC11" s="1023"/>
      <c r="CD11" s="1023"/>
      <c r="CE11" s="1023"/>
      <c r="CF11" s="1023"/>
      <c r="CG11" s="1044"/>
      <c r="CH11" s="1019"/>
      <c r="CI11" s="1020"/>
      <c r="CJ11" s="1020"/>
      <c r="CK11" s="1020"/>
      <c r="CL11" s="1021"/>
      <c r="CM11" s="1019"/>
      <c r="CN11" s="1020"/>
      <c r="CO11" s="1020"/>
      <c r="CP11" s="1020"/>
      <c r="CQ11" s="1021"/>
      <c r="CR11" s="1019"/>
      <c r="CS11" s="1020"/>
      <c r="CT11" s="1020"/>
      <c r="CU11" s="1020"/>
      <c r="CV11" s="1021"/>
      <c r="CW11" s="1019"/>
      <c r="CX11" s="1020"/>
      <c r="CY11" s="1020"/>
      <c r="CZ11" s="1020"/>
      <c r="DA11" s="1021"/>
      <c r="DB11" s="1019"/>
      <c r="DC11" s="1020"/>
      <c r="DD11" s="1020"/>
      <c r="DE11" s="1020"/>
      <c r="DF11" s="1021"/>
      <c r="DG11" s="1019"/>
      <c r="DH11" s="1020"/>
      <c r="DI11" s="1020"/>
      <c r="DJ11" s="1020"/>
      <c r="DK11" s="1021"/>
      <c r="DL11" s="1019"/>
      <c r="DM11" s="1020"/>
      <c r="DN11" s="1020"/>
      <c r="DO11" s="1020"/>
      <c r="DP11" s="1021"/>
      <c r="DQ11" s="1019"/>
      <c r="DR11" s="1020"/>
      <c r="DS11" s="1020"/>
      <c r="DT11" s="1020"/>
      <c r="DU11" s="1021"/>
      <c r="DV11" s="1022"/>
      <c r="DW11" s="1023"/>
      <c r="DX11" s="1023"/>
      <c r="DY11" s="1023"/>
      <c r="DZ11" s="1024"/>
      <c r="EA11" s="228"/>
    </row>
    <row r="12" spans="1:131" s="229" customFormat="1" ht="26.25" customHeight="1" x14ac:dyDescent="0.15">
      <c r="A12" s="232">
        <v>6</v>
      </c>
      <c r="B12" s="1060"/>
      <c r="C12" s="1061"/>
      <c r="D12" s="1061"/>
      <c r="E12" s="1061"/>
      <c r="F12" s="1061"/>
      <c r="G12" s="1061"/>
      <c r="H12" s="1061"/>
      <c r="I12" s="1061"/>
      <c r="J12" s="1061"/>
      <c r="K12" s="1061"/>
      <c r="L12" s="1061"/>
      <c r="M12" s="1061"/>
      <c r="N12" s="1061"/>
      <c r="O12" s="1061"/>
      <c r="P12" s="1062"/>
      <c r="Q12" s="1068"/>
      <c r="R12" s="1069"/>
      <c r="S12" s="1069"/>
      <c r="T12" s="1069"/>
      <c r="U12" s="1069"/>
      <c r="V12" s="1069"/>
      <c r="W12" s="1069"/>
      <c r="X12" s="1069"/>
      <c r="Y12" s="1069"/>
      <c r="Z12" s="1069"/>
      <c r="AA12" s="1069"/>
      <c r="AB12" s="1069"/>
      <c r="AC12" s="1069"/>
      <c r="AD12" s="1069"/>
      <c r="AE12" s="1070"/>
      <c r="AF12" s="1065"/>
      <c r="AG12" s="1066"/>
      <c r="AH12" s="1066"/>
      <c r="AI12" s="1066"/>
      <c r="AJ12" s="1067"/>
      <c r="AK12" s="1110"/>
      <c r="AL12" s="1111"/>
      <c r="AM12" s="1111"/>
      <c r="AN12" s="1111"/>
      <c r="AO12" s="1111"/>
      <c r="AP12" s="1111"/>
      <c r="AQ12" s="1111"/>
      <c r="AR12" s="1111"/>
      <c r="AS12" s="1111"/>
      <c r="AT12" s="1111"/>
      <c r="AU12" s="1112"/>
      <c r="AV12" s="1112"/>
      <c r="AW12" s="1112"/>
      <c r="AX12" s="1112"/>
      <c r="AY12" s="1113"/>
      <c r="AZ12" s="226"/>
      <c r="BA12" s="226"/>
      <c r="BB12" s="226"/>
      <c r="BC12" s="226"/>
      <c r="BD12" s="226"/>
      <c r="BE12" s="227"/>
      <c r="BF12" s="227"/>
      <c r="BG12" s="227"/>
      <c r="BH12" s="227"/>
      <c r="BI12" s="227"/>
      <c r="BJ12" s="227"/>
      <c r="BK12" s="227"/>
      <c r="BL12" s="227"/>
      <c r="BM12" s="227"/>
      <c r="BN12" s="227"/>
      <c r="BO12" s="227"/>
      <c r="BP12" s="227"/>
      <c r="BQ12" s="232">
        <v>6</v>
      </c>
      <c r="BR12" s="233"/>
      <c r="BS12" s="1022"/>
      <c r="BT12" s="1023"/>
      <c r="BU12" s="1023"/>
      <c r="BV12" s="1023"/>
      <c r="BW12" s="1023"/>
      <c r="BX12" s="1023"/>
      <c r="BY12" s="1023"/>
      <c r="BZ12" s="1023"/>
      <c r="CA12" s="1023"/>
      <c r="CB12" s="1023"/>
      <c r="CC12" s="1023"/>
      <c r="CD12" s="1023"/>
      <c r="CE12" s="1023"/>
      <c r="CF12" s="1023"/>
      <c r="CG12" s="1044"/>
      <c r="CH12" s="1019"/>
      <c r="CI12" s="1020"/>
      <c r="CJ12" s="1020"/>
      <c r="CK12" s="1020"/>
      <c r="CL12" s="1021"/>
      <c r="CM12" s="1019"/>
      <c r="CN12" s="1020"/>
      <c r="CO12" s="1020"/>
      <c r="CP12" s="1020"/>
      <c r="CQ12" s="1021"/>
      <c r="CR12" s="1019"/>
      <c r="CS12" s="1020"/>
      <c r="CT12" s="1020"/>
      <c r="CU12" s="1020"/>
      <c r="CV12" s="1021"/>
      <c r="CW12" s="1019"/>
      <c r="CX12" s="1020"/>
      <c r="CY12" s="1020"/>
      <c r="CZ12" s="1020"/>
      <c r="DA12" s="1021"/>
      <c r="DB12" s="1019"/>
      <c r="DC12" s="1020"/>
      <c r="DD12" s="1020"/>
      <c r="DE12" s="1020"/>
      <c r="DF12" s="1021"/>
      <c r="DG12" s="1019"/>
      <c r="DH12" s="1020"/>
      <c r="DI12" s="1020"/>
      <c r="DJ12" s="1020"/>
      <c r="DK12" s="1021"/>
      <c r="DL12" s="1019"/>
      <c r="DM12" s="1020"/>
      <c r="DN12" s="1020"/>
      <c r="DO12" s="1020"/>
      <c r="DP12" s="1021"/>
      <c r="DQ12" s="1019"/>
      <c r="DR12" s="1020"/>
      <c r="DS12" s="1020"/>
      <c r="DT12" s="1020"/>
      <c r="DU12" s="1021"/>
      <c r="DV12" s="1022"/>
      <c r="DW12" s="1023"/>
      <c r="DX12" s="1023"/>
      <c r="DY12" s="1023"/>
      <c r="DZ12" s="1024"/>
      <c r="EA12" s="228"/>
    </row>
    <row r="13" spans="1:131" s="229" customFormat="1" ht="26.25" customHeight="1" x14ac:dyDescent="0.15">
      <c r="A13" s="232">
        <v>7</v>
      </c>
      <c r="B13" s="1060"/>
      <c r="C13" s="1061"/>
      <c r="D13" s="1061"/>
      <c r="E13" s="1061"/>
      <c r="F13" s="1061"/>
      <c r="G13" s="1061"/>
      <c r="H13" s="1061"/>
      <c r="I13" s="1061"/>
      <c r="J13" s="1061"/>
      <c r="K13" s="1061"/>
      <c r="L13" s="1061"/>
      <c r="M13" s="1061"/>
      <c r="N13" s="1061"/>
      <c r="O13" s="1061"/>
      <c r="P13" s="1062"/>
      <c r="Q13" s="1068"/>
      <c r="R13" s="1069"/>
      <c r="S13" s="1069"/>
      <c r="T13" s="1069"/>
      <c r="U13" s="1069"/>
      <c r="V13" s="1069"/>
      <c r="W13" s="1069"/>
      <c r="X13" s="1069"/>
      <c r="Y13" s="1069"/>
      <c r="Z13" s="1069"/>
      <c r="AA13" s="1069"/>
      <c r="AB13" s="1069"/>
      <c r="AC13" s="1069"/>
      <c r="AD13" s="1069"/>
      <c r="AE13" s="1070"/>
      <c r="AF13" s="1065"/>
      <c r="AG13" s="1066"/>
      <c r="AH13" s="1066"/>
      <c r="AI13" s="1066"/>
      <c r="AJ13" s="1067"/>
      <c r="AK13" s="1110"/>
      <c r="AL13" s="1111"/>
      <c r="AM13" s="1111"/>
      <c r="AN13" s="1111"/>
      <c r="AO13" s="1111"/>
      <c r="AP13" s="1111"/>
      <c r="AQ13" s="1111"/>
      <c r="AR13" s="1111"/>
      <c r="AS13" s="1111"/>
      <c r="AT13" s="1111"/>
      <c r="AU13" s="1112"/>
      <c r="AV13" s="1112"/>
      <c r="AW13" s="1112"/>
      <c r="AX13" s="1112"/>
      <c r="AY13" s="1113"/>
      <c r="AZ13" s="226"/>
      <c r="BA13" s="226"/>
      <c r="BB13" s="226"/>
      <c r="BC13" s="226"/>
      <c r="BD13" s="226"/>
      <c r="BE13" s="227"/>
      <c r="BF13" s="227"/>
      <c r="BG13" s="227"/>
      <c r="BH13" s="227"/>
      <c r="BI13" s="227"/>
      <c r="BJ13" s="227"/>
      <c r="BK13" s="227"/>
      <c r="BL13" s="227"/>
      <c r="BM13" s="227"/>
      <c r="BN13" s="227"/>
      <c r="BO13" s="227"/>
      <c r="BP13" s="227"/>
      <c r="BQ13" s="232">
        <v>7</v>
      </c>
      <c r="BR13" s="233"/>
      <c r="BS13" s="1022"/>
      <c r="BT13" s="1023"/>
      <c r="BU13" s="1023"/>
      <c r="BV13" s="1023"/>
      <c r="BW13" s="1023"/>
      <c r="BX13" s="1023"/>
      <c r="BY13" s="1023"/>
      <c r="BZ13" s="1023"/>
      <c r="CA13" s="1023"/>
      <c r="CB13" s="1023"/>
      <c r="CC13" s="1023"/>
      <c r="CD13" s="1023"/>
      <c r="CE13" s="1023"/>
      <c r="CF13" s="1023"/>
      <c r="CG13" s="1044"/>
      <c r="CH13" s="1019"/>
      <c r="CI13" s="1020"/>
      <c r="CJ13" s="1020"/>
      <c r="CK13" s="1020"/>
      <c r="CL13" s="1021"/>
      <c r="CM13" s="1019"/>
      <c r="CN13" s="1020"/>
      <c r="CO13" s="1020"/>
      <c r="CP13" s="1020"/>
      <c r="CQ13" s="1021"/>
      <c r="CR13" s="1019"/>
      <c r="CS13" s="1020"/>
      <c r="CT13" s="1020"/>
      <c r="CU13" s="1020"/>
      <c r="CV13" s="1021"/>
      <c r="CW13" s="1019"/>
      <c r="CX13" s="1020"/>
      <c r="CY13" s="1020"/>
      <c r="CZ13" s="1020"/>
      <c r="DA13" s="1021"/>
      <c r="DB13" s="1019"/>
      <c r="DC13" s="1020"/>
      <c r="DD13" s="1020"/>
      <c r="DE13" s="1020"/>
      <c r="DF13" s="1021"/>
      <c r="DG13" s="1019"/>
      <c r="DH13" s="1020"/>
      <c r="DI13" s="1020"/>
      <c r="DJ13" s="1020"/>
      <c r="DK13" s="1021"/>
      <c r="DL13" s="1019"/>
      <c r="DM13" s="1020"/>
      <c r="DN13" s="1020"/>
      <c r="DO13" s="1020"/>
      <c r="DP13" s="1021"/>
      <c r="DQ13" s="1019"/>
      <c r="DR13" s="1020"/>
      <c r="DS13" s="1020"/>
      <c r="DT13" s="1020"/>
      <c r="DU13" s="1021"/>
      <c r="DV13" s="1022"/>
      <c r="DW13" s="1023"/>
      <c r="DX13" s="1023"/>
      <c r="DY13" s="1023"/>
      <c r="DZ13" s="1024"/>
      <c r="EA13" s="228"/>
    </row>
    <row r="14" spans="1:131" s="229" customFormat="1" ht="26.25" customHeight="1" x14ac:dyDescent="0.15">
      <c r="A14" s="232">
        <v>8</v>
      </c>
      <c r="B14" s="1060"/>
      <c r="C14" s="1061"/>
      <c r="D14" s="1061"/>
      <c r="E14" s="1061"/>
      <c r="F14" s="1061"/>
      <c r="G14" s="1061"/>
      <c r="H14" s="1061"/>
      <c r="I14" s="1061"/>
      <c r="J14" s="1061"/>
      <c r="K14" s="1061"/>
      <c r="L14" s="1061"/>
      <c r="M14" s="1061"/>
      <c r="N14" s="1061"/>
      <c r="O14" s="1061"/>
      <c r="P14" s="1062"/>
      <c r="Q14" s="1068"/>
      <c r="R14" s="1069"/>
      <c r="S14" s="1069"/>
      <c r="T14" s="1069"/>
      <c r="U14" s="1069"/>
      <c r="V14" s="1069"/>
      <c r="W14" s="1069"/>
      <c r="X14" s="1069"/>
      <c r="Y14" s="1069"/>
      <c r="Z14" s="1069"/>
      <c r="AA14" s="1069"/>
      <c r="AB14" s="1069"/>
      <c r="AC14" s="1069"/>
      <c r="AD14" s="1069"/>
      <c r="AE14" s="1070"/>
      <c r="AF14" s="1065"/>
      <c r="AG14" s="1066"/>
      <c r="AH14" s="1066"/>
      <c r="AI14" s="1066"/>
      <c r="AJ14" s="1067"/>
      <c r="AK14" s="1110"/>
      <c r="AL14" s="1111"/>
      <c r="AM14" s="1111"/>
      <c r="AN14" s="1111"/>
      <c r="AO14" s="1111"/>
      <c r="AP14" s="1111"/>
      <c r="AQ14" s="1111"/>
      <c r="AR14" s="1111"/>
      <c r="AS14" s="1111"/>
      <c r="AT14" s="1111"/>
      <c r="AU14" s="1112"/>
      <c r="AV14" s="1112"/>
      <c r="AW14" s="1112"/>
      <c r="AX14" s="1112"/>
      <c r="AY14" s="1113"/>
      <c r="AZ14" s="226"/>
      <c r="BA14" s="226"/>
      <c r="BB14" s="226"/>
      <c r="BC14" s="226"/>
      <c r="BD14" s="226"/>
      <c r="BE14" s="227"/>
      <c r="BF14" s="227"/>
      <c r="BG14" s="227"/>
      <c r="BH14" s="227"/>
      <c r="BI14" s="227"/>
      <c r="BJ14" s="227"/>
      <c r="BK14" s="227"/>
      <c r="BL14" s="227"/>
      <c r="BM14" s="227"/>
      <c r="BN14" s="227"/>
      <c r="BO14" s="227"/>
      <c r="BP14" s="227"/>
      <c r="BQ14" s="232">
        <v>8</v>
      </c>
      <c r="BR14" s="233"/>
      <c r="BS14" s="1022"/>
      <c r="BT14" s="1023"/>
      <c r="BU14" s="1023"/>
      <c r="BV14" s="1023"/>
      <c r="BW14" s="1023"/>
      <c r="BX14" s="1023"/>
      <c r="BY14" s="1023"/>
      <c r="BZ14" s="1023"/>
      <c r="CA14" s="1023"/>
      <c r="CB14" s="1023"/>
      <c r="CC14" s="1023"/>
      <c r="CD14" s="1023"/>
      <c r="CE14" s="1023"/>
      <c r="CF14" s="1023"/>
      <c r="CG14" s="1044"/>
      <c r="CH14" s="1019"/>
      <c r="CI14" s="1020"/>
      <c r="CJ14" s="1020"/>
      <c r="CK14" s="1020"/>
      <c r="CL14" s="1021"/>
      <c r="CM14" s="1019"/>
      <c r="CN14" s="1020"/>
      <c r="CO14" s="1020"/>
      <c r="CP14" s="1020"/>
      <c r="CQ14" s="1021"/>
      <c r="CR14" s="1019"/>
      <c r="CS14" s="1020"/>
      <c r="CT14" s="1020"/>
      <c r="CU14" s="1020"/>
      <c r="CV14" s="1021"/>
      <c r="CW14" s="1019"/>
      <c r="CX14" s="1020"/>
      <c r="CY14" s="1020"/>
      <c r="CZ14" s="1020"/>
      <c r="DA14" s="1021"/>
      <c r="DB14" s="1019"/>
      <c r="DC14" s="1020"/>
      <c r="DD14" s="1020"/>
      <c r="DE14" s="1020"/>
      <c r="DF14" s="1021"/>
      <c r="DG14" s="1019"/>
      <c r="DH14" s="1020"/>
      <c r="DI14" s="1020"/>
      <c r="DJ14" s="1020"/>
      <c r="DK14" s="1021"/>
      <c r="DL14" s="1019"/>
      <c r="DM14" s="1020"/>
      <c r="DN14" s="1020"/>
      <c r="DO14" s="1020"/>
      <c r="DP14" s="1021"/>
      <c r="DQ14" s="1019"/>
      <c r="DR14" s="1020"/>
      <c r="DS14" s="1020"/>
      <c r="DT14" s="1020"/>
      <c r="DU14" s="1021"/>
      <c r="DV14" s="1022"/>
      <c r="DW14" s="1023"/>
      <c r="DX14" s="1023"/>
      <c r="DY14" s="1023"/>
      <c r="DZ14" s="1024"/>
      <c r="EA14" s="228"/>
    </row>
    <row r="15" spans="1:131" s="229" customFormat="1" ht="26.25" customHeight="1" x14ac:dyDescent="0.15">
      <c r="A15" s="232">
        <v>9</v>
      </c>
      <c r="B15" s="1060"/>
      <c r="C15" s="1061"/>
      <c r="D15" s="1061"/>
      <c r="E15" s="1061"/>
      <c r="F15" s="1061"/>
      <c r="G15" s="1061"/>
      <c r="H15" s="1061"/>
      <c r="I15" s="1061"/>
      <c r="J15" s="1061"/>
      <c r="K15" s="1061"/>
      <c r="L15" s="1061"/>
      <c r="M15" s="1061"/>
      <c r="N15" s="1061"/>
      <c r="O15" s="1061"/>
      <c r="P15" s="1062"/>
      <c r="Q15" s="1068"/>
      <c r="R15" s="1069"/>
      <c r="S15" s="1069"/>
      <c r="T15" s="1069"/>
      <c r="U15" s="1069"/>
      <c r="V15" s="1069"/>
      <c r="W15" s="1069"/>
      <c r="X15" s="1069"/>
      <c r="Y15" s="1069"/>
      <c r="Z15" s="1069"/>
      <c r="AA15" s="1069"/>
      <c r="AB15" s="1069"/>
      <c r="AC15" s="1069"/>
      <c r="AD15" s="1069"/>
      <c r="AE15" s="1070"/>
      <c r="AF15" s="1065"/>
      <c r="AG15" s="1066"/>
      <c r="AH15" s="1066"/>
      <c r="AI15" s="1066"/>
      <c r="AJ15" s="1067"/>
      <c r="AK15" s="1110"/>
      <c r="AL15" s="1111"/>
      <c r="AM15" s="1111"/>
      <c r="AN15" s="1111"/>
      <c r="AO15" s="1111"/>
      <c r="AP15" s="1111"/>
      <c r="AQ15" s="1111"/>
      <c r="AR15" s="1111"/>
      <c r="AS15" s="1111"/>
      <c r="AT15" s="1111"/>
      <c r="AU15" s="1112"/>
      <c r="AV15" s="1112"/>
      <c r="AW15" s="1112"/>
      <c r="AX15" s="1112"/>
      <c r="AY15" s="1113"/>
      <c r="AZ15" s="226"/>
      <c r="BA15" s="226"/>
      <c r="BB15" s="226"/>
      <c r="BC15" s="226"/>
      <c r="BD15" s="226"/>
      <c r="BE15" s="227"/>
      <c r="BF15" s="227"/>
      <c r="BG15" s="227"/>
      <c r="BH15" s="227"/>
      <c r="BI15" s="227"/>
      <c r="BJ15" s="227"/>
      <c r="BK15" s="227"/>
      <c r="BL15" s="227"/>
      <c r="BM15" s="227"/>
      <c r="BN15" s="227"/>
      <c r="BO15" s="227"/>
      <c r="BP15" s="227"/>
      <c r="BQ15" s="232">
        <v>9</v>
      </c>
      <c r="BR15" s="233"/>
      <c r="BS15" s="1022"/>
      <c r="BT15" s="1023"/>
      <c r="BU15" s="1023"/>
      <c r="BV15" s="1023"/>
      <c r="BW15" s="1023"/>
      <c r="BX15" s="1023"/>
      <c r="BY15" s="1023"/>
      <c r="BZ15" s="1023"/>
      <c r="CA15" s="1023"/>
      <c r="CB15" s="1023"/>
      <c r="CC15" s="1023"/>
      <c r="CD15" s="1023"/>
      <c r="CE15" s="1023"/>
      <c r="CF15" s="1023"/>
      <c r="CG15" s="1044"/>
      <c r="CH15" s="1019"/>
      <c r="CI15" s="1020"/>
      <c r="CJ15" s="1020"/>
      <c r="CK15" s="1020"/>
      <c r="CL15" s="1021"/>
      <c r="CM15" s="1019"/>
      <c r="CN15" s="1020"/>
      <c r="CO15" s="1020"/>
      <c r="CP15" s="1020"/>
      <c r="CQ15" s="1021"/>
      <c r="CR15" s="1019"/>
      <c r="CS15" s="1020"/>
      <c r="CT15" s="1020"/>
      <c r="CU15" s="1020"/>
      <c r="CV15" s="1021"/>
      <c r="CW15" s="1019"/>
      <c r="CX15" s="1020"/>
      <c r="CY15" s="1020"/>
      <c r="CZ15" s="1020"/>
      <c r="DA15" s="1021"/>
      <c r="DB15" s="1019"/>
      <c r="DC15" s="1020"/>
      <c r="DD15" s="1020"/>
      <c r="DE15" s="1020"/>
      <c r="DF15" s="1021"/>
      <c r="DG15" s="1019"/>
      <c r="DH15" s="1020"/>
      <c r="DI15" s="1020"/>
      <c r="DJ15" s="1020"/>
      <c r="DK15" s="1021"/>
      <c r="DL15" s="1019"/>
      <c r="DM15" s="1020"/>
      <c r="DN15" s="1020"/>
      <c r="DO15" s="1020"/>
      <c r="DP15" s="1021"/>
      <c r="DQ15" s="1019"/>
      <c r="DR15" s="1020"/>
      <c r="DS15" s="1020"/>
      <c r="DT15" s="1020"/>
      <c r="DU15" s="1021"/>
      <c r="DV15" s="1022"/>
      <c r="DW15" s="1023"/>
      <c r="DX15" s="1023"/>
      <c r="DY15" s="1023"/>
      <c r="DZ15" s="1024"/>
      <c r="EA15" s="228"/>
    </row>
    <row r="16" spans="1:131" s="229" customFormat="1" ht="26.25" customHeight="1" x14ac:dyDescent="0.15">
      <c r="A16" s="232">
        <v>10</v>
      </c>
      <c r="B16" s="1060"/>
      <c r="C16" s="1061"/>
      <c r="D16" s="1061"/>
      <c r="E16" s="1061"/>
      <c r="F16" s="1061"/>
      <c r="G16" s="1061"/>
      <c r="H16" s="1061"/>
      <c r="I16" s="1061"/>
      <c r="J16" s="1061"/>
      <c r="K16" s="1061"/>
      <c r="L16" s="1061"/>
      <c r="M16" s="1061"/>
      <c r="N16" s="1061"/>
      <c r="O16" s="1061"/>
      <c r="P16" s="1062"/>
      <c r="Q16" s="1068"/>
      <c r="R16" s="1069"/>
      <c r="S16" s="1069"/>
      <c r="T16" s="1069"/>
      <c r="U16" s="1069"/>
      <c r="V16" s="1069"/>
      <c r="W16" s="1069"/>
      <c r="X16" s="1069"/>
      <c r="Y16" s="1069"/>
      <c r="Z16" s="1069"/>
      <c r="AA16" s="1069"/>
      <c r="AB16" s="1069"/>
      <c r="AC16" s="1069"/>
      <c r="AD16" s="1069"/>
      <c r="AE16" s="1070"/>
      <c r="AF16" s="1065"/>
      <c r="AG16" s="1066"/>
      <c r="AH16" s="1066"/>
      <c r="AI16" s="1066"/>
      <c r="AJ16" s="1067"/>
      <c r="AK16" s="1110"/>
      <c r="AL16" s="1111"/>
      <c r="AM16" s="1111"/>
      <c r="AN16" s="1111"/>
      <c r="AO16" s="1111"/>
      <c r="AP16" s="1111"/>
      <c r="AQ16" s="1111"/>
      <c r="AR16" s="1111"/>
      <c r="AS16" s="1111"/>
      <c r="AT16" s="1111"/>
      <c r="AU16" s="1112"/>
      <c r="AV16" s="1112"/>
      <c r="AW16" s="1112"/>
      <c r="AX16" s="1112"/>
      <c r="AY16" s="1113"/>
      <c r="AZ16" s="226"/>
      <c r="BA16" s="226"/>
      <c r="BB16" s="226"/>
      <c r="BC16" s="226"/>
      <c r="BD16" s="226"/>
      <c r="BE16" s="227"/>
      <c r="BF16" s="227"/>
      <c r="BG16" s="227"/>
      <c r="BH16" s="227"/>
      <c r="BI16" s="227"/>
      <c r="BJ16" s="227"/>
      <c r="BK16" s="227"/>
      <c r="BL16" s="227"/>
      <c r="BM16" s="227"/>
      <c r="BN16" s="227"/>
      <c r="BO16" s="227"/>
      <c r="BP16" s="227"/>
      <c r="BQ16" s="232">
        <v>10</v>
      </c>
      <c r="BR16" s="233"/>
      <c r="BS16" s="1022"/>
      <c r="BT16" s="1023"/>
      <c r="BU16" s="1023"/>
      <c r="BV16" s="1023"/>
      <c r="BW16" s="1023"/>
      <c r="BX16" s="1023"/>
      <c r="BY16" s="1023"/>
      <c r="BZ16" s="1023"/>
      <c r="CA16" s="1023"/>
      <c r="CB16" s="1023"/>
      <c r="CC16" s="1023"/>
      <c r="CD16" s="1023"/>
      <c r="CE16" s="1023"/>
      <c r="CF16" s="1023"/>
      <c r="CG16" s="1044"/>
      <c r="CH16" s="1019"/>
      <c r="CI16" s="1020"/>
      <c r="CJ16" s="1020"/>
      <c r="CK16" s="1020"/>
      <c r="CL16" s="1021"/>
      <c r="CM16" s="1019"/>
      <c r="CN16" s="1020"/>
      <c r="CO16" s="1020"/>
      <c r="CP16" s="1020"/>
      <c r="CQ16" s="1021"/>
      <c r="CR16" s="1019"/>
      <c r="CS16" s="1020"/>
      <c r="CT16" s="1020"/>
      <c r="CU16" s="1020"/>
      <c r="CV16" s="1021"/>
      <c r="CW16" s="1019"/>
      <c r="CX16" s="1020"/>
      <c r="CY16" s="1020"/>
      <c r="CZ16" s="1020"/>
      <c r="DA16" s="1021"/>
      <c r="DB16" s="1019"/>
      <c r="DC16" s="1020"/>
      <c r="DD16" s="1020"/>
      <c r="DE16" s="1020"/>
      <c r="DF16" s="1021"/>
      <c r="DG16" s="1019"/>
      <c r="DH16" s="1020"/>
      <c r="DI16" s="1020"/>
      <c r="DJ16" s="1020"/>
      <c r="DK16" s="1021"/>
      <c r="DL16" s="1019"/>
      <c r="DM16" s="1020"/>
      <c r="DN16" s="1020"/>
      <c r="DO16" s="1020"/>
      <c r="DP16" s="1021"/>
      <c r="DQ16" s="1019"/>
      <c r="DR16" s="1020"/>
      <c r="DS16" s="1020"/>
      <c r="DT16" s="1020"/>
      <c r="DU16" s="1021"/>
      <c r="DV16" s="1022"/>
      <c r="DW16" s="1023"/>
      <c r="DX16" s="1023"/>
      <c r="DY16" s="1023"/>
      <c r="DZ16" s="1024"/>
      <c r="EA16" s="228"/>
    </row>
    <row r="17" spans="1:131" s="229" customFormat="1" ht="26.25" customHeight="1" x14ac:dyDescent="0.15">
      <c r="A17" s="232">
        <v>11</v>
      </c>
      <c r="B17" s="1060"/>
      <c r="C17" s="1061"/>
      <c r="D17" s="1061"/>
      <c r="E17" s="1061"/>
      <c r="F17" s="1061"/>
      <c r="G17" s="1061"/>
      <c r="H17" s="1061"/>
      <c r="I17" s="1061"/>
      <c r="J17" s="1061"/>
      <c r="K17" s="1061"/>
      <c r="L17" s="1061"/>
      <c r="M17" s="1061"/>
      <c r="N17" s="1061"/>
      <c r="O17" s="1061"/>
      <c r="P17" s="1062"/>
      <c r="Q17" s="1068"/>
      <c r="R17" s="1069"/>
      <c r="S17" s="1069"/>
      <c r="T17" s="1069"/>
      <c r="U17" s="1069"/>
      <c r="V17" s="1069"/>
      <c r="W17" s="1069"/>
      <c r="X17" s="1069"/>
      <c r="Y17" s="1069"/>
      <c r="Z17" s="1069"/>
      <c r="AA17" s="1069"/>
      <c r="AB17" s="1069"/>
      <c r="AC17" s="1069"/>
      <c r="AD17" s="1069"/>
      <c r="AE17" s="1070"/>
      <c r="AF17" s="1065"/>
      <c r="AG17" s="1066"/>
      <c r="AH17" s="1066"/>
      <c r="AI17" s="1066"/>
      <c r="AJ17" s="1067"/>
      <c r="AK17" s="1110"/>
      <c r="AL17" s="1111"/>
      <c r="AM17" s="1111"/>
      <c r="AN17" s="1111"/>
      <c r="AO17" s="1111"/>
      <c r="AP17" s="1111"/>
      <c r="AQ17" s="1111"/>
      <c r="AR17" s="1111"/>
      <c r="AS17" s="1111"/>
      <c r="AT17" s="1111"/>
      <c r="AU17" s="1112"/>
      <c r="AV17" s="1112"/>
      <c r="AW17" s="1112"/>
      <c r="AX17" s="1112"/>
      <c r="AY17" s="1113"/>
      <c r="AZ17" s="226"/>
      <c r="BA17" s="226"/>
      <c r="BB17" s="226"/>
      <c r="BC17" s="226"/>
      <c r="BD17" s="226"/>
      <c r="BE17" s="227"/>
      <c r="BF17" s="227"/>
      <c r="BG17" s="227"/>
      <c r="BH17" s="227"/>
      <c r="BI17" s="227"/>
      <c r="BJ17" s="227"/>
      <c r="BK17" s="227"/>
      <c r="BL17" s="227"/>
      <c r="BM17" s="227"/>
      <c r="BN17" s="227"/>
      <c r="BO17" s="227"/>
      <c r="BP17" s="227"/>
      <c r="BQ17" s="232">
        <v>11</v>
      </c>
      <c r="BR17" s="233"/>
      <c r="BS17" s="1022"/>
      <c r="BT17" s="1023"/>
      <c r="BU17" s="1023"/>
      <c r="BV17" s="1023"/>
      <c r="BW17" s="1023"/>
      <c r="BX17" s="1023"/>
      <c r="BY17" s="1023"/>
      <c r="BZ17" s="1023"/>
      <c r="CA17" s="1023"/>
      <c r="CB17" s="1023"/>
      <c r="CC17" s="1023"/>
      <c r="CD17" s="1023"/>
      <c r="CE17" s="1023"/>
      <c r="CF17" s="1023"/>
      <c r="CG17" s="1044"/>
      <c r="CH17" s="1019"/>
      <c r="CI17" s="1020"/>
      <c r="CJ17" s="1020"/>
      <c r="CK17" s="1020"/>
      <c r="CL17" s="1021"/>
      <c r="CM17" s="1019"/>
      <c r="CN17" s="1020"/>
      <c r="CO17" s="1020"/>
      <c r="CP17" s="1020"/>
      <c r="CQ17" s="1021"/>
      <c r="CR17" s="1019"/>
      <c r="CS17" s="1020"/>
      <c r="CT17" s="1020"/>
      <c r="CU17" s="1020"/>
      <c r="CV17" s="1021"/>
      <c r="CW17" s="1019"/>
      <c r="CX17" s="1020"/>
      <c r="CY17" s="1020"/>
      <c r="CZ17" s="1020"/>
      <c r="DA17" s="1021"/>
      <c r="DB17" s="1019"/>
      <c r="DC17" s="1020"/>
      <c r="DD17" s="1020"/>
      <c r="DE17" s="1020"/>
      <c r="DF17" s="1021"/>
      <c r="DG17" s="1019"/>
      <c r="DH17" s="1020"/>
      <c r="DI17" s="1020"/>
      <c r="DJ17" s="1020"/>
      <c r="DK17" s="1021"/>
      <c r="DL17" s="1019"/>
      <c r="DM17" s="1020"/>
      <c r="DN17" s="1020"/>
      <c r="DO17" s="1020"/>
      <c r="DP17" s="1021"/>
      <c r="DQ17" s="1019"/>
      <c r="DR17" s="1020"/>
      <c r="DS17" s="1020"/>
      <c r="DT17" s="1020"/>
      <c r="DU17" s="1021"/>
      <c r="DV17" s="1022"/>
      <c r="DW17" s="1023"/>
      <c r="DX17" s="1023"/>
      <c r="DY17" s="1023"/>
      <c r="DZ17" s="1024"/>
      <c r="EA17" s="228"/>
    </row>
    <row r="18" spans="1:131" s="229" customFormat="1" ht="26.25" customHeight="1" x14ac:dyDescent="0.15">
      <c r="A18" s="232">
        <v>12</v>
      </c>
      <c r="B18" s="1060"/>
      <c r="C18" s="1061"/>
      <c r="D18" s="1061"/>
      <c r="E18" s="1061"/>
      <c r="F18" s="1061"/>
      <c r="G18" s="1061"/>
      <c r="H18" s="1061"/>
      <c r="I18" s="1061"/>
      <c r="J18" s="1061"/>
      <c r="K18" s="1061"/>
      <c r="L18" s="1061"/>
      <c r="M18" s="1061"/>
      <c r="N18" s="1061"/>
      <c r="O18" s="1061"/>
      <c r="P18" s="1062"/>
      <c r="Q18" s="1068"/>
      <c r="R18" s="1069"/>
      <c r="S18" s="1069"/>
      <c r="T18" s="1069"/>
      <c r="U18" s="1069"/>
      <c r="V18" s="1069"/>
      <c r="W18" s="1069"/>
      <c r="X18" s="1069"/>
      <c r="Y18" s="1069"/>
      <c r="Z18" s="1069"/>
      <c r="AA18" s="1069"/>
      <c r="AB18" s="1069"/>
      <c r="AC18" s="1069"/>
      <c r="AD18" s="1069"/>
      <c r="AE18" s="1070"/>
      <c r="AF18" s="1065"/>
      <c r="AG18" s="1066"/>
      <c r="AH18" s="1066"/>
      <c r="AI18" s="1066"/>
      <c r="AJ18" s="1067"/>
      <c r="AK18" s="1110"/>
      <c r="AL18" s="1111"/>
      <c r="AM18" s="1111"/>
      <c r="AN18" s="1111"/>
      <c r="AO18" s="1111"/>
      <c r="AP18" s="1111"/>
      <c r="AQ18" s="1111"/>
      <c r="AR18" s="1111"/>
      <c r="AS18" s="1111"/>
      <c r="AT18" s="1111"/>
      <c r="AU18" s="1112"/>
      <c r="AV18" s="1112"/>
      <c r="AW18" s="1112"/>
      <c r="AX18" s="1112"/>
      <c r="AY18" s="1113"/>
      <c r="AZ18" s="226"/>
      <c r="BA18" s="226"/>
      <c r="BB18" s="226"/>
      <c r="BC18" s="226"/>
      <c r="BD18" s="226"/>
      <c r="BE18" s="227"/>
      <c r="BF18" s="227"/>
      <c r="BG18" s="227"/>
      <c r="BH18" s="227"/>
      <c r="BI18" s="227"/>
      <c r="BJ18" s="227"/>
      <c r="BK18" s="227"/>
      <c r="BL18" s="227"/>
      <c r="BM18" s="227"/>
      <c r="BN18" s="227"/>
      <c r="BO18" s="227"/>
      <c r="BP18" s="227"/>
      <c r="BQ18" s="232">
        <v>12</v>
      </c>
      <c r="BR18" s="233"/>
      <c r="BS18" s="1022"/>
      <c r="BT18" s="1023"/>
      <c r="BU18" s="1023"/>
      <c r="BV18" s="1023"/>
      <c r="BW18" s="1023"/>
      <c r="BX18" s="1023"/>
      <c r="BY18" s="1023"/>
      <c r="BZ18" s="1023"/>
      <c r="CA18" s="1023"/>
      <c r="CB18" s="1023"/>
      <c r="CC18" s="1023"/>
      <c r="CD18" s="1023"/>
      <c r="CE18" s="1023"/>
      <c r="CF18" s="1023"/>
      <c r="CG18" s="1044"/>
      <c r="CH18" s="1019"/>
      <c r="CI18" s="1020"/>
      <c r="CJ18" s="1020"/>
      <c r="CK18" s="1020"/>
      <c r="CL18" s="1021"/>
      <c r="CM18" s="1019"/>
      <c r="CN18" s="1020"/>
      <c r="CO18" s="1020"/>
      <c r="CP18" s="1020"/>
      <c r="CQ18" s="1021"/>
      <c r="CR18" s="1019"/>
      <c r="CS18" s="1020"/>
      <c r="CT18" s="1020"/>
      <c r="CU18" s="1020"/>
      <c r="CV18" s="1021"/>
      <c r="CW18" s="1019"/>
      <c r="CX18" s="1020"/>
      <c r="CY18" s="1020"/>
      <c r="CZ18" s="1020"/>
      <c r="DA18" s="1021"/>
      <c r="DB18" s="1019"/>
      <c r="DC18" s="1020"/>
      <c r="DD18" s="1020"/>
      <c r="DE18" s="1020"/>
      <c r="DF18" s="1021"/>
      <c r="DG18" s="1019"/>
      <c r="DH18" s="1020"/>
      <c r="DI18" s="1020"/>
      <c r="DJ18" s="1020"/>
      <c r="DK18" s="1021"/>
      <c r="DL18" s="1019"/>
      <c r="DM18" s="1020"/>
      <c r="DN18" s="1020"/>
      <c r="DO18" s="1020"/>
      <c r="DP18" s="1021"/>
      <c r="DQ18" s="1019"/>
      <c r="DR18" s="1020"/>
      <c r="DS18" s="1020"/>
      <c r="DT18" s="1020"/>
      <c r="DU18" s="1021"/>
      <c r="DV18" s="1022"/>
      <c r="DW18" s="1023"/>
      <c r="DX18" s="1023"/>
      <c r="DY18" s="1023"/>
      <c r="DZ18" s="1024"/>
      <c r="EA18" s="228"/>
    </row>
    <row r="19" spans="1:131" s="229" customFormat="1" ht="26.25" customHeight="1" x14ac:dyDescent="0.15">
      <c r="A19" s="232">
        <v>13</v>
      </c>
      <c r="B19" s="1060"/>
      <c r="C19" s="1061"/>
      <c r="D19" s="1061"/>
      <c r="E19" s="1061"/>
      <c r="F19" s="1061"/>
      <c r="G19" s="1061"/>
      <c r="H19" s="1061"/>
      <c r="I19" s="1061"/>
      <c r="J19" s="1061"/>
      <c r="K19" s="1061"/>
      <c r="L19" s="1061"/>
      <c r="M19" s="1061"/>
      <c r="N19" s="1061"/>
      <c r="O19" s="1061"/>
      <c r="P19" s="1062"/>
      <c r="Q19" s="1068"/>
      <c r="R19" s="1069"/>
      <c r="S19" s="1069"/>
      <c r="T19" s="1069"/>
      <c r="U19" s="1069"/>
      <c r="V19" s="1069"/>
      <c r="W19" s="1069"/>
      <c r="X19" s="1069"/>
      <c r="Y19" s="1069"/>
      <c r="Z19" s="1069"/>
      <c r="AA19" s="1069"/>
      <c r="AB19" s="1069"/>
      <c r="AC19" s="1069"/>
      <c r="AD19" s="1069"/>
      <c r="AE19" s="1070"/>
      <c r="AF19" s="1065"/>
      <c r="AG19" s="1066"/>
      <c r="AH19" s="1066"/>
      <c r="AI19" s="1066"/>
      <c r="AJ19" s="1067"/>
      <c r="AK19" s="1110"/>
      <c r="AL19" s="1111"/>
      <c r="AM19" s="1111"/>
      <c r="AN19" s="1111"/>
      <c r="AO19" s="1111"/>
      <c r="AP19" s="1111"/>
      <c r="AQ19" s="1111"/>
      <c r="AR19" s="1111"/>
      <c r="AS19" s="1111"/>
      <c r="AT19" s="1111"/>
      <c r="AU19" s="1112"/>
      <c r="AV19" s="1112"/>
      <c r="AW19" s="1112"/>
      <c r="AX19" s="1112"/>
      <c r="AY19" s="1113"/>
      <c r="AZ19" s="226"/>
      <c r="BA19" s="226"/>
      <c r="BB19" s="226"/>
      <c r="BC19" s="226"/>
      <c r="BD19" s="226"/>
      <c r="BE19" s="227"/>
      <c r="BF19" s="227"/>
      <c r="BG19" s="227"/>
      <c r="BH19" s="227"/>
      <c r="BI19" s="227"/>
      <c r="BJ19" s="227"/>
      <c r="BK19" s="227"/>
      <c r="BL19" s="227"/>
      <c r="BM19" s="227"/>
      <c r="BN19" s="227"/>
      <c r="BO19" s="227"/>
      <c r="BP19" s="227"/>
      <c r="BQ19" s="232">
        <v>13</v>
      </c>
      <c r="BR19" s="233"/>
      <c r="BS19" s="1022"/>
      <c r="BT19" s="1023"/>
      <c r="BU19" s="1023"/>
      <c r="BV19" s="1023"/>
      <c r="BW19" s="1023"/>
      <c r="BX19" s="1023"/>
      <c r="BY19" s="1023"/>
      <c r="BZ19" s="1023"/>
      <c r="CA19" s="1023"/>
      <c r="CB19" s="1023"/>
      <c r="CC19" s="1023"/>
      <c r="CD19" s="1023"/>
      <c r="CE19" s="1023"/>
      <c r="CF19" s="1023"/>
      <c r="CG19" s="1044"/>
      <c r="CH19" s="1019"/>
      <c r="CI19" s="1020"/>
      <c r="CJ19" s="1020"/>
      <c r="CK19" s="1020"/>
      <c r="CL19" s="1021"/>
      <c r="CM19" s="1019"/>
      <c r="CN19" s="1020"/>
      <c r="CO19" s="1020"/>
      <c r="CP19" s="1020"/>
      <c r="CQ19" s="1021"/>
      <c r="CR19" s="1019"/>
      <c r="CS19" s="1020"/>
      <c r="CT19" s="1020"/>
      <c r="CU19" s="1020"/>
      <c r="CV19" s="1021"/>
      <c r="CW19" s="1019"/>
      <c r="CX19" s="1020"/>
      <c r="CY19" s="1020"/>
      <c r="CZ19" s="1020"/>
      <c r="DA19" s="1021"/>
      <c r="DB19" s="1019"/>
      <c r="DC19" s="1020"/>
      <c r="DD19" s="1020"/>
      <c r="DE19" s="1020"/>
      <c r="DF19" s="1021"/>
      <c r="DG19" s="1019"/>
      <c r="DH19" s="1020"/>
      <c r="DI19" s="1020"/>
      <c r="DJ19" s="1020"/>
      <c r="DK19" s="1021"/>
      <c r="DL19" s="1019"/>
      <c r="DM19" s="1020"/>
      <c r="DN19" s="1020"/>
      <c r="DO19" s="1020"/>
      <c r="DP19" s="1021"/>
      <c r="DQ19" s="1019"/>
      <c r="DR19" s="1020"/>
      <c r="DS19" s="1020"/>
      <c r="DT19" s="1020"/>
      <c r="DU19" s="1021"/>
      <c r="DV19" s="1022"/>
      <c r="DW19" s="1023"/>
      <c r="DX19" s="1023"/>
      <c r="DY19" s="1023"/>
      <c r="DZ19" s="1024"/>
      <c r="EA19" s="228"/>
    </row>
    <row r="20" spans="1:131" s="229" customFormat="1" ht="26.25" customHeight="1" x14ac:dyDescent="0.15">
      <c r="A20" s="232">
        <v>14</v>
      </c>
      <c r="B20" s="1060"/>
      <c r="C20" s="1061"/>
      <c r="D20" s="1061"/>
      <c r="E20" s="1061"/>
      <c r="F20" s="1061"/>
      <c r="G20" s="1061"/>
      <c r="H20" s="1061"/>
      <c r="I20" s="1061"/>
      <c r="J20" s="1061"/>
      <c r="K20" s="1061"/>
      <c r="L20" s="1061"/>
      <c r="M20" s="1061"/>
      <c r="N20" s="1061"/>
      <c r="O20" s="1061"/>
      <c r="P20" s="1062"/>
      <c r="Q20" s="1068"/>
      <c r="R20" s="1069"/>
      <c r="S20" s="1069"/>
      <c r="T20" s="1069"/>
      <c r="U20" s="1069"/>
      <c r="V20" s="1069"/>
      <c r="W20" s="1069"/>
      <c r="X20" s="1069"/>
      <c r="Y20" s="1069"/>
      <c r="Z20" s="1069"/>
      <c r="AA20" s="1069"/>
      <c r="AB20" s="1069"/>
      <c r="AC20" s="1069"/>
      <c r="AD20" s="1069"/>
      <c r="AE20" s="1070"/>
      <c r="AF20" s="1065"/>
      <c r="AG20" s="1066"/>
      <c r="AH20" s="1066"/>
      <c r="AI20" s="1066"/>
      <c r="AJ20" s="1067"/>
      <c r="AK20" s="1110"/>
      <c r="AL20" s="1111"/>
      <c r="AM20" s="1111"/>
      <c r="AN20" s="1111"/>
      <c r="AO20" s="1111"/>
      <c r="AP20" s="1111"/>
      <c r="AQ20" s="1111"/>
      <c r="AR20" s="1111"/>
      <c r="AS20" s="1111"/>
      <c r="AT20" s="1111"/>
      <c r="AU20" s="1112"/>
      <c r="AV20" s="1112"/>
      <c r="AW20" s="1112"/>
      <c r="AX20" s="1112"/>
      <c r="AY20" s="1113"/>
      <c r="AZ20" s="226"/>
      <c r="BA20" s="226"/>
      <c r="BB20" s="226"/>
      <c r="BC20" s="226"/>
      <c r="BD20" s="226"/>
      <c r="BE20" s="227"/>
      <c r="BF20" s="227"/>
      <c r="BG20" s="227"/>
      <c r="BH20" s="227"/>
      <c r="BI20" s="227"/>
      <c r="BJ20" s="227"/>
      <c r="BK20" s="227"/>
      <c r="BL20" s="227"/>
      <c r="BM20" s="227"/>
      <c r="BN20" s="227"/>
      <c r="BO20" s="227"/>
      <c r="BP20" s="227"/>
      <c r="BQ20" s="232">
        <v>14</v>
      </c>
      <c r="BR20" s="233"/>
      <c r="BS20" s="1022"/>
      <c r="BT20" s="1023"/>
      <c r="BU20" s="1023"/>
      <c r="BV20" s="1023"/>
      <c r="BW20" s="1023"/>
      <c r="BX20" s="1023"/>
      <c r="BY20" s="1023"/>
      <c r="BZ20" s="1023"/>
      <c r="CA20" s="1023"/>
      <c r="CB20" s="1023"/>
      <c r="CC20" s="1023"/>
      <c r="CD20" s="1023"/>
      <c r="CE20" s="1023"/>
      <c r="CF20" s="1023"/>
      <c r="CG20" s="1044"/>
      <c r="CH20" s="1019"/>
      <c r="CI20" s="1020"/>
      <c r="CJ20" s="1020"/>
      <c r="CK20" s="1020"/>
      <c r="CL20" s="1021"/>
      <c r="CM20" s="1019"/>
      <c r="CN20" s="1020"/>
      <c r="CO20" s="1020"/>
      <c r="CP20" s="1020"/>
      <c r="CQ20" s="1021"/>
      <c r="CR20" s="1019"/>
      <c r="CS20" s="1020"/>
      <c r="CT20" s="1020"/>
      <c r="CU20" s="1020"/>
      <c r="CV20" s="1021"/>
      <c r="CW20" s="1019"/>
      <c r="CX20" s="1020"/>
      <c r="CY20" s="1020"/>
      <c r="CZ20" s="1020"/>
      <c r="DA20" s="1021"/>
      <c r="DB20" s="1019"/>
      <c r="DC20" s="1020"/>
      <c r="DD20" s="1020"/>
      <c r="DE20" s="1020"/>
      <c r="DF20" s="1021"/>
      <c r="DG20" s="1019"/>
      <c r="DH20" s="1020"/>
      <c r="DI20" s="1020"/>
      <c r="DJ20" s="1020"/>
      <c r="DK20" s="1021"/>
      <c r="DL20" s="1019"/>
      <c r="DM20" s="1020"/>
      <c r="DN20" s="1020"/>
      <c r="DO20" s="1020"/>
      <c r="DP20" s="1021"/>
      <c r="DQ20" s="1019"/>
      <c r="DR20" s="1020"/>
      <c r="DS20" s="1020"/>
      <c r="DT20" s="1020"/>
      <c r="DU20" s="1021"/>
      <c r="DV20" s="1022"/>
      <c r="DW20" s="1023"/>
      <c r="DX20" s="1023"/>
      <c r="DY20" s="1023"/>
      <c r="DZ20" s="1024"/>
      <c r="EA20" s="228"/>
    </row>
    <row r="21" spans="1:131" s="229" customFormat="1" ht="26.25" customHeight="1" thickBot="1" x14ac:dyDescent="0.2">
      <c r="A21" s="232">
        <v>15</v>
      </c>
      <c r="B21" s="1060"/>
      <c r="C21" s="1061"/>
      <c r="D21" s="1061"/>
      <c r="E21" s="1061"/>
      <c r="F21" s="1061"/>
      <c r="G21" s="1061"/>
      <c r="H21" s="1061"/>
      <c r="I21" s="1061"/>
      <c r="J21" s="1061"/>
      <c r="K21" s="1061"/>
      <c r="L21" s="1061"/>
      <c r="M21" s="1061"/>
      <c r="N21" s="1061"/>
      <c r="O21" s="1061"/>
      <c r="P21" s="1062"/>
      <c r="Q21" s="1068"/>
      <c r="R21" s="1069"/>
      <c r="S21" s="1069"/>
      <c r="T21" s="1069"/>
      <c r="U21" s="1069"/>
      <c r="V21" s="1069"/>
      <c r="W21" s="1069"/>
      <c r="X21" s="1069"/>
      <c r="Y21" s="1069"/>
      <c r="Z21" s="1069"/>
      <c r="AA21" s="1069"/>
      <c r="AB21" s="1069"/>
      <c r="AC21" s="1069"/>
      <c r="AD21" s="1069"/>
      <c r="AE21" s="1070"/>
      <c r="AF21" s="1065"/>
      <c r="AG21" s="1066"/>
      <c r="AH21" s="1066"/>
      <c r="AI21" s="1066"/>
      <c r="AJ21" s="1067"/>
      <c r="AK21" s="1110"/>
      <c r="AL21" s="1111"/>
      <c r="AM21" s="1111"/>
      <c r="AN21" s="1111"/>
      <c r="AO21" s="1111"/>
      <c r="AP21" s="1111"/>
      <c r="AQ21" s="1111"/>
      <c r="AR21" s="1111"/>
      <c r="AS21" s="1111"/>
      <c r="AT21" s="1111"/>
      <c r="AU21" s="1112"/>
      <c r="AV21" s="1112"/>
      <c r="AW21" s="1112"/>
      <c r="AX21" s="1112"/>
      <c r="AY21" s="1113"/>
      <c r="AZ21" s="226"/>
      <c r="BA21" s="226"/>
      <c r="BB21" s="226"/>
      <c r="BC21" s="226"/>
      <c r="BD21" s="226"/>
      <c r="BE21" s="227"/>
      <c r="BF21" s="227"/>
      <c r="BG21" s="227"/>
      <c r="BH21" s="227"/>
      <c r="BI21" s="227"/>
      <c r="BJ21" s="227"/>
      <c r="BK21" s="227"/>
      <c r="BL21" s="227"/>
      <c r="BM21" s="227"/>
      <c r="BN21" s="227"/>
      <c r="BO21" s="227"/>
      <c r="BP21" s="227"/>
      <c r="BQ21" s="232">
        <v>15</v>
      </c>
      <c r="BR21" s="233"/>
      <c r="BS21" s="1022"/>
      <c r="BT21" s="1023"/>
      <c r="BU21" s="1023"/>
      <c r="BV21" s="1023"/>
      <c r="BW21" s="1023"/>
      <c r="BX21" s="1023"/>
      <c r="BY21" s="1023"/>
      <c r="BZ21" s="1023"/>
      <c r="CA21" s="1023"/>
      <c r="CB21" s="1023"/>
      <c r="CC21" s="1023"/>
      <c r="CD21" s="1023"/>
      <c r="CE21" s="1023"/>
      <c r="CF21" s="1023"/>
      <c r="CG21" s="1044"/>
      <c r="CH21" s="1019"/>
      <c r="CI21" s="1020"/>
      <c r="CJ21" s="1020"/>
      <c r="CK21" s="1020"/>
      <c r="CL21" s="1021"/>
      <c r="CM21" s="1019"/>
      <c r="CN21" s="1020"/>
      <c r="CO21" s="1020"/>
      <c r="CP21" s="1020"/>
      <c r="CQ21" s="1021"/>
      <c r="CR21" s="1019"/>
      <c r="CS21" s="1020"/>
      <c r="CT21" s="1020"/>
      <c r="CU21" s="1020"/>
      <c r="CV21" s="1021"/>
      <c r="CW21" s="1019"/>
      <c r="CX21" s="1020"/>
      <c r="CY21" s="1020"/>
      <c r="CZ21" s="1020"/>
      <c r="DA21" s="1021"/>
      <c r="DB21" s="1019"/>
      <c r="DC21" s="1020"/>
      <c r="DD21" s="1020"/>
      <c r="DE21" s="1020"/>
      <c r="DF21" s="1021"/>
      <c r="DG21" s="1019"/>
      <c r="DH21" s="1020"/>
      <c r="DI21" s="1020"/>
      <c r="DJ21" s="1020"/>
      <c r="DK21" s="1021"/>
      <c r="DL21" s="1019"/>
      <c r="DM21" s="1020"/>
      <c r="DN21" s="1020"/>
      <c r="DO21" s="1020"/>
      <c r="DP21" s="1021"/>
      <c r="DQ21" s="1019"/>
      <c r="DR21" s="1020"/>
      <c r="DS21" s="1020"/>
      <c r="DT21" s="1020"/>
      <c r="DU21" s="1021"/>
      <c r="DV21" s="1022"/>
      <c r="DW21" s="1023"/>
      <c r="DX21" s="1023"/>
      <c r="DY21" s="1023"/>
      <c r="DZ21" s="1024"/>
      <c r="EA21" s="228"/>
    </row>
    <row r="22" spans="1:131" s="229" customFormat="1" ht="26.25" customHeight="1" x14ac:dyDescent="0.15">
      <c r="A22" s="232">
        <v>16</v>
      </c>
      <c r="B22" s="1060"/>
      <c r="C22" s="1061"/>
      <c r="D22" s="1061"/>
      <c r="E22" s="1061"/>
      <c r="F22" s="1061"/>
      <c r="G22" s="1061"/>
      <c r="H22" s="1061"/>
      <c r="I22" s="1061"/>
      <c r="J22" s="1061"/>
      <c r="K22" s="1061"/>
      <c r="L22" s="1061"/>
      <c r="M22" s="1061"/>
      <c r="N22" s="1061"/>
      <c r="O22" s="1061"/>
      <c r="P22" s="1062"/>
      <c r="Q22" s="1103"/>
      <c r="R22" s="1104"/>
      <c r="S22" s="1104"/>
      <c r="T22" s="1104"/>
      <c r="U22" s="1104"/>
      <c r="V22" s="1104"/>
      <c r="W22" s="1104"/>
      <c r="X22" s="1104"/>
      <c r="Y22" s="1104"/>
      <c r="Z22" s="1104"/>
      <c r="AA22" s="1104"/>
      <c r="AB22" s="1104"/>
      <c r="AC22" s="1104"/>
      <c r="AD22" s="1104"/>
      <c r="AE22" s="1105"/>
      <c r="AF22" s="1065"/>
      <c r="AG22" s="1066"/>
      <c r="AH22" s="1066"/>
      <c r="AI22" s="1066"/>
      <c r="AJ22" s="1067"/>
      <c r="AK22" s="1106"/>
      <c r="AL22" s="1107"/>
      <c r="AM22" s="1107"/>
      <c r="AN22" s="1107"/>
      <c r="AO22" s="1107"/>
      <c r="AP22" s="1107"/>
      <c r="AQ22" s="1107"/>
      <c r="AR22" s="1107"/>
      <c r="AS22" s="1107"/>
      <c r="AT22" s="1107"/>
      <c r="AU22" s="1108"/>
      <c r="AV22" s="1108"/>
      <c r="AW22" s="1108"/>
      <c r="AX22" s="1108"/>
      <c r="AY22" s="1109"/>
      <c r="AZ22" s="1058" t="s">
        <v>393</v>
      </c>
      <c r="BA22" s="1058"/>
      <c r="BB22" s="1058"/>
      <c r="BC22" s="1058"/>
      <c r="BD22" s="1059"/>
      <c r="BE22" s="227"/>
      <c r="BF22" s="227"/>
      <c r="BG22" s="227"/>
      <c r="BH22" s="227"/>
      <c r="BI22" s="227"/>
      <c r="BJ22" s="227"/>
      <c r="BK22" s="227"/>
      <c r="BL22" s="227"/>
      <c r="BM22" s="227"/>
      <c r="BN22" s="227"/>
      <c r="BO22" s="227"/>
      <c r="BP22" s="227"/>
      <c r="BQ22" s="232">
        <v>16</v>
      </c>
      <c r="BR22" s="233"/>
      <c r="BS22" s="1022"/>
      <c r="BT22" s="1023"/>
      <c r="BU22" s="1023"/>
      <c r="BV22" s="1023"/>
      <c r="BW22" s="1023"/>
      <c r="BX22" s="1023"/>
      <c r="BY22" s="1023"/>
      <c r="BZ22" s="1023"/>
      <c r="CA22" s="1023"/>
      <c r="CB22" s="1023"/>
      <c r="CC22" s="1023"/>
      <c r="CD22" s="1023"/>
      <c r="CE22" s="1023"/>
      <c r="CF22" s="1023"/>
      <c r="CG22" s="1044"/>
      <c r="CH22" s="1019"/>
      <c r="CI22" s="1020"/>
      <c r="CJ22" s="1020"/>
      <c r="CK22" s="1020"/>
      <c r="CL22" s="1021"/>
      <c r="CM22" s="1019"/>
      <c r="CN22" s="1020"/>
      <c r="CO22" s="1020"/>
      <c r="CP22" s="1020"/>
      <c r="CQ22" s="1021"/>
      <c r="CR22" s="1019"/>
      <c r="CS22" s="1020"/>
      <c r="CT22" s="1020"/>
      <c r="CU22" s="1020"/>
      <c r="CV22" s="1021"/>
      <c r="CW22" s="1019"/>
      <c r="CX22" s="1020"/>
      <c r="CY22" s="1020"/>
      <c r="CZ22" s="1020"/>
      <c r="DA22" s="1021"/>
      <c r="DB22" s="1019"/>
      <c r="DC22" s="1020"/>
      <c r="DD22" s="1020"/>
      <c r="DE22" s="1020"/>
      <c r="DF22" s="1021"/>
      <c r="DG22" s="1019"/>
      <c r="DH22" s="1020"/>
      <c r="DI22" s="1020"/>
      <c r="DJ22" s="1020"/>
      <c r="DK22" s="1021"/>
      <c r="DL22" s="1019"/>
      <c r="DM22" s="1020"/>
      <c r="DN22" s="1020"/>
      <c r="DO22" s="1020"/>
      <c r="DP22" s="1021"/>
      <c r="DQ22" s="1019"/>
      <c r="DR22" s="1020"/>
      <c r="DS22" s="1020"/>
      <c r="DT22" s="1020"/>
      <c r="DU22" s="1021"/>
      <c r="DV22" s="1022"/>
      <c r="DW22" s="1023"/>
      <c r="DX22" s="1023"/>
      <c r="DY22" s="1023"/>
      <c r="DZ22" s="1024"/>
      <c r="EA22" s="228"/>
    </row>
    <row r="23" spans="1:131" s="229" customFormat="1" ht="26.25" customHeight="1" thickBot="1" x14ac:dyDescent="0.2">
      <c r="A23" s="234" t="s">
        <v>394</v>
      </c>
      <c r="B23" s="967" t="s">
        <v>395</v>
      </c>
      <c r="C23" s="968"/>
      <c r="D23" s="968"/>
      <c r="E23" s="968"/>
      <c r="F23" s="968"/>
      <c r="G23" s="968"/>
      <c r="H23" s="968"/>
      <c r="I23" s="968"/>
      <c r="J23" s="968"/>
      <c r="K23" s="968"/>
      <c r="L23" s="968"/>
      <c r="M23" s="968"/>
      <c r="N23" s="968"/>
      <c r="O23" s="968"/>
      <c r="P23" s="978"/>
      <c r="Q23" s="1097">
        <v>5306</v>
      </c>
      <c r="R23" s="1091"/>
      <c r="S23" s="1091"/>
      <c r="T23" s="1091"/>
      <c r="U23" s="1091"/>
      <c r="V23" s="1091">
        <v>5176</v>
      </c>
      <c r="W23" s="1091"/>
      <c r="X23" s="1091"/>
      <c r="Y23" s="1091"/>
      <c r="Z23" s="1091"/>
      <c r="AA23" s="1091">
        <v>130</v>
      </c>
      <c r="AB23" s="1091"/>
      <c r="AC23" s="1091"/>
      <c r="AD23" s="1091"/>
      <c r="AE23" s="1098"/>
      <c r="AF23" s="1099">
        <v>108</v>
      </c>
      <c r="AG23" s="1091"/>
      <c r="AH23" s="1091"/>
      <c r="AI23" s="1091"/>
      <c r="AJ23" s="1100"/>
      <c r="AK23" s="1101"/>
      <c r="AL23" s="1102"/>
      <c r="AM23" s="1102"/>
      <c r="AN23" s="1102"/>
      <c r="AO23" s="1102"/>
      <c r="AP23" s="1091">
        <v>5714</v>
      </c>
      <c r="AQ23" s="1091"/>
      <c r="AR23" s="1091"/>
      <c r="AS23" s="1091"/>
      <c r="AT23" s="1091"/>
      <c r="AU23" s="1092"/>
      <c r="AV23" s="1092"/>
      <c r="AW23" s="1092"/>
      <c r="AX23" s="1092"/>
      <c r="AY23" s="1093"/>
      <c r="AZ23" s="1094" t="s">
        <v>146</v>
      </c>
      <c r="BA23" s="1095"/>
      <c r="BB23" s="1095"/>
      <c r="BC23" s="1095"/>
      <c r="BD23" s="1096"/>
      <c r="BE23" s="227"/>
      <c r="BF23" s="227"/>
      <c r="BG23" s="227"/>
      <c r="BH23" s="227"/>
      <c r="BI23" s="227"/>
      <c r="BJ23" s="227"/>
      <c r="BK23" s="227"/>
      <c r="BL23" s="227"/>
      <c r="BM23" s="227"/>
      <c r="BN23" s="227"/>
      <c r="BO23" s="227"/>
      <c r="BP23" s="227"/>
      <c r="BQ23" s="232">
        <v>17</v>
      </c>
      <c r="BR23" s="233"/>
      <c r="BS23" s="1022"/>
      <c r="BT23" s="1023"/>
      <c r="BU23" s="1023"/>
      <c r="BV23" s="1023"/>
      <c r="BW23" s="1023"/>
      <c r="BX23" s="1023"/>
      <c r="BY23" s="1023"/>
      <c r="BZ23" s="1023"/>
      <c r="CA23" s="1023"/>
      <c r="CB23" s="1023"/>
      <c r="CC23" s="1023"/>
      <c r="CD23" s="1023"/>
      <c r="CE23" s="1023"/>
      <c r="CF23" s="1023"/>
      <c r="CG23" s="1044"/>
      <c r="CH23" s="1019"/>
      <c r="CI23" s="1020"/>
      <c r="CJ23" s="1020"/>
      <c r="CK23" s="1020"/>
      <c r="CL23" s="1021"/>
      <c r="CM23" s="1019"/>
      <c r="CN23" s="1020"/>
      <c r="CO23" s="1020"/>
      <c r="CP23" s="1020"/>
      <c r="CQ23" s="1021"/>
      <c r="CR23" s="1019"/>
      <c r="CS23" s="1020"/>
      <c r="CT23" s="1020"/>
      <c r="CU23" s="1020"/>
      <c r="CV23" s="1021"/>
      <c r="CW23" s="1019"/>
      <c r="CX23" s="1020"/>
      <c r="CY23" s="1020"/>
      <c r="CZ23" s="1020"/>
      <c r="DA23" s="1021"/>
      <c r="DB23" s="1019"/>
      <c r="DC23" s="1020"/>
      <c r="DD23" s="1020"/>
      <c r="DE23" s="1020"/>
      <c r="DF23" s="1021"/>
      <c r="DG23" s="1019"/>
      <c r="DH23" s="1020"/>
      <c r="DI23" s="1020"/>
      <c r="DJ23" s="1020"/>
      <c r="DK23" s="1021"/>
      <c r="DL23" s="1019"/>
      <c r="DM23" s="1020"/>
      <c r="DN23" s="1020"/>
      <c r="DO23" s="1020"/>
      <c r="DP23" s="1021"/>
      <c r="DQ23" s="1019"/>
      <c r="DR23" s="1020"/>
      <c r="DS23" s="1020"/>
      <c r="DT23" s="1020"/>
      <c r="DU23" s="1021"/>
      <c r="DV23" s="1022"/>
      <c r="DW23" s="1023"/>
      <c r="DX23" s="1023"/>
      <c r="DY23" s="1023"/>
      <c r="DZ23" s="1024"/>
      <c r="EA23" s="228"/>
    </row>
    <row r="24" spans="1:131" s="229" customFormat="1" ht="26.25" customHeight="1" x14ac:dyDescent="0.15">
      <c r="A24" s="1090" t="s">
        <v>396</v>
      </c>
      <c r="B24" s="1090"/>
      <c r="C24" s="1090"/>
      <c r="D24" s="1090"/>
      <c r="E24" s="1090"/>
      <c r="F24" s="1090"/>
      <c r="G24" s="1090"/>
      <c r="H24" s="1090"/>
      <c r="I24" s="1090"/>
      <c r="J24" s="1090"/>
      <c r="K24" s="1090"/>
      <c r="L24" s="1090"/>
      <c r="M24" s="1090"/>
      <c r="N24" s="1090"/>
      <c r="O24" s="1090"/>
      <c r="P24" s="1090"/>
      <c r="Q24" s="1090"/>
      <c r="R24" s="1090"/>
      <c r="S24" s="1090"/>
      <c r="T24" s="1090"/>
      <c r="U24" s="1090"/>
      <c r="V24" s="1090"/>
      <c r="W24" s="1090"/>
      <c r="X24" s="1090"/>
      <c r="Y24" s="1090"/>
      <c r="Z24" s="1090"/>
      <c r="AA24" s="1090"/>
      <c r="AB24" s="1090"/>
      <c r="AC24" s="1090"/>
      <c r="AD24" s="1090"/>
      <c r="AE24" s="1090"/>
      <c r="AF24" s="1090"/>
      <c r="AG24" s="1090"/>
      <c r="AH24" s="1090"/>
      <c r="AI24" s="1090"/>
      <c r="AJ24" s="1090"/>
      <c r="AK24" s="1090"/>
      <c r="AL24" s="1090"/>
      <c r="AM24" s="1090"/>
      <c r="AN24" s="1090"/>
      <c r="AO24" s="1090"/>
      <c r="AP24" s="1090"/>
      <c r="AQ24" s="1090"/>
      <c r="AR24" s="1090"/>
      <c r="AS24" s="1090"/>
      <c r="AT24" s="1090"/>
      <c r="AU24" s="1090"/>
      <c r="AV24" s="1090"/>
      <c r="AW24" s="1090"/>
      <c r="AX24" s="1090"/>
      <c r="AY24" s="1090"/>
      <c r="AZ24" s="226"/>
      <c r="BA24" s="226"/>
      <c r="BB24" s="226"/>
      <c r="BC24" s="226"/>
      <c r="BD24" s="226"/>
      <c r="BE24" s="227"/>
      <c r="BF24" s="227"/>
      <c r="BG24" s="227"/>
      <c r="BH24" s="227"/>
      <c r="BI24" s="227"/>
      <c r="BJ24" s="227"/>
      <c r="BK24" s="227"/>
      <c r="BL24" s="227"/>
      <c r="BM24" s="227"/>
      <c r="BN24" s="227"/>
      <c r="BO24" s="227"/>
      <c r="BP24" s="227"/>
      <c r="BQ24" s="232">
        <v>18</v>
      </c>
      <c r="BR24" s="233"/>
      <c r="BS24" s="1022"/>
      <c r="BT24" s="1023"/>
      <c r="BU24" s="1023"/>
      <c r="BV24" s="1023"/>
      <c r="BW24" s="1023"/>
      <c r="BX24" s="1023"/>
      <c r="BY24" s="1023"/>
      <c r="BZ24" s="1023"/>
      <c r="CA24" s="1023"/>
      <c r="CB24" s="1023"/>
      <c r="CC24" s="1023"/>
      <c r="CD24" s="1023"/>
      <c r="CE24" s="1023"/>
      <c r="CF24" s="1023"/>
      <c r="CG24" s="1044"/>
      <c r="CH24" s="1019"/>
      <c r="CI24" s="1020"/>
      <c r="CJ24" s="1020"/>
      <c r="CK24" s="1020"/>
      <c r="CL24" s="1021"/>
      <c r="CM24" s="1019"/>
      <c r="CN24" s="1020"/>
      <c r="CO24" s="1020"/>
      <c r="CP24" s="1020"/>
      <c r="CQ24" s="1021"/>
      <c r="CR24" s="1019"/>
      <c r="CS24" s="1020"/>
      <c r="CT24" s="1020"/>
      <c r="CU24" s="1020"/>
      <c r="CV24" s="1021"/>
      <c r="CW24" s="1019"/>
      <c r="CX24" s="1020"/>
      <c r="CY24" s="1020"/>
      <c r="CZ24" s="1020"/>
      <c r="DA24" s="1021"/>
      <c r="DB24" s="1019"/>
      <c r="DC24" s="1020"/>
      <c r="DD24" s="1020"/>
      <c r="DE24" s="1020"/>
      <c r="DF24" s="1021"/>
      <c r="DG24" s="1019"/>
      <c r="DH24" s="1020"/>
      <c r="DI24" s="1020"/>
      <c r="DJ24" s="1020"/>
      <c r="DK24" s="1021"/>
      <c r="DL24" s="1019"/>
      <c r="DM24" s="1020"/>
      <c r="DN24" s="1020"/>
      <c r="DO24" s="1020"/>
      <c r="DP24" s="1021"/>
      <c r="DQ24" s="1019"/>
      <c r="DR24" s="1020"/>
      <c r="DS24" s="1020"/>
      <c r="DT24" s="1020"/>
      <c r="DU24" s="1021"/>
      <c r="DV24" s="1022"/>
      <c r="DW24" s="1023"/>
      <c r="DX24" s="1023"/>
      <c r="DY24" s="1023"/>
      <c r="DZ24" s="1024"/>
      <c r="EA24" s="228"/>
    </row>
    <row r="25" spans="1:131" ht="26.25" customHeight="1" thickBot="1" x14ac:dyDescent="0.2">
      <c r="A25" s="1089" t="s">
        <v>397</v>
      </c>
      <c r="B25" s="1089"/>
      <c r="C25" s="1089"/>
      <c r="D25" s="1089"/>
      <c r="E25" s="1089"/>
      <c r="F25" s="1089"/>
      <c r="G25" s="1089"/>
      <c r="H25" s="1089"/>
      <c r="I25" s="1089"/>
      <c r="J25" s="1089"/>
      <c r="K25" s="1089"/>
      <c r="L25" s="1089"/>
      <c r="M25" s="1089"/>
      <c r="N25" s="1089"/>
      <c r="O25" s="1089"/>
      <c r="P25" s="1089"/>
      <c r="Q25" s="1089"/>
      <c r="R25" s="1089"/>
      <c r="S25" s="1089"/>
      <c r="T25" s="1089"/>
      <c r="U25" s="1089"/>
      <c r="V25" s="1089"/>
      <c r="W25" s="1089"/>
      <c r="X25" s="1089"/>
      <c r="Y25" s="1089"/>
      <c r="Z25" s="1089"/>
      <c r="AA25" s="1089"/>
      <c r="AB25" s="1089"/>
      <c r="AC25" s="1089"/>
      <c r="AD25" s="1089"/>
      <c r="AE25" s="1089"/>
      <c r="AF25" s="1089"/>
      <c r="AG25" s="1089"/>
      <c r="AH25" s="1089"/>
      <c r="AI25" s="1089"/>
      <c r="AJ25" s="1089"/>
      <c r="AK25" s="1089"/>
      <c r="AL25" s="1089"/>
      <c r="AM25" s="1089"/>
      <c r="AN25" s="1089"/>
      <c r="AO25" s="1089"/>
      <c r="AP25" s="1089"/>
      <c r="AQ25" s="1089"/>
      <c r="AR25" s="1089"/>
      <c r="AS25" s="1089"/>
      <c r="AT25" s="1089"/>
      <c r="AU25" s="1089"/>
      <c r="AV25" s="1089"/>
      <c r="AW25" s="1089"/>
      <c r="AX25" s="1089"/>
      <c r="AY25" s="1089"/>
      <c r="AZ25" s="1089"/>
      <c r="BA25" s="1089"/>
      <c r="BB25" s="1089"/>
      <c r="BC25" s="1089"/>
      <c r="BD25" s="1089"/>
      <c r="BE25" s="1089"/>
      <c r="BF25" s="1089"/>
      <c r="BG25" s="1089"/>
      <c r="BH25" s="1089"/>
      <c r="BI25" s="1089"/>
      <c r="BJ25" s="226"/>
      <c r="BK25" s="226"/>
      <c r="BL25" s="226"/>
      <c r="BM25" s="226"/>
      <c r="BN25" s="226"/>
      <c r="BO25" s="235"/>
      <c r="BP25" s="235"/>
      <c r="BQ25" s="232">
        <v>19</v>
      </c>
      <c r="BR25" s="233"/>
      <c r="BS25" s="1022"/>
      <c r="BT25" s="1023"/>
      <c r="BU25" s="1023"/>
      <c r="BV25" s="1023"/>
      <c r="BW25" s="1023"/>
      <c r="BX25" s="1023"/>
      <c r="BY25" s="1023"/>
      <c r="BZ25" s="1023"/>
      <c r="CA25" s="1023"/>
      <c r="CB25" s="1023"/>
      <c r="CC25" s="1023"/>
      <c r="CD25" s="1023"/>
      <c r="CE25" s="1023"/>
      <c r="CF25" s="1023"/>
      <c r="CG25" s="1044"/>
      <c r="CH25" s="1019"/>
      <c r="CI25" s="1020"/>
      <c r="CJ25" s="1020"/>
      <c r="CK25" s="1020"/>
      <c r="CL25" s="1021"/>
      <c r="CM25" s="1019"/>
      <c r="CN25" s="1020"/>
      <c r="CO25" s="1020"/>
      <c r="CP25" s="1020"/>
      <c r="CQ25" s="1021"/>
      <c r="CR25" s="1019"/>
      <c r="CS25" s="1020"/>
      <c r="CT25" s="1020"/>
      <c r="CU25" s="1020"/>
      <c r="CV25" s="1021"/>
      <c r="CW25" s="1019"/>
      <c r="CX25" s="1020"/>
      <c r="CY25" s="1020"/>
      <c r="CZ25" s="1020"/>
      <c r="DA25" s="1021"/>
      <c r="DB25" s="1019"/>
      <c r="DC25" s="1020"/>
      <c r="DD25" s="1020"/>
      <c r="DE25" s="1020"/>
      <c r="DF25" s="1021"/>
      <c r="DG25" s="1019"/>
      <c r="DH25" s="1020"/>
      <c r="DI25" s="1020"/>
      <c r="DJ25" s="1020"/>
      <c r="DK25" s="1021"/>
      <c r="DL25" s="1019"/>
      <c r="DM25" s="1020"/>
      <c r="DN25" s="1020"/>
      <c r="DO25" s="1020"/>
      <c r="DP25" s="1021"/>
      <c r="DQ25" s="1019"/>
      <c r="DR25" s="1020"/>
      <c r="DS25" s="1020"/>
      <c r="DT25" s="1020"/>
      <c r="DU25" s="1021"/>
      <c r="DV25" s="1022"/>
      <c r="DW25" s="1023"/>
      <c r="DX25" s="1023"/>
      <c r="DY25" s="1023"/>
      <c r="DZ25" s="1024"/>
      <c r="EA25" s="224"/>
    </row>
    <row r="26" spans="1:131" ht="26.25" customHeight="1" x14ac:dyDescent="0.15">
      <c r="A26" s="1025" t="s">
        <v>371</v>
      </c>
      <c r="B26" s="1026"/>
      <c r="C26" s="1026"/>
      <c r="D26" s="1026"/>
      <c r="E26" s="1026"/>
      <c r="F26" s="1026"/>
      <c r="G26" s="1026"/>
      <c r="H26" s="1026"/>
      <c r="I26" s="1026"/>
      <c r="J26" s="1026"/>
      <c r="K26" s="1026"/>
      <c r="L26" s="1026"/>
      <c r="M26" s="1026"/>
      <c r="N26" s="1026"/>
      <c r="O26" s="1026"/>
      <c r="P26" s="1027"/>
      <c r="Q26" s="1031" t="s">
        <v>398</v>
      </c>
      <c r="R26" s="1032"/>
      <c r="S26" s="1032"/>
      <c r="T26" s="1032"/>
      <c r="U26" s="1033"/>
      <c r="V26" s="1031" t="s">
        <v>399</v>
      </c>
      <c r="W26" s="1032"/>
      <c r="X26" s="1032"/>
      <c r="Y26" s="1032"/>
      <c r="Z26" s="1033"/>
      <c r="AA26" s="1031" t="s">
        <v>400</v>
      </c>
      <c r="AB26" s="1032"/>
      <c r="AC26" s="1032"/>
      <c r="AD26" s="1032"/>
      <c r="AE26" s="1032"/>
      <c r="AF26" s="1085" t="s">
        <v>401</v>
      </c>
      <c r="AG26" s="1038"/>
      <c r="AH26" s="1038"/>
      <c r="AI26" s="1038"/>
      <c r="AJ26" s="1086"/>
      <c r="AK26" s="1032" t="s">
        <v>402</v>
      </c>
      <c r="AL26" s="1032"/>
      <c r="AM26" s="1032"/>
      <c r="AN26" s="1032"/>
      <c r="AO26" s="1033"/>
      <c r="AP26" s="1031" t="s">
        <v>403</v>
      </c>
      <c r="AQ26" s="1032"/>
      <c r="AR26" s="1032"/>
      <c r="AS26" s="1032"/>
      <c r="AT26" s="1033"/>
      <c r="AU26" s="1031" t="s">
        <v>404</v>
      </c>
      <c r="AV26" s="1032"/>
      <c r="AW26" s="1032"/>
      <c r="AX26" s="1032"/>
      <c r="AY26" s="1033"/>
      <c r="AZ26" s="1031" t="s">
        <v>405</v>
      </c>
      <c r="BA26" s="1032"/>
      <c r="BB26" s="1032"/>
      <c r="BC26" s="1032"/>
      <c r="BD26" s="1033"/>
      <c r="BE26" s="1031" t="s">
        <v>378</v>
      </c>
      <c r="BF26" s="1032"/>
      <c r="BG26" s="1032"/>
      <c r="BH26" s="1032"/>
      <c r="BI26" s="1045"/>
      <c r="BJ26" s="226"/>
      <c r="BK26" s="226"/>
      <c r="BL26" s="226"/>
      <c r="BM26" s="226"/>
      <c r="BN26" s="226"/>
      <c r="BO26" s="235"/>
      <c r="BP26" s="235"/>
      <c r="BQ26" s="232">
        <v>20</v>
      </c>
      <c r="BR26" s="233"/>
      <c r="BS26" s="1022"/>
      <c r="BT26" s="1023"/>
      <c r="BU26" s="1023"/>
      <c r="BV26" s="1023"/>
      <c r="BW26" s="1023"/>
      <c r="BX26" s="1023"/>
      <c r="BY26" s="1023"/>
      <c r="BZ26" s="1023"/>
      <c r="CA26" s="1023"/>
      <c r="CB26" s="1023"/>
      <c r="CC26" s="1023"/>
      <c r="CD26" s="1023"/>
      <c r="CE26" s="1023"/>
      <c r="CF26" s="1023"/>
      <c r="CG26" s="1044"/>
      <c r="CH26" s="1019"/>
      <c r="CI26" s="1020"/>
      <c r="CJ26" s="1020"/>
      <c r="CK26" s="1020"/>
      <c r="CL26" s="1021"/>
      <c r="CM26" s="1019"/>
      <c r="CN26" s="1020"/>
      <c r="CO26" s="1020"/>
      <c r="CP26" s="1020"/>
      <c r="CQ26" s="1021"/>
      <c r="CR26" s="1019"/>
      <c r="CS26" s="1020"/>
      <c r="CT26" s="1020"/>
      <c r="CU26" s="1020"/>
      <c r="CV26" s="1021"/>
      <c r="CW26" s="1019"/>
      <c r="CX26" s="1020"/>
      <c r="CY26" s="1020"/>
      <c r="CZ26" s="1020"/>
      <c r="DA26" s="1021"/>
      <c r="DB26" s="1019"/>
      <c r="DC26" s="1020"/>
      <c r="DD26" s="1020"/>
      <c r="DE26" s="1020"/>
      <c r="DF26" s="1021"/>
      <c r="DG26" s="1019"/>
      <c r="DH26" s="1020"/>
      <c r="DI26" s="1020"/>
      <c r="DJ26" s="1020"/>
      <c r="DK26" s="1021"/>
      <c r="DL26" s="1019"/>
      <c r="DM26" s="1020"/>
      <c r="DN26" s="1020"/>
      <c r="DO26" s="1020"/>
      <c r="DP26" s="1021"/>
      <c r="DQ26" s="1019"/>
      <c r="DR26" s="1020"/>
      <c r="DS26" s="1020"/>
      <c r="DT26" s="1020"/>
      <c r="DU26" s="1021"/>
      <c r="DV26" s="1022"/>
      <c r="DW26" s="1023"/>
      <c r="DX26" s="1023"/>
      <c r="DY26" s="1023"/>
      <c r="DZ26" s="1024"/>
      <c r="EA26" s="224"/>
    </row>
    <row r="27" spans="1:131" ht="26.25" customHeight="1" thickBot="1" x14ac:dyDescent="0.2">
      <c r="A27" s="1028"/>
      <c r="B27" s="1029"/>
      <c r="C27" s="1029"/>
      <c r="D27" s="1029"/>
      <c r="E27" s="1029"/>
      <c r="F27" s="1029"/>
      <c r="G27" s="1029"/>
      <c r="H27" s="1029"/>
      <c r="I27" s="1029"/>
      <c r="J27" s="1029"/>
      <c r="K27" s="1029"/>
      <c r="L27" s="1029"/>
      <c r="M27" s="1029"/>
      <c r="N27" s="1029"/>
      <c r="O27" s="1029"/>
      <c r="P27" s="1030"/>
      <c r="Q27" s="1034"/>
      <c r="R27" s="1035"/>
      <c r="S27" s="1035"/>
      <c r="T27" s="1035"/>
      <c r="U27" s="1036"/>
      <c r="V27" s="1034"/>
      <c r="W27" s="1035"/>
      <c r="X27" s="1035"/>
      <c r="Y27" s="1035"/>
      <c r="Z27" s="1036"/>
      <c r="AA27" s="1034"/>
      <c r="AB27" s="1035"/>
      <c r="AC27" s="1035"/>
      <c r="AD27" s="1035"/>
      <c r="AE27" s="1035"/>
      <c r="AF27" s="1087"/>
      <c r="AG27" s="1041"/>
      <c r="AH27" s="1041"/>
      <c r="AI27" s="1041"/>
      <c r="AJ27" s="1088"/>
      <c r="AK27" s="1035"/>
      <c r="AL27" s="1035"/>
      <c r="AM27" s="1035"/>
      <c r="AN27" s="1035"/>
      <c r="AO27" s="1036"/>
      <c r="AP27" s="1034"/>
      <c r="AQ27" s="1035"/>
      <c r="AR27" s="1035"/>
      <c r="AS27" s="1035"/>
      <c r="AT27" s="1036"/>
      <c r="AU27" s="1034"/>
      <c r="AV27" s="1035"/>
      <c r="AW27" s="1035"/>
      <c r="AX27" s="1035"/>
      <c r="AY27" s="1036"/>
      <c r="AZ27" s="1034"/>
      <c r="BA27" s="1035"/>
      <c r="BB27" s="1035"/>
      <c r="BC27" s="1035"/>
      <c r="BD27" s="1036"/>
      <c r="BE27" s="1034"/>
      <c r="BF27" s="1035"/>
      <c r="BG27" s="1035"/>
      <c r="BH27" s="1035"/>
      <c r="BI27" s="1046"/>
      <c r="BJ27" s="226"/>
      <c r="BK27" s="226"/>
      <c r="BL27" s="226"/>
      <c r="BM27" s="226"/>
      <c r="BN27" s="226"/>
      <c r="BO27" s="235"/>
      <c r="BP27" s="235"/>
      <c r="BQ27" s="232">
        <v>21</v>
      </c>
      <c r="BR27" s="233"/>
      <c r="BS27" s="1022"/>
      <c r="BT27" s="1023"/>
      <c r="BU27" s="1023"/>
      <c r="BV27" s="1023"/>
      <c r="BW27" s="1023"/>
      <c r="BX27" s="1023"/>
      <c r="BY27" s="1023"/>
      <c r="BZ27" s="1023"/>
      <c r="CA27" s="1023"/>
      <c r="CB27" s="1023"/>
      <c r="CC27" s="1023"/>
      <c r="CD27" s="1023"/>
      <c r="CE27" s="1023"/>
      <c r="CF27" s="1023"/>
      <c r="CG27" s="1044"/>
      <c r="CH27" s="1019"/>
      <c r="CI27" s="1020"/>
      <c r="CJ27" s="1020"/>
      <c r="CK27" s="1020"/>
      <c r="CL27" s="1021"/>
      <c r="CM27" s="1019"/>
      <c r="CN27" s="1020"/>
      <c r="CO27" s="1020"/>
      <c r="CP27" s="1020"/>
      <c r="CQ27" s="1021"/>
      <c r="CR27" s="1019"/>
      <c r="CS27" s="1020"/>
      <c r="CT27" s="1020"/>
      <c r="CU27" s="1020"/>
      <c r="CV27" s="1021"/>
      <c r="CW27" s="1019"/>
      <c r="CX27" s="1020"/>
      <c r="CY27" s="1020"/>
      <c r="CZ27" s="1020"/>
      <c r="DA27" s="1021"/>
      <c r="DB27" s="1019"/>
      <c r="DC27" s="1020"/>
      <c r="DD27" s="1020"/>
      <c r="DE27" s="1020"/>
      <c r="DF27" s="1021"/>
      <c r="DG27" s="1019"/>
      <c r="DH27" s="1020"/>
      <c r="DI27" s="1020"/>
      <c r="DJ27" s="1020"/>
      <c r="DK27" s="1021"/>
      <c r="DL27" s="1019"/>
      <c r="DM27" s="1020"/>
      <c r="DN27" s="1020"/>
      <c r="DO27" s="1020"/>
      <c r="DP27" s="1021"/>
      <c r="DQ27" s="1019"/>
      <c r="DR27" s="1020"/>
      <c r="DS27" s="1020"/>
      <c r="DT27" s="1020"/>
      <c r="DU27" s="1021"/>
      <c r="DV27" s="1022"/>
      <c r="DW27" s="1023"/>
      <c r="DX27" s="1023"/>
      <c r="DY27" s="1023"/>
      <c r="DZ27" s="1024"/>
      <c r="EA27" s="224"/>
    </row>
    <row r="28" spans="1:131" ht="26.25" customHeight="1" thickTop="1" x14ac:dyDescent="0.15">
      <c r="A28" s="236">
        <v>1</v>
      </c>
      <c r="B28" s="1077" t="s">
        <v>406</v>
      </c>
      <c r="C28" s="1078"/>
      <c r="D28" s="1078"/>
      <c r="E28" s="1078"/>
      <c r="F28" s="1078"/>
      <c r="G28" s="1078"/>
      <c r="H28" s="1078"/>
      <c r="I28" s="1078"/>
      <c r="J28" s="1078"/>
      <c r="K28" s="1078"/>
      <c r="L28" s="1078"/>
      <c r="M28" s="1078"/>
      <c r="N28" s="1078"/>
      <c r="O28" s="1078"/>
      <c r="P28" s="1079"/>
      <c r="Q28" s="1080">
        <v>565</v>
      </c>
      <c r="R28" s="1081"/>
      <c r="S28" s="1081"/>
      <c r="T28" s="1081"/>
      <c r="U28" s="1081"/>
      <c r="V28" s="1081">
        <v>558</v>
      </c>
      <c r="W28" s="1081"/>
      <c r="X28" s="1081"/>
      <c r="Y28" s="1081"/>
      <c r="Z28" s="1081"/>
      <c r="AA28" s="1081">
        <v>7</v>
      </c>
      <c r="AB28" s="1081"/>
      <c r="AC28" s="1081"/>
      <c r="AD28" s="1081"/>
      <c r="AE28" s="1082"/>
      <c r="AF28" s="1083">
        <v>7</v>
      </c>
      <c r="AG28" s="1081"/>
      <c r="AH28" s="1081"/>
      <c r="AI28" s="1081"/>
      <c r="AJ28" s="1084"/>
      <c r="AK28" s="1072">
        <v>56</v>
      </c>
      <c r="AL28" s="1073"/>
      <c r="AM28" s="1073"/>
      <c r="AN28" s="1073"/>
      <c r="AO28" s="1073"/>
      <c r="AP28" s="1073" t="s">
        <v>587</v>
      </c>
      <c r="AQ28" s="1073"/>
      <c r="AR28" s="1073"/>
      <c r="AS28" s="1073"/>
      <c r="AT28" s="1073"/>
      <c r="AU28" s="1073" t="s">
        <v>587</v>
      </c>
      <c r="AV28" s="1073"/>
      <c r="AW28" s="1073"/>
      <c r="AX28" s="1073"/>
      <c r="AY28" s="1073"/>
      <c r="AZ28" s="1074" t="s">
        <v>587</v>
      </c>
      <c r="BA28" s="1074"/>
      <c r="BB28" s="1074"/>
      <c r="BC28" s="1074"/>
      <c r="BD28" s="1074"/>
      <c r="BE28" s="1075"/>
      <c r="BF28" s="1075"/>
      <c r="BG28" s="1075"/>
      <c r="BH28" s="1075"/>
      <c r="BI28" s="1076"/>
      <c r="BJ28" s="226"/>
      <c r="BK28" s="226"/>
      <c r="BL28" s="226"/>
      <c r="BM28" s="226"/>
      <c r="BN28" s="226"/>
      <c r="BO28" s="235"/>
      <c r="BP28" s="235"/>
      <c r="BQ28" s="232">
        <v>22</v>
      </c>
      <c r="BR28" s="233"/>
      <c r="BS28" s="1022"/>
      <c r="BT28" s="1023"/>
      <c r="BU28" s="1023"/>
      <c r="BV28" s="1023"/>
      <c r="BW28" s="1023"/>
      <c r="BX28" s="1023"/>
      <c r="BY28" s="1023"/>
      <c r="BZ28" s="1023"/>
      <c r="CA28" s="1023"/>
      <c r="CB28" s="1023"/>
      <c r="CC28" s="1023"/>
      <c r="CD28" s="1023"/>
      <c r="CE28" s="1023"/>
      <c r="CF28" s="1023"/>
      <c r="CG28" s="1044"/>
      <c r="CH28" s="1019"/>
      <c r="CI28" s="1020"/>
      <c r="CJ28" s="1020"/>
      <c r="CK28" s="1020"/>
      <c r="CL28" s="1021"/>
      <c r="CM28" s="1019"/>
      <c r="CN28" s="1020"/>
      <c r="CO28" s="1020"/>
      <c r="CP28" s="1020"/>
      <c r="CQ28" s="1021"/>
      <c r="CR28" s="1019"/>
      <c r="CS28" s="1020"/>
      <c r="CT28" s="1020"/>
      <c r="CU28" s="1020"/>
      <c r="CV28" s="1021"/>
      <c r="CW28" s="1019"/>
      <c r="CX28" s="1020"/>
      <c r="CY28" s="1020"/>
      <c r="CZ28" s="1020"/>
      <c r="DA28" s="1021"/>
      <c r="DB28" s="1019"/>
      <c r="DC28" s="1020"/>
      <c r="DD28" s="1020"/>
      <c r="DE28" s="1020"/>
      <c r="DF28" s="1021"/>
      <c r="DG28" s="1019"/>
      <c r="DH28" s="1020"/>
      <c r="DI28" s="1020"/>
      <c r="DJ28" s="1020"/>
      <c r="DK28" s="1021"/>
      <c r="DL28" s="1019"/>
      <c r="DM28" s="1020"/>
      <c r="DN28" s="1020"/>
      <c r="DO28" s="1020"/>
      <c r="DP28" s="1021"/>
      <c r="DQ28" s="1019"/>
      <c r="DR28" s="1020"/>
      <c r="DS28" s="1020"/>
      <c r="DT28" s="1020"/>
      <c r="DU28" s="1021"/>
      <c r="DV28" s="1022"/>
      <c r="DW28" s="1023"/>
      <c r="DX28" s="1023"/>
      <c r="DY28" s="1023"/>
      <c r="DZ28" s="1024"/>
      <c r="EA28" s="224"/>
    </row>
    <row r="29" spans="1:131" ht="26.25" customHeight="1" x14ac:dyDescent="0.15">
      <c r="A29" s="236">
        <v>2</v>
      </c>
      <c r="B29" s="1060" t="s">
        <v>407</v>
      </c>
      <c r="C29" s="1061"/>
      <c r="D29" s="1061"/>
      <c r="E29" s="1061"/>
      <c r="F29" s="1061"/>
      <c r="G29" s="1061"/>
      <c r="H29" s="1061"/>
      <c r="I29" s="1061"/>
      <c r="J29" s="1061"/>
      <c r="K29" s="1061"/>
      <c r="L29" s="1061"/>
      <c r="M29" s="1061"/>
      <c r="N29" s="1061"/>
      <c r="O29" s="1061"/>
      <c r="P29" s="1062"/>
      <c r="Q29" s="1068">
        <v>804</v>
      </c>
      <c r="R29" s="1069"/>
      <c r="S29" s="1069"/>
      <c r="T29" s="1069"/>
      <c r="U29" s="1069"/>
      <c r="V29" s="1069">
        <v>775</v>
      </c>
      <c r="W29" s="1069"/>
      <c r="X29" s="1069"/>
      <c r="Y29" s="1069"/>
      <c r="Z29" s="1069"/>
      <c r="AA29" s="1069">
        <v>29</v>
      </c>
      <c r="AB29" s="1069"/>
      <c r="AC29" s="1069"/>
      <c r="AD29" s="1069"/>
      <c r="AE29" s="1070"/>
      <c r="AF29" s="1065">
        <v>29</v>
      </c>
      <c r="AG29" s="1066"/>
      <c r="AH29" s="1066"/>
      <c r="AI29" s="1066"/>
      <c r="AJ29" s="1067"/>
      <c r="AK29" s="1010">
        <v>142</v>
      </c>
      <c r="AL29" s="1001"/>
      <c r="AM29" s="1001"/>
      <c r="AN29" s="1001"/>
      <c r="AO29" s="1001"/>
      <c r="AP29" s="1001" t="s">
        <v>587</v>
      </c>
      <c r="AQ29" s="1001"/>
      <c r="AR29" s="1001"/>
      <c r="AS29" s="1001"/>
      <c r="AT29" s="1001"/>
      <c r="AU29" s="1001" t="s">
        <v>587</v>
      </c>
      <c r="AV29" s="1001"/>
      <c r="AW29" s="1001"/>
      <c r="AX29" s="1001"/>
      <c r="AY29" s="1001"/>
      <c r="AZ29" s="1071" t="s">
        <v>587</v>
      </c>
      <c r="BA29" s="1071"/>
      <c r="BB29" s="1071"/>
      <c r="BC29" s="1071"/>
      <c r="BD29" s="1071"/>
      <c r="BE29" s="1002"/>
      <c r="BF29" s="1002"/>
      <c r="BG29" s="1002"/>
      <c r="BH29" s="1002"/>
      <c r="BI29" s="1003"/>
      <c r="BJ29" s="226"/>
      <c r="BK29" s="226"/>
      <c r="BL29" s="226"/>
      <c r="BM29" s="226"/>
      <c r="BN29" s="226"/>
      <c r="BO29" s="235"/>
      <c r="BP29" s="235"/>
      <c r="BQ29" s="232">
        <v>23</v>
      </c>
      <c r="BR29" s="233"/>
      <c r="BS29" s="1022"/>
      <c r="BT29" s="1023"/>
      <c r="BU29" s="1023"/>
      <c r="BV29" s="1023"/>
      <c r="BW29" s="1023"/>
      <c r="BX29" s="1023"/>
      <c r="BY29" s="1023"/>
      <c r="BZ29" s="1023"/>
      <c r="CA29" s="1023"/>
      <c r="CB29" s="1023"/>
      <c r="CC29" s="1023"/>
      <c r="CD29" s="1023"/>
      <c r="CE29" s="1023"/>
      <c r="CF29" s="1023"/>
      <c r="CG29" s="1044"/>
      <c r="CH29" s="1019"/>
      <c r="CI29" s="1020"/>
      <c r="CJ29" s="1020"/>
      <c r="CK29" s="1020"/>
      <c r="CL29" s="1021"/>
      <c r="CM29" s="1019"/>
      <c r="CN29" s="1020"/>
      <c r="CO29" s="1020"/>
      <c r="CP29" s="1020"/>
      <c r="CQ29" s="1021"/>
      <c r="CR29" s="1019"/>
      <c r="CS29" s="1020"/>
      <c r="CT29" s="1020"/>
      <c r="CU29" s="1020"/>
      <c r="CV29" s="1021"/>
      <c r="CW29" s="1019"/>
      <c r="CX29" s="1020"/>
      <c r="CY29" s="1020"/>
      <c r="CZ29" s="1020"/>
      <c r="DA29" s="1021"/>
      <c r="DB29" s="1019"/>
      <c r="DC29" s="1020"/>
      <c r="DD29" s="1020"/>
      <c r="DE29" s="1020"/>
      <c r="DF29" s="1021"/>
      <c r="DG29" s="1019"/>
      <c r="DH29" s="1020"/>
      <c r="DI29" s="1020"/>
      <c r="DJ29" s="1020"/>
      <c r="DK29" s="1021"/>
      <c r="DL29" s="1019"/>
      <c r="DM29" s="1020"/>
      <c r="DN29" s="1020"/>
      <c r="DO29" s="1020"/>
      <c r="DP29" s="1021"/>
      <c r="DQ29" s="1019"/>
      <c r="DR29" s="1020"/>
      <c r="DS29" s="1020"/>
      <c r="DT29" s="1020"/>
      <c r="DU29" s="1021"/>
      <c r="DV29" s="1022"/>
      <c r="DW29" s="1023"/>
      <c r="DX29" s="1023"/>
      <c r="DY29" s="1023"/>
      <c r="DZ29" s="1024"/>
      <c r="EA29" s="224"/>
    </row>
    <row r="30" spans="1:131" ht="26.25" customHeight="1" x14ac:dyDescent="0.15">
      <c r="A30" s="236">
        <v>3</v>
      </c>
      <c r="B30" s="1060" t="s">
        <v>408</v>
      </c>
      <c r="C30" s="1061"/>
      <c r="D30" s="1061"/>
      <c r="E30" s="1061"/>
      <c r="F30" s="1061"/>
      <c r="G30" s="1061"/>
      <c r="H30" s="1061"/>
      <c r="I30" s="1061"/>
      <c r="J30" s="1061"/>
      <c r="K30" s="1061"/>
      <c r="L30" s="1061"/>
      <c r="M30" s="1061"/>
      <c r="N30" s="1061"/>
      <c r="O30" s="1061"/>
      <c r="P30" s="1062"/>
      <c r="Q30" s="1068">
        <v>153</v>
      </c>
      <c r="R30" s="1069"/>
      <c r="S30" s="1069"/>
      <c r="T30" s="1069"/>
      <c r="U30" s="1069"/>
      <c r="V30" s="1069">
        <v>152</v>
      </c>
      <c r="W30" s="1069"/>
      <c r="X30" s="1069"/>
      <c r="Y30" s="1069"/>
      <c r="Z30" s="1069"/>
      <c r="AA30" s="1069">
        <v>1</v>
      </c>
      <c r="AB30" s="1069"/>
      <c r="AC30" s="1069"/>
      <c r="AD30" s="1069"/>
      <c r="AE30" s="1070"/>
      <c r="AF30" s="1065">
        <v>1</v>
      </c>
      <c r="AG30" s="1066"/>
      <c r="AH30" s="1066"/>
      <c r="AI30" s="1066"/>
      <c r="AJ30" s="1067"/>
      <c r="AK30" s="1010">
        <v>108</v>
      </c>
      <c r="AL30" s="1001"/>
      <c r="AM30" s="1001"/>
      <c r="AN30" s="1001"/>
      <c r="AO30" s="1001"/>
      <c r="AP30" s="1001" t="s">
        <v>587</v>
      </c>
      <c r="AQ30" s="1001"/>
      <c r="AR30" s="1001"/>
      <c r="AS30" s="1001"/>
      <c r="AT30" s="1001"/>
      <c r="AU30" s="1001" t="s">
        <v>587</v>
      </c>
      <c r="AV30" s="1001"/>
      <c r="AW30" s="1001"/>
      <c r="AX30" s="1001"/>
      <c r="AY30" s="1001"/>
      <c r="AZ30" s="1071" t="s">
        <v>587</v>
      </c>
      <c r="BA30" s="1071"/>
      <c r="BB30" s="1071"/>
      <c r="BC30" s="1071"/>
      <c r="BD30" s="1071"/>
      <c r="BE30" s="1002"/>
      <c r="BF30" s="1002"/>
      <c r="BG30" s="1002"/>
      <c r="BH30" s="1002"/>
      <c r="BI30" s="1003"/>
      <c r="BJ30" s="226"/>
      <c r="BK30" s="226"/>
      <c r="BL30" s="226"/>
      <c r="BM30" s="226"/>
      <c r="BN30" s="226"/>
      <c r="BO30" s="235"/>
      <c r="BP30" s="235"/>
      <c r="BQ30" s="232">
        <v>24</v>
      </c>
      <c r="BR30" s="233"/>
      <c r="BS30" s="1022"/>
      <c r="BT30" s="1023"/>
      <c r="BU30" s="1023"/>
      <c r="BV30" s="1023"/>
      <c r="BW30" s="1023"/>
      <c r="BX30" s="1023"/>
      <c r="BY30" s="1023"/>
      <c r="BZ30" s="1023"/>
      <c r="CA30" s="1023"/>
      <c r="CB30" s="1023"/>
      <c r="CC30" s="1023"/>
      <c r="CD30" s="1023"/>
      <c r="CE30" s="1023"/>
      <c r="CF30" s="1023"/>
      <c r="CG30" s="1044"/>
      <c r="CH30" s="1019"/>
      <c r="CI30" s="1020"/>
      <c r="CJ30" s="1020"/>
      <c r="CK30" s="1020"/>
      <c r="CL30" s="1021"/>
      <c r="CM30" s="1019"/>
      <c r="CN30" s="1020"/>
      <c r="CO30" s="1020"/>
      <c r="CP30" s="1020"/>
      <c r="CQ30" s="1021"/>
      <c r="CR30" s="1019"/>
      <c r="CS30" s="1020"/>
      <c r="CT30" s="1020"/>
      <c r="CU30" s="1020"/>
      <c r="CV30" s="1021"/>
      <c r="CW30" s="1019"/>
      <c r="CX30" s="1020"/>
      <c r="CY30" s="1020"/>
      <c r="CZ30" s="1020"/>
      <c r="DA30" s="1021"/>
      <c r="DB30" s="1019"/>
      <c r="DC30" s="1020"/>
      <c r="DD30" s="1020"/>
      <c r="DE30" s="1020"/>
      <c r="DF30" s="1021"/>
      <c r="DG30" s="1019"/>
      <c r="DH30" s="1020"/>
      <c r="DI30" s="1020"/>
      <c r="DJ30" s="1020"/>
      <c r="DK30" s="1021"/>
      <c r="DL30" s="1019"/>
      <c r="DM30" s="1020"/>
      <c r="DN30" s="1020"/>
      <c r="DO30" s="1020"/>
      <c r="DP30" s="1021"/>
      <c r="DQ30" s="1019"/>
      <c r="DR30" s="1020"/>
      <c r="DS30" s="1020"/>
      <c r="DT30" s="1020"/>
      <c r="DU30" s="1021"/>
      <c r="DV30" s="1022"/>
      <c r="DW30" s="1023"/>
      <c r="DX30" s="1023"/>
      <c r="DY30" s="1023"/>
      <c r="DZ30" s="1024"/>
      <c r="EA30" s="224"/>
    </row>
    <row r="31" spans="1:131" ht="26.25" customHeight="1" x14ac:dyDescent="0.15">
      <c r="A31" s="236">
        <v>4</v>
      </c>
      <c r="B31" s="1060" t="s">
        <v>409</v>
      </c>
      <c r="C31" s="1061"/>
      <c r="D31" s="1061"/>
      <c r="E31" s="1061"/>
      <c r="F31" s="1061"/>
      <c r="G31" s="1061"/>
      <c r="H31" s="1061"/>
      <c r="I31" s="1061"/>
      <c r="J31" s="1061"/>
      <c r="K31" s="1061"/>
      <c r="L31" s="1061"/>
      <c r="M31" s="1061"/>
      <c r="N31" s="1061"/>
      <c r="O31" s="1061"/>
      <c r="P31" s="1062"/>
      <c r="Q31" s="1068">
        <v>64</v>
      </c>
      <c r="R31" s="1069"/>
      <c r="S31" s="1069"/>
      <c r="T31" s="1069"/>
      <c r="U31" s="1069"/>
      <c r="V31" s="1069">
        <v>60</v>
      </c>
      <c r="W31" s="1069"/>
      <c r="X31" s="1069"/>
      <c r="Y31" s="1069"/>
      <c r="Z31" s="1069"/>
      <c r="AA31" s="1069">
        <v>4</v>
      </c>
      <c r="AB31" s="1069"/>
      <c r="AC31" s="1069"/>
      <c r="AD31" s="1069"/>
      <c r="AE31" s="1070"/>
      <c r="AF31" s="1065">
        <v>159</v>
      </c>
      <c r="AG31" s="1066"/>
      <c r="AH31" s="1066"/>
      <c r="AI31" s="1066"/>
      <c r="AJ31" s="1067"/>
      <c r="AK31" s="1010" t="s">
        <v>587</v>
      </c>
      <c r="AL31" s="1001"/>
      <c r="AM31" s="1001"/>
      <c r="AN31" s="1001"/>
      <c r="AO31" s="1001"/>
      <c r="AP31" s="1001">
        <v>61</v>
      </c>
      <c r="AQ31" s="1001"/>
      <c r="AR31" s="1001"/>
      <c r="AS31" s="1001"/>
      <c r="AT31" s="1001"/>
      <c r="AU31" s="1001" t="s">
        <v>587</v>
      </c>
      <c r="AV31" s="1001"/>
      <c r="AW31" s="1001"/>
      <c r="AX31" s="1001"/>
      <c r="AY31" s="1001"/>
      <c r="AZ31" s="1071" t="s">
        <v>587</v>
      </c>
      <c r="BA31" s="1071"/>
      <c r="BB31" s="1071"/>
      <c r="BC31" s="1071"/>
      <c r="BD31" s="1071"/>
      <c r="BE31" s="1002" t="s">
        <v>410</v>
      </c>
      <c r="BF31" s="1002"/>
      <c r="BG31" s="1002"/>
      <c r="BH31" s="1002"/>
      <c r="BI31" s="1003"/>
      <c r="BJ31" s="226"/>
      <c r="BK31" s="226"/>
      <c r="BL31" s="226"/>
      <c r="BM31" s="226"/>
      <c r="BN31" s="226"/>
      <c r="BO31" s="235"/>
      <c r="BP31" s="235"/>
      <c r="BQ31" s="232">
        <v>25</v>
      </c>
      <c r="BR31" s="233"/>
      <c r="BS31" s="1022"/>
      <c r="BT31" s="1023"/>
      <c r="BU31" s="1023"/>
      <c r="BV31" s="1023"/>
      <c r="BW31" s="1023"/>
      <c r="BX31" s="1023"/>
      <c r="BY31" s="1023"/>
      <c r="BZ31" s="1023"/>
      <c r="CA31" s="1023"/>
      <c r="CB31" s="1023"/>
      <c r="CC31" s="1023"/>
      <c r="CD31" s="1023"/>
      <c r="CE31" s="1023"/>
      <c r="CF31" s="1023"/>
      <c r="CG31" s="1044"/>
      <c r="CH31" s="1019"/>
      <c r="CI31" s="1020"/>
      <c r="CJ31" s="1020"/>
      <c r="CK31" s="1020"/>
      <c r="CL31" s="1021"/>
      <c r="CM31" s="1019"/>
      <c r="CN31" s="1020"/>
      <c r="CO31" s="1020"/>
      <c r="CP31" s="1020"/>
      <c r="CQ31" s="1021"/>
      <c r="CR31" s="1019"/>
      <c r="CS31" s="1020"/>
      <c r="CT31" s="1020"/>
      <c r="CU31" s="1020"/>
      <c r="CV31" s="1021"/>
      <c r="CW31" s="1019"/>
      <c r="CX31" s="1020"/>
      <c r="CY31" s="1020"/>
      <c r="CZ31" s="1020"/>
      <c r="DA31" s="1021"/>
      <c r="DB31" s="1019"/>
      <c r="DC31" s="1020"/>
      <c r="DD31" s="1020"/>
      <c r="DE31" s="1020"/>
      <c r="DF31" s="1021"/>
      <c r="DG31" s="1019"/>
      <c r="DH31" s="1020"/>
      <c r="DI31" s="1020"/>
      <c r="DJ31" s="1020"/>
      <c r="DK31" s="1021"/>
      <c r="DL31" s="1019"/>
      <c r="DM31" s="1020"/>
      <c r="DN31" s="1020"/>
      <c r="DO31" s="1020"/>
      <c r="DP31" s="1021"/>
      <c r="DQ31" s="1019"/>
      <c r="DR31" s="1020"/>
      <c r="DS31" s="1020"/>
      <c r="DT31" s="1020"/>
      <c r="DU31" s="1021"/>
      <c r="DV31" s="1022"/>
      <c r="DW31" s="1023"/>
      <c r="DX31" s="1023"/>
      <c r="DY31" s="1023"/>
      <c r="DZ31" s="1024"/>
      <c r="EA31" s="224"/>
    </row>
    <row r="32" spans="1:131" ht="26.25" customHeight="1" x14ac:dyDescent="0.15">
      <c r="A32" s="236">
        <v>5</v>
      </c>
      <c r="B32" s="1060" t="s">
        <v>411</v>
      </c>
      <c r="C32" s="1061"/>
      <c r="D32" s="1061"/>
      <c r="E32" s="1061"/>
      <c r="F32" s="1061"/>
      <c r="G32" s="1061"/>
      <c r="H32" s="1061"/>
      <c r="I32" s="1061"/>
      <c r="J32" s="1061"/>
      <c r="K32" s="1061"/>
      <c r="L32" s="1061"/>
      <c r="M32" s="1061"/>
      <c r="N32" s="1061"/>
      <c r="O32" s="1061"/>
      <c r="P32" s="1062"/>
      <c r="Q32" s="1068">
        <v>633</v>
      </c>
      <c r="R32" s="1069"/>
      <c r="S32" s="1069"/>
      <c r="T32" s="1069"/>
      <c r="U32" s="1069"/>
      <c r="V32" s="1069">
        <v>653</v>
      </c>
      <c r="W32" s="1069"/>
      <c r="X32" s="1069"/>
      <c r="Y32" s="1069"/>
      <c r="Z32" s="1069"/>
      <c r="AA32" s="1069">
        <v>-20</v>
      </c>
      <c r="AB32" s="1069"/>
      <c r="AC32" s="1069"/>
      <c r="AD32" s="1069"/>
      <c r="AE32" s="1070"/>
      <c r="AF32" s="1065">
        <v>87</v>
      </c>
      <c r="AG32" s="1066"/>
      <c r="AH32" s="1066"/>
      <c r="AI32" s="1066"/>
      <c r="AJ32" s="1067"/>
      <c r="AK32" s="1010">
        <v>251</v>
      </c>
      <c r="AL32" s="1001"/>
      <c r="AM32" s="1001"/>
      <c r="AN32" s="1001"/>
      <c r="AO32" s="1001"/>
      <c r="AP32" s="1001">
        <v>88</v>
      </c>
      <c r="AQ32" s="1001"/>
      <c r="AR32" s="1001"/>
      <c r="AS32" s="1001"/>
      <c r="AT32" s="1001"/>
      <c r="AU32" s="1001">
        <v>78</v>
      </c>
      <c r="AV32" s="1001"/>
      <c r="AW32" s="1001"/>
      <c r="AX32" s="1001"/>
      <c r="AY32" s="1001"/>
      <c r="AZ32" s="1071" t="s">
        <v>587</v>
      </c>
      <c r="BA32" s="1071"/>
      <c r="BB32" s="1071"/>
      <c r="BC32" s="1071"/>
      <c r="BD32" s="1071"/>
      <c r="BE32" s="1002" t="s">
        <v>412</v>
      </c>
      <c r="BF32" s="1002"/>
      <c r="BG32" s="1002"/>
      <c r="BH32" s="1002"/>
      <c r="BI32" s="1003"/>
      <c r="BJ32" s="226"/>
      <c r="BK32" s="226"/>
      <c r="BL32" s="226"/>
      <c r="BM32" s="226"/>
      <c r="BN32" s="226"/>
      <c r="BO32" s="235"/>
      <c r="BP32" s="235"/>
      <c r="BQ32" s="232">
        <v>26</v>
      </c>
      <c r="BR32" s="233"/>
      <c r="BS32" s="1022"/>
      <c r="BT32" s="1023"/>
      <c r="BU32" s="1023"/>
      <c r="BV32" s="1023"/>
      <c r="BW32" s="1023"/>
      <c r="BX32" s="1023"/>
      <c r="BY32" s="1023"/>
      <c r="BZ32" s="1023"/>
      <c r="CA32" s="1023"/>
      <c r="CB32" s="1023"/>
      <c r="CC32" s="1023"/>
      <c r="CD32" s="1023"/>
      <c r="CE32" s="1023"/>
      <c r="CF32" s="1023"/>
      <c r="CG32" s="1044"/>
      <c r="CH32" s="1019"/>
      <c r="CI32" s="1020"/>
      <c r="CJ32" s="1020"/>
      <c r="CK32" s="1020"/>
      <c r="CL32" s="1021"/>
      <c r="CM32" s="1019"/>
      <c r="CN32" s="1020"/>
      <c r="CO32" s="1020"/>
      <c r="CP32" s="1020"/>
      <c r="CQ32" s="1021"/>
      <c r="CR32" s="1019"/>
      <c r="CS32" s="1020"/>
      <c r="CT32" s="1020"/>
      <c r="CU32" s="1020"/>
      <c r="CV32" s="1021"/>
      <c r="CW32" s="1019"/>
      <c r="CX32" s="1020"/>
      <c r="CY32" s="1020"/>
      <c r="CZ32" s="1020"/>
      <c r="DA32" s="1021"/>
      <c r="DB32" s="1019"/>
      <c r="DC32" s="1020"/>
      <c r="DD32" s="1020"/>
      <c r="DE32" s="1020"/>
      <c r="DF32" s="1021"/>
      <c r="DG32" s="1019"/>
      <c r="DH32" s="1020"/>
      <c r="DI32" s="1020"/>
      <c r="DJ32" s="1020"/>
      <c r="DK32" s="1021"/>
      <c r="DL32" s="1019"/>
      <c r="DM32" s="1020"/>
      <c r="DN32" s="1020"/>
      <c r="DO32" s="1020"/>
      <c r="DP32" s="1021"/>
      <c r="DQ32" s="1019"/>
      <c r="DR32" s="1020"/>
      <c r="DS32" s="1020"/>
      <c r="DT32" s="1020"/>
      <c r="DU32" s="1021"/>
      <c r="DV32" s="1022"/>
      <c r="DW32" s="1023"/>
      <c r="DX32" s="1023"/>
      <c r="DY32" s="1023"/>
      <c r="DZ32" s="1024"/>
      <c r="EA32" s="224"/>
    </row>
    <row r="33" spans="1:131" ht="26.25" customHeight="1" x14ac:dyDescent="0.15">
      <c r="A33" s="236">
        <v>6</v>
      </c>
      <c r="B33" s="1060" t="s">
        <v>413</v>
      </c>
      <c r="C33" s="1061"/>
      <c r="D33" s="1061"/>
      <c r="E33" s="1061"/>
      <c r="F33" s="1061"/>
      <c r="G33" s="1061"/>
      <c r="H33" s="1061"/>
      <c r="I33" s="1061"/>
      <c r="J33" s="1061"/>
      <c r="K33" s="1061"/>
      <c r="L33" s="1061"/>
      <c r="M33" s="1061"/>
      <c r="N33" s="1061"/>
      <c r="O33" s="1061"/>
      <c r="P33" s="1062"/>
      <c r="Q33" s="1068">
        <v>58</v>
      </c>
      <c r="R33" s="1069"/>
      <c r="S33" s="1069"/>
      <c r="T33" s="1069"/>
      <c r="U33" s="1069"/>
      <c r="V33" s="1069">
        <v>57</v>
      </c>
      <c r="W33" s="1069"/>
      <c r="X33" s="1069"/>
      <c r="Y33" s="1069"/>
      <c r="Z33" s="1069"/>
      <c r="AA33" s="1069">
        <v>1</v>
      </c>
      <c r="AB33" s="1069"/>
      <c r="AC33" s="1069"/>
      <c r="AD33" s="1069"/>
      <c r="AE33" s="1070"/>
      <c r="AF33" s="1065">
        <v>1</v>
      </c>
      <c r="AG33" s="1066"/>
      <c r="AH33" s="1066"/>
      <c r="AI33" s="1066"/>
      <c r="AJ33" s="1067"/>
      <c r="AK33" s="1010">
        <v>8</v>
      </c>
      <c r="AL33" s="1001"/>
      <c r="AM33" s="1001"/>
      <c r="AN33" s="1001"/>
      <c r="AO33" s="1001"/>
      <c r="AP33" s="1001">
        <v>289</v>
      </c>
      <c r="AQ33" s="1001"/>
      <c r="AR33" s="1001"/>
      <c r="AS33" s="1001"/>
      <c r="AT33" s="1001"/>
      <c r="AU33" s="1001">
        <v>182</v>
      </c>
      <c r="AV33" s="1001"/>
      <c r="AW33" s="1001"/>
      <c r="AX33" s="1001"/>
      <c r="AY33" s="1001"/>
      <c r="AZ33" s="1071" t="s">
        <v>587</v>
      </c>
      <c r="BA33" s="1071"/>
      <c r="BB33" s="1071"/>
      <c r="BC33" s="1071"/>
      <c r="BD33" s="1071"/>
      <c r="BE33" s="1002" t="s">
        <v>414</v>
      </c>
      <c r="BF33" s="1002"/>
      <c r="BG33" s="1002"/>
      <c r="BH33" s="1002"/>
      <c r="BI33" s="1003"/>
      <c r="BJ33" s="226"/>
      <c r="BK33" s="226"/>
      <c r="BL33" s="226"/>
      <c r="BM33" s="226"/>
      <c r="BN33" s="226"/>
      <c r="BO33" s="235"/>
      <c r="BP33" s="235"/>
      <c r="BQ33" s="232">
        <v>27</v>
      </c>
      <c r="BR33" s="233"/>
      <c r="BS33" s="1022"/>
      <c r="BT33" s="1023"/>
      <c r="BU33" s="1023"/>
      <c r="BV33" s="1023"/>
      <c r="BW33" s="1023"/>
      <c r="BX33" s="1023"/>
      <c r="BY33" s="1023"/>
      <c r="BZ33" s="1023"/>
      <c r="CA33" s="1023"/>
      <c r="CB33" s="1023"/>
      <c r="CC33" s="1023"/>
      <c r="CD33" s="1023"/>
      <c r="CE33" s="1023"/>
      <c r="CF33" s="1023"/>
      <c r="CG33" s="1044"/>
      <c r="CH33" s="1019"/>
      <c r="CI33" s="1020"/>
      <c r="CJ33" s="1020"/>
      <c r="CK33" s="1020"/>
      <c r="CL33" s="1021"/>
      <c r="CM33" s="1019"/>
      <c r="CN33" s="1020"/>
      <c r="CO33" s="1020"/>
      <c r="CP33" s="1020"/>
      <c r="CQ33" s="1021"/>
      <c r="CR33" s="1019"/>
      <c r="CS33" s="1020"/>
      <c r="CT33" s="1020"/>
      <c r="CU33" s="1020"/>
      <c r="CV33" s="1021"/>
      <c r="CW33" s="1019"/>
      <c r="CX33" s="1020"/>
      <c r="CY33" s="1020"/>
      <c r="CZ33" s="1020"/>
      <c r="DA33" s="1021"/>
      <c r="DB33" s="1019"/>
      <c r="DC33" s="1020"/>
      <c r="DD33" s="1020"/>
      <c r="DE33" s="1020"/>
      <c r="DF33" s="1021"/>
      <c r="DG33" s="1019"/>
      <c r="DH33" s="1020"/>
      <c r="DI33" s="1020"/>
      <c r="DJ33" s="1020"/>
      <c r="DK33" s="1021"/>
      <c r="DL33" s="1019"/>
      <c r="DM33" s="1020"/>
      <c r="DN33" s="1020"/>
      <c r="DO33" s="1020"/>
      <c r="DP33" s="1021"/>
      <c r="DQ33" s="1019"/>
      <c r="DR33" s="1020"/>
      <c r="DS33" s="1020"/>
      <c r="DT33" s="1020"/>
      <c r="DU33" s="1021"/>
      <c r="DV33" s="1022"/>
      <c r="DW33" s="1023"/>
      <c r="DX33" s="1023"/>
      <c r="DY33" s="1023"/>
      <c r="DZ33" s="1024"/>
      <c r="EA33" s="224"/>
    </row>
    <row r="34" spans="1:131" ht="26.25" customHeight="1" x14ac:dyDescent="0.15">
      <c r="A34" s="236">
        <v>7</v>
      </c>
      <c r="B34" s="1060"/>
      <c r="C34" s="1061"/>
      <c r="D34" s="1061"/>
      <c r="E34" s="1061"/>
      <c r="F34" s="1061"/>
      <c r="G34" s="1061"/>
      <c r="H34" s="1061"/>
      <c r="I34" s="1061"/>
      <c r="J34" s="1061"/>
      <c r="K34" s="1061"/>
      <c r="L34" s="1061"/>
      <c r="M34" s="1061"/>
      <c r="N34" s="1061"/>
      <c r="O34" s="1061"/>
      <c r="P34" s="1062"/>
      <c r="Q34" s="1068"/>
      <c r="R34" s="1069"/>
      <c r="S34" s="1069"/>
      <c r="T34" s="1069"/>
      <c r="U34" s="1069"/>
      <c r="V34" s="1069"/>
      <c r="W34" s="1069"/>
      <c r="X34" s="1069"/>
      <c r="Y34" s="1069"/>
      <c r="Z34" s="1069"/>
      <c r="AA34" s="1069"/>
      <c r="AB34" s="1069"/>
      <c r="AC34" s="1069"/>
      <c r="AD34" s="1069"/>
      <c r="AE34" s="1070"/>
      <c r="AF34" s="1065"/>
      <c r="AG34" s="1066"/>
      <c r="AH34" s="1066"/>
      <c r="AI34" s="1066"/>
      <c r="AJ34" s="1067"/>
      <c r="AK34" s="1010"/>
      <c r="AL34" s="1001"/>
      <c r="AM34" s="1001"/>
      <c r="AN34" s="1001"/>
      <c r="AO34" s="1001"/>
      <c r="AP34" s="1001"/>
      <c r="AQ34" s="1001"/>
      <c r="AR34" s="1001"/>
      <c r="AS34" s="1001"/>
      <c r="AT34" s="1001"/>
      <c r="AU34" s="1001"/>
      <c r="AV34" s="1001"/>
      <c r="AW34" s="1001"/>
      <c r="AX34" s="1001"/>
      <c r="AY34" s="1001"/>
      <c r="AZ34" s="1071"/>
      <c r="BA34" s="1071"/>
      <c r="BB34" s="1071"/>
      <c r="BC34" s="1071"/>
      <c r="BD34" s="1071"/>
      <c r="BE34" s="1002"/>
      <c r="BF34" s="1002"/>
      <c r="BG34" s="1002"/>
      <c r="BH34" s="1002"/>
      <c r="BI34" s="1003"/>
      <c r="BJ34" s="226"/>
      <c r="BK34" s="226"/>
      <c r="BL34" s="226"/>
      <c r="BM34" s="226"/>
      <c r="BN34" s="226"/>
      <c r="BO34" s="235"/>
      <c r="BP34" s="235"/>
      <c r="BQ34" s="232">
        <v>28</v>
      </c>
      <c r="BR34" s="233"/>
      <c r="BS34" s="1022"/>
      <c r="BT34" s="1023"/>
      <c r="BU34" s="1023"/>
      <c r="BV34" s="1023"/>
      <c r="BW34" s="1023"/>
      <c r="BX34" s="1023"/>
      <c r="BY34" s="1023"/>
      <c r="BZ34" s="1023"/>
      <c r="CA34" s="1023"/>
      <c r="CB34" s="1023"/>
      <c r="CC34" s="1023"/>
      <c r="CD34" s="1023"/>
      <c r="CE34" s="1023"/>
      <c r="CF34" s="1023"/>
      <c r="CG34" s="1044"/>
      <c r="CH34" s="1019"/>
      <c r="CI34" s="1020"/>
      <c r="CJ34" s="1020"/>
      <c r="CK34" s="1020"/>
      <c r="CL34" s="1021"/>
      <c r="CM34" s="1019"/>
      <c r="CN34" s="1020"/>
      <c r="CO34" s="1020"/>
      <c r="CP34" s="1020"/>
      <c r="CQ34" s="1021"/>
      <c r="CR34" s="1019"/>
      <c r="CS34" s="1020"/>
      <c r="CT34" s="1020"/>
      <c r="CU34" s="1020"/>
      <c r="CV34" s="1021"/>
      <c r="CW34" s="1019"/>
      <c r="CX34" s="1020"/>
      <c r="CY34" s="1020"/>
      <c r="CZ34" s="1020"/>
      <c r="DA34" s="1021"/>
      <c r="DB34" s="1019"/>
      <c r="DC34" s="1020"/>
      <c r="DD34" s="1020"/>
      <c r="DE34" s="1020"/>
      <c r="DF34" s="1021"/>
      <c r="DG34" s="1019"/>
      <c r="DH34" s="1020"/>
      <c r="DI34" s="1020"/>
      <c r="DJ34" s="1020"/>
      <c r="DK34" s="1021"/>
      <c r="DL34" s="1019"/>
      <c r="DM34" s="1020"/>
      <c r="DN34" s="1020"/>
      <c r="DO34" s="1020"/>
      <c r="DP34" s="1021"/>
      <c r="DQ34" s="1019"/>
      <c r="DR34" s="1020"/>
      <c r="DS34" s="1020"/>
      <c r="DT34" s="1020"/>
      <c r="DU34" s="1021"/>
      <c r="DV34" s="1022"/>
      <c r="DW34" s="1023"/>
      <c r="DX34" s="1023"/>
      <c r="DY34" s="1023"/>
      <c r="DZ34" s="1024"/>
      <c r="EA34" s="224"/>
    </row>
    <row r="35" spans="1:131" ht="26.25" customHeight="1" x14ac:dyDescent="0.15">
      <c r="A35" s="236">
        <v>8</v>
      </c>
      <c r="B35" s="1060"/>
      <c r="C35" s="1061"/>
      <c r="D35" s="1061"/>
      <c r="E35" s="1061"/>
      <c r="F35" s="1061"/>
      <c r="G35" s="1061"/>
      <c r="H35" s="1061"/>
      <c r="I35" s="1061"/>
      <c r="J35" s="1061"/>
      <c r="K35" s="1061"/>
      <c r="L35" s="1061"/>
      <c r="M35" s="1061"/>
      <c r="N35" s="1061"/>
      <c r="O35" s="1061"/>
      <c r="P35" s="1062"/>
      <c r="Q35" s="1068"/>
      <c r="R35" s="1069"/>
      <c r="S35" s="1069"/>
      <c r="T35" s="1069"/>
      <c r="U35" s="1069"/>
      <c r="V35" s="1069"/>
      <c r="W35" s="1069"/>
      <c r="X35" s="1069"/>
      <c r="Y35" s="1069"/>
      <c r="Z35" s="1069"/>
      <c r="AA35" s="1069"/>
      <c r="AB35" s="1069"/>
      <c r="AC35" s="1069"/>
      <c r="AD35" s="1069"/>
      <c r="AE35" s="1070"/>
      <c r="AF35" s="1065"/>
      <c r="AG35" s="1066"/>
      <c r="AH35" s="1066"/>
      <c r="AI35" s="1066"/>
      <c r="AJ35" s="1067"/>
      <c r="AK35" s="1010"/>
      <c r="AL35" s="1001"/>
      <c r="AM35" s="1001"/>
      <c r="AN35" s="1001"/>
      <c r="AO35" s="1001"/>
      <c r="AP35" s="1001"/>
      <c r="AQ35" s="1001"/>
      <c r="AR35" s="1001"/>
      <c r="AS35" s="1001"/>
      <c r="AT35" s="1001"/>
      <c r="AU35" s="1001"/>
      <c r="AV35" s="1001"/>
      <c r="AW35" s="1001"/>
      <c r="AX35" s="1001"/>
      <c r="AY35" s="1001"/>
      <c r="AZ35" s="1071"/>
      <c r="BA35" s="1071"/>
      <c r="BB35" s="1071"/>
      <c r="BC35" s="1071"/>
      <c r="BD35" s="1071"/>
      <c r="BE35" s="1002"/>
      <c r="BF35" s="1002"/>
      <c r="BG35" s="1002"/>
      <c r="BH35" s="1002"/>
      <c r="BI35" s="1003"/>
      <c r="BJ35" s="226"/>
      <c r="BK35" s="226"/>
      <c r="BL35" s="226"/>
      <c r="BM35" s="226"/>
      <c r="BN35" s="226"/>
      <c r="BO35" s="235"/>
      <c r="BP35" s="235"/>
      <c r="BQ35" s="232">
        <v>29</v>
      </c>
      <c r="BR35" s="233"/>
      <c r="BS35" s="1022"/>
      <c r="BT35" s="1023"/>
      <c r="BU35" s="1023"/>
      <c r="BV35" s="1023"/>
      <c r="BW35" s="1023"/>
      <c r="BX35" s="1023"/>
      <c r="BY35" s="1023"/>
      <c r="BZ35" s="1023"/>
      <c r="CA35" s="1023"/>
      <c r="CB35" s="1023"/>
      <c r="CC35" s="1023"/>
      <c r="CD35" s="1023"/>
      <c r="CE35" s="1023"/>
      <c r="CF35" s="1023"/>
      <c r="CG35" s="1044"/>
      <c r="CH35" s="1019"/>
      <c r="CI35" s="1020"/>
      <c r="CJ35" s="1020"/>
      <c r="CK35" s="1020"/>
      <c r="CL35" s="1021"/>
      <c r="CM35" s="1019"/>
      <c r="CN35" s="1020"/>
      <c r="CO35" s="1020"/>
      <c r="CP35" s="1020"/>
      <c r="CQ35" s="1021"/>
      <c r="CR35" s="1019"/>
      <c r="CS35" s="1020"/>
      <c r="CT35" s="1020"/>
      <c r="CU35" s="1020"/>
      <c r="CV35" s="1021"/>
      <c r="CW35" s="1019"/>
      <c r="CX35" s="1020"/>
      <c r="CY35" s="1020"/>
      <c r="CZ35" s="1020"/>
      <c r="DA35" s="1021"/>
      <c r="DB35" s="1019"/>
      <c r="DC35" s="1020"/>
      <c r="DD35" s="1020"/>
      <c r="DE35" s="1020"/>
      <c r="DF35" s="1021"/>
      <c r="DG35" s="1019"/>
      <c r="DH35" s="1020"/>
      <c r="DI35" s="1020"/>
      <c r="DJ35" s="1020"/>
      <c r="DK35" s="1021"/>
      <c r="DL35" s="1019"/>
      <c r="DM35" s="1020"/>
      <c r="DN35" s="1020"/>
      <c r="DO35" s="1020"/>
      <c r="DP35" s="1021"/>
      <c r="DQ35" s="1019"/>
      <c r="DR35" s="1020"/>
      <c r="DS35" s="1020"/>
      <c r="DT35" s="1020"/>
      <c r="DU35" s="1021"/>
      <c r="DV35" s="1022"/>
      <c r="DW35" s="1023"/>
      <c r="DX35" s="1023"/>
      <c r="DY35" s="1023"/>
      <c r="DZ35" s="1024"/>
      <c r="EA35" s="224"/>
    </row>
    <row r="36" spans="1:131" ht="26.25" customHeight="1" x14ac:dyDescent="0.15">
      <c r="A36" s="236">
        <v>9</v>
      </c>
      <c r="B36" s="1060"/>
      <c r="C36" s="1061"/>
      <c r="D36" s="1061"/>
      <c r="E36" s="1061"/>
      <c r="F36" s="1061"/>
      <c r="G36" s="1061"/>
      <c r="H36" s="1061"/>
      <c r="I36" s="1061"/>
      <c r="J36" s="1061"/>
      <c r="K36" s="1061"/>
      <c r="L36" s="1061"/>
      <c r="M36" s="1061"/>
      <c r="N36" s="1061"/>
      <c r="O36" s="1061"/>
      <c r="P36" s="1062"/>
      <c r="Q36" s="1068"/>
      <c r="R36" s="1069"/>
      <c r="S36" s="1069"/>
      <c r="T36" s="1069"/>
      <c r="U36" s="1069"/>
      <c r="V36" s="1069"/>
      <c r="W36" s="1069"/>
      <c r="X36" s="1069"/>
      <c r="Y36" s="1069"/>
      <c r="Z36" s="1069"/>
      <c r="AA36" s="1069"/>
      <c r="AB36" s="1069"/>
      <c r="AC36" s="1069"/>
      <c r="AD36" s="1069"/>
      <c r="AE36" s="1070"/>
      <c r="AF36" s="1065"/>
      <c r="AG36" s="1066"/>
      <c r="AH36" s="1066"/>
      <c r="AI36" s="1066"/>
      <c r="AJ36" s="1067"/>
      <c r="AK36" s="1010"/>
      <c r="AL36" s="1001"/>
      <c r="AM36" s="1001"/>
      <c r="AN36" s="1001"/>
      <c r="AO36" s="1001"/>
      <c r="AP36" s="1001"/>
      <c r="AQ36" s="1001"/>
      <c r="AR36" s="1001"/>
      <c r="AS36" s="1001"/>
      <c r="AT36" s="1001"/>
      <c r="AU36" s="1001"/>
      <c r="AV36" s="1001"/>
      <c r="AW36" s="1001"/>
      <c r="AX36" s="1001"/>
      <c r="AY36" s="1001"/>
      <c r="AZ36" s="1071"/>
      <c r="BA36" s="1071"/>
      <c r="BB36" s="1071"/>
      <c r="BC36" s="1071"/>
      <c r="BD36" s="1071"/>
      <c r="BE36" s="1002"/>
      <c r="BF36" s="1002"/>
      <c r="BG36" s="1002"/>
      <c r="BH36" s="1002"/>
      <c r="BI36" s="1003"/>
      <c r="BJ36" s="226"/>
      <c r="BK36" s="226"/>
      <c r="BL36" s="226"/>
      <c r="BM36" s="226"/>
      <c r="BN36" s="226"/>
      <c r="BO36" s="235"/>
      <c r="BP36" s="235"/>
      <c r="BQ36" s="232">
        <v>30</v>
      </c>
      <c r="BR36" s="233"/>
      <c r="BS36" s="1022"/>
      <c r="BT36" s="1023"/>
      <c r="BU36" s="1023"/>
      <c r="BV36" s="1023"/>
      <c r="BW36" s="1023"/>
      <c r="BX36" s="1023"/>
      <c r="BY36" s="1023"/>
      <c r="BZ36" s="1023"/>
      <c r="CA36" s="1023"/>
      <c r="CB36" s="1023"/>
      <c r="CC36" s="1023"/>
      <c r="CD36" s="1023"/>
      <c r="CE36" s="1023"/>
      <c r="CF36" s="1023"/>
      <c r="CG36" s="1044"/>
      <c r="CH36" s="1019"/>
      <c r="CI36" s="1020"/>
      <c r="CJ36" s="1020"/>
      <c r="CK36" s="1020"/>
      <c r="CL36" s="1021"/>
      <c r="CM36" s="1019"/>
      <c r="CN36" s="1020"/>
      <c r="CO36" s="1020"/>
      <c r="CP36" s="1020"/>
      <c r="CQ36" s="1021"/>
      <c r="CR36" s="1019"/>
      <c r="CS36" s="1020"/>
      <c r="CT36" s="1020"/>
      <c r="CU36" s="1020"/>
      <c r="CV36" s="1021"/>
      <c r="CW36" s="1019"/>
      <c r="CX36" s="1020"/>
      <c r="CY36" s="1020"/>
      <c r="CZ36" s="1020"/>
      <c r="DA36" s="1021"/>
      <c r="DB36" s="1019"/>
      <c r="DC36" s="1020"/>
      <c r="DD36" s="1020"/>
      <c r="DE36" s="1020"/>
      <c r="DF36" s="1021"/>
      <c r="DG36" s="1019"/>
      <c r="DH36" s="1020"/>
      <c r="DI36" s="1020"/>
      <c r="DJ36" s="1020"/>
      <c r="DK36" s="1021"/>
      <c r="DL36" s="1019"/>
      <c r="DM36" s="1020"/>
      <c r="DN36" s="1020"/>
      <c r="DO36" s="1020"/>
      <c r="DP36" s="1021"/>
      <c r="DQ36" s="1019"/>
      <c r="DR36" s="1020"/>
      <c r="DS36" s="1020"/>
      <c r="DT36" s="1020"/>
      <c r="DU36" s="1021"/>
      <c r="DV36" s="1022"/>
      <c r="DW36" s="1023"/>
      <c r="DX36" s="1023"/>
      <c r="DY36" s="1023"/>
      <c r="DZ36" s="1024"/>
      <c r="EA36" s="224"/>
    </row>
    <row r="37" spans="1:131" ht="26.25" customHeight="1" x14ac:dyDescent="0.15">
      <c r="A37" s="236">
        <v>10</v>
      </c>
      <c r="B37" s="1060"/>
      <c r="C37" s="1061"/>
      <c r="D37" s="1061"/>
      <c r="E37" s="1061"/>
      <c r="F37" s="1061"/>
      <c r="G37" s="1061"/>
      <c r="H37" s="1061"/>
      <c r="I37" s="1061"/>
      <c r="J37" s="1061"/>
      <c r="K37" s="1061"/>
      <c r="L37" s="1061"/>
      <c r="M37" s="1061"/>
      <c r="N37" s="1061"/>
      <c r="O37" s="1061"/>
      <c r="P37" s="1062"/>
      <c r="Q37" s="1068"/>
      <c r="R37" s="1069"/>
      <c r="S37" s="1069"/>
      <c r="T37" s="1069"/>
      <c r="U37" s="1069"/>
      <c r="V37" s="1069"/>
      <c r="W37" s="1069"/>
      <c r="X37" s="1069"/>
      <c r="Y37" s="1069"/>
      <c r="Z37" s="1069"/>
      <c r="AA37" s="1069"/>
      <c r="AB37" s="1069"/>
      <c r="AC37" s="1069"/>
      <c r="AD37" s="1069"/>
      <c r="AE37" s="1070"/>
      <c r="AF37" s="1065"/>
      <c r="AG37" s="1066"/>
      <c r="AH37" s="1066"/>
      <c r="AI37" s="1066"/>
      <c r="AJ37" s="1067"/>
      <c r="AK37" s="1010"/>
      <c r="AL37" s="1001"/>
      <c r="AM37" s="1001"/>
      <c r="AN37" s="1001"/>
      <c r="AO37" s="1001"/>
      <c r="AP37" s="1001"/>
      <c r="AQ37" s="1001"/>
      <c r="AR37" s="1001"/>
      <c r="AS37" s="1001"/>
      <c r="AT37" s="1001"/>
      <c r="AU37" s="1001"/>
      <c r="AV37" s="1001"/>
      <c r="AW37" s="1001"/>
      <c r="AX37" s="1001"/>
      <c r="AY37" s="1001"/>
      <c r="AZ37" s="1071"/>
      <c r="BA37" s="1071"/>
      <c r="BB37" s="1071"/>
      <c r="BC37" s="1071"/>
      <c r="BD37" s="1071"/>
      <c r="BE37" s="1002"/>
      <c r="BF37" s="1002"/>
      <c r="BG37" s="1002"/>
      <c r="BH37" s="1002"/>
      <c r="BI37" s="1003"/>
      <c r="BJ37" s="226"/>
      <c r="BK37" s="226"/>
      <c r="BL37" s="226"/>
      <c r="BM37" s="226"/>
      <c r="BN37" s="226"/>
      <c r="BO37" s="235"/>
      <c r="BP37" s="235"/>
      <c r="BQ37" s="232">
        <v>31</v>
      </c>
      <c r="BR37" s="233"/>
      <c r="BS37" s="1022"/>
      <c r="BT37" s="1023"/>
      <c r="BU37" s="1023"/>
      <c r="BV37" s="1023"/>
      <c r="BW37" s="1023"/>
      <c r="BX37" s="1023"/>
      <c r="BY37" s="1023"/>
      <c r="BZ37" s="1023"/>
      <c r="CA37" s="1023"/>
      <c r="CB37" s="1023"/>
      <c r="CC37" s="1023"/>
      <c r="CD37" s="1023"/>
      <c r="CE37" s="1023"/>
      <c r="CF37" s="1023"/>
      <c r="CG37" s="1044"/>
      <c r="CH37" s="1019"/>
      <c r="CI37" s="1020"/>
      <c r="CJ37" s="1020"/>
      <c r="CK37" s="1020"/>
      <c r="CL37" s="1021"/>
      <c r="CM37" s="1019"/>
      <c r="CN37" s="1020"/>
      <c r="CO37" s="1020"/>
      <c r="CP37" s="1020"/>
      <c r="CQ37" s="1021"/>
      <c r="CR37" s="1019"/>
      <c r="CS37" s="1020"/>
      <c r="CT37" s="1020"/>
      <c r="CU37" s="1020"/>
      <c r="CV37" s="1021"/>
      <c r="CW37" s="1019"/>
      <c r="CX37" s="1020"/>
      <c r="CY37" s="1020"/>
      <c r="CZ37" s="1020"/>
      <c r="DA37" s="1021"/>
      <c r="DB37" s="1019"/>
      <c r="DC37" s="1020"/>
      <c r="DD37" s="1020"/>
      <c r="DE37" s="1020"/>
      <c r="DF37" s="1021"/>
      <c r="DG37" s="1019"/>
      <c r="DH37" s="1020"/>
      <c r="DI37" s="1020"/>
      <c r="DJ37" s="1020"/>
      <c r="DK37" s="1021"/>
      <c r="DL37" s="1019"/>
      <c r="DM37" s="1020"/>
      <c r="DN37" s="1020"/>
      <c r="DO37" s="1020"/>
      <c r="DP37" s="1021"/>
      <c r="DQ37" s="1019"/>
      <c r="DR37" s="1020"/>
      <c r="DS37" s="1020"/>
      <c r="DT37" s="1020"/>
      <c r="DU37" s="1021"/>
      <c r="DV37" s="1022"/>
      <c r="DW37" s="1023"/>
      <c r="DX37" s="1023"/>
      <c r="DY37" s="1023"/>
      <c r="DZ37" s="1024"/>
      <c r="EA37" s="224"/>
    </row>
    <row r="38" spans="1:131" ht="26.25" customHeight="1" x14ac:dyDescent="0.15">
      <c r="A38" s="236">
        <v>11</v>
      </c>
      <c r="B38" s="1060"/>
      <c r="C38" s="1061"/>
      <c r="D38" s="1061"/>
      <c r="E38" s="1061"/>
      <c r="F38" s="1061"/>
      <c r="G38" s="1061"/>
      <c r="H38" s="1061"/>
      <c r="I38" s="1061"/>
      <c r="J38" s="1061"/>
      <c r="K38" s="1061"/>
      <c r="L38" s="1061"/>
      <c r="M38" s="1061"/>
      <c r="N38" s="1061"/>
      <c r="O38" s="1061"/>
      <c r="P38" s="1062"/>
      <c r="Q38" s="1068"/>
      <c r="R38" s="1069"/>
      <c r="S38" s="1069"/>
      <c r="T38" s="1069"/>
      <c r="U38" s="1069"/>
      <c r="V38" s="1069"/>
      <c r="W38" s="1069"/>
      <c r="X38" s="1069"/>
      <c r="Y38" s="1069"/>
      <c r="Z38" s="1069"/>
      <c r="AA38" s="1069"/>
      <c r="AB38" s="1069"/>
      <c r="AC38" s="1069"/>
      <c r="AD38" s="1069"/>
      <c r="AE38" s="1070"/>
      <c r="AF38" s="1065"/>
      <c r="AG38" s="1066"/>
      <c r="AH38" s="1066"/>
      <c r="AI38" s="1066"/>
      <c r="AJ38" s="1067"/>
      <c r="AK38" s="1010"/>
      <c r="AL38" s="1001"/>
      <c r="AM38" s="1001"/>
      <c r="AN38" s="1001"/>
      <c r="AO38" s="1001"/>
      <c r="AP38" s="1001"/>
      <c r="AQ38" s="1001"/>
      <c r="AR38" s="1001"/>
      <c r="AS38" s="1001"/>
      <c r="AT38" s="1001"/>
      <c r="AU38" s="1001"/>
      <c r="AV38" s="1001"/>
      <c r="AW38" s="1001"/>
      <c r="AX38" s="1001"/>
      <c r="AY38" s="1001"/>
      <c r="AZ38" s="1071"/>
      <c r="BA38" s="1071"/>
      <c r="BB38" s="1071"/>
      <c r="BC38" s="1071"/>
      <c r="BD38" s="1071"/>
      <c r="BE38" s="1002"/>
      <c r="BF38" s="1002"/>
      <c r="BG38" s="1002"/>
      <c r="BH38" s="1002"/>
      <c r="BI38" s="1003"/>
      <c r="BJ38" s="226"/>
      <c r="BK38" s="226"/>
      <c r="BL38" s="226"/>
      <c r="BM38" s="226"/>
      <c r="BN38" s="226"/>
      <c r="BO38" s="235"/>
      <c r="BP38" s="235"/>
      <c r="BQ38" s="232">
        <v>32</v>
      </c>
      <c r="BR38" s="233"/>
      <c r="BS38" s="1022"/>
      <c r="BT38" s="1023"/>
      <c r="BU38" s="1023"/>
      <c r="BV38" s="1023"/>
      <c r="BW38" s="1023"/>
      <c r="BX38" s="1023"/>
      <c r="BY38" s="1023"/>
      <c r="BZ38" s="1023"/>
      <c r="CA38" s="1023"/>
      <c r="CB38" s="1023"/>
      <c r="CC38" s="1023"/>
      <c r="CD38" s="1023"/>
      <c r="CE38" s="1023"/>
      <c r="CF38" s="1023"/>
      <c r="CG38" s="1044"/>
      <c r="CH38" s="1019"/>
      <c r="CI38" s="1020"/>
      <c r="CJ38" s="1020"/>
      <c r="CK38" s="1020"/>
      <c r="CL38" s="1021"/>
      <c r="CM38" s="1019"/>
      <c r="CN38" s="1020"/>
      <c r="CO38" s="1020"/>
      <c r="CP38" s="1020"/>
      <c r="CQ38" s="1021"/>
      <c r="CR38" s="1019"/>
      <c r="CS38" s="1020"/>
      <c r="CT38" s="1020"/>
      <c r="CU38" s="1020"/>
      <c r="CV38" s="1021"/>
      <c r="CW38" s="1019"/>
      <c r="CX38" s="1020"/>
      <c r="CY38" s="1020"/>
      <c r="CZ38" s="1020"/>
      <c r="DA38" s="1021"/>
      <c r="DB38" s="1019"/>
      <c r="DC38" s="1020"/>
      <c r="DD38" s="1020"/>
      <c r="DE38" s="1020"/>
      <c r="DF38" s="1021"/>
      <c r="DG38" s="1019"/>
      <c r="DH38" s="1020"/>
      <c r="DI38" s="1020"/>
      <c r="DJ38" s="1020"/>
      <c r="DK38" s="1021"/>
      <c r="DL38" s="1019"/>
      <c r="DM38" s="1020"/>
      <c r="DN38" s="1020"/>
      <c r="DO38" s="1020"/>
      <c r="DP38" s="1021"/>
      <c r="DQ38" s="1019"/>
      <c r="DR38" s="1020"/>
      <c r="DS38" s="1020"/>
      <c r="DT38" s="1020"/>
      <c r="DU38" s="1021"/>
      <c r="DV38" s="1022"/>
      <c r="DW38" s="1023"/>
      <c r="DX38" s="1023"/>
      <c r="DY38" s="1023"/>
      <c r="DZ38" s="1024"/>
      <c r="EA38" s="224"/>
    </row>
    <row r="39" spans="1:131" ht="26.25" customHeight="1" x14ac:dyDescent="0.15">
      <c r="A39" s="236">
        <v>12</v>
      </c>
      <c r="B39" s="1060"/>
      <c r="C39" s="1061"/>
      <c r="D39" s="1061"/>
      <c r="E39" s="1061"/>
      <c r="F39" s="1061"/>
      <c r="G39" s="1061"/>
      <c r="H39" s="1061"/>
      <c r="I39" s="1061"/>
      <c r="J39" s="1061"/>
      <c r="K39" s="1061"/>
      <c r="L39" s="1061"/>
      <c r="M39" s="1061"/>
      <c r="N39" s="1061"/>
      <c r="O39" s="1061"/>
      <c r="P39" s="1062"/>
      <c r="Q39" s="1068"/>
      <c r="R39" s="1069"/>
      <c r="S39" s="1069"/>
      <c r="T39" s="1069"/>
      <c r="U39" s="1069"/>
      <c r="V39" s="1069"/>
      <c r="W39" s="1069"/>
      <c r="X39" s="1069"/>
      <c r="Y39" s="1069"/>
      <c r="Z39" s="1069"/>
      <c r="AA39" s="1069"/>
      <c r="AB39" s="1069"/>
      <c r="AC39" s="1069"/>
      <c r="AD39" s="1069"/>
      <c r="AE39" s="1070"/>
      <c r="AF39" s="1065"/>
      <c r="AG39" s="1066"/>
      <c r="AH39" s="1066"/>
      <c r="AI39" s="1066"/>
      <c r="AJ39" s="1067"/>
      <c r="AK39" s="1010"/>
      <c r="AL39" s="1001"/>
      <c r="AM39" s="1001"/>
      <c r="AN39" s="1001"/>
      <c r="AO39" s="1001"/>
      <c r="AP39" s="1001"/>
      <c r="AQ39" s="1001"/>
      <c r="AR39" s="1001"/>
      <c r="AS39" s="1001"/>
      <c r="AT39" s="1001"/>
      <c r="AU39" s="1001"/>
      <c r="AV39" s="1001"/>
      <c r="AW39" s="1001"/>
      <c r="AX39" s="1001"/>
      <c r="AY39" s="1001"/>
      <c r="AZ39" s="1071"/>
      <c r="BA39" s="1071"/>
      <c r="BB39" s="1071"/>
      <c r="BC39" s="1071"/>
      <c r="BD39" s="1071"/>
      <c r="BE39" s="1002"/>
      <c r="BF39" s="1002"/>
      <c r="BG39" s="1002"/>
      <c r="BH39" s="1002"/>
      <c r="BI39" s="1003"/>
      <c r="BJ39" s="226"/>
      <c r="BK39" s="226"/>
      <c r="BL39" s="226"/>
      <c r="BM39" s="226"/>
      <c r="BN39" s="226"/>
      <c r="BO39" s="235"/>
      <c r="BP39" s="235"/>
      <c r="BQ39" s="232">
        <v>33</v>
      </c>
      <c r="BR39" s="233"/>
      <c r="BS39" s="1022"/>
      <c r="BT39" s="1023"/>
      <c r="BU39" s="1023"/>
      <c r="BV39" s="1023"/>
      <c r="BW39" s="1023"/>
      <c r="BX39" s="1023"/>
      <c r="BY39" s="1023"/>
      <c r="BZ39" s="1023"/>
      <c r="CA39" s="1023"/>
      <c r="CB39" s="1023"/>
      <c r="CC39" s="1023"/>
      <c r="CD39" s="1023"/>
      <c r="CE39" s="1023"/>
      <c r="CF39" s="1023"/>
      <c r="CG39" s="1044"/>
      <c r="CH39" s="1019"/>
      <c r="CI39" s="1020"/>
      <c r="CJ39" s="1020"/>
      <c r="CK39" s="1020"/>
      <c r="CL39" s="1021"/>
      <c r="CM39" s="1019"/>
      <c r="CN39" s="1020"/>
      <c r="CO39" s="1020"/>
      <c r="CP39" s="1020"/>
      <c r="CQ39" s="1021"/>
      <c r="CR39" s="1019"/>
      <c r="CS39" s="1020"/>
      <c r="CT39" s="1020"/>
      <c r="CU39" s="1020"/>
      <c r="CV39" s="1021"/>
      <c r="CW39" s="1019"/>
      <c r="CX39" s="1020"/>
      <c r="CY39" s="1020"/>
      <c r="CZ39" s="1020"/>
      <c r="DA39" s="1021"/>
      <c r="DB39" s="1019"/>
      <c r="DC39" s="1020"/>
      <c r="DD39" s="1020"/>
      <c r="DE39" s="1020"/>
      <c r="DF39" s="1021"/>
      <c r="DG39" s="1019"/>
      <c r="DH39" s="1020"/>
      <c r="DI39" s="1020"/>
      <c r="DJ39" s="1020"/>
      <c r="DK39" s="1021"/>
      <c r="DL39" s="1019"/>
      <c r="DM39" s="1020"/>
      <c r="DN39" s="1020"/>
      <c r="DO39" s="1020"/>
      <c r="DP39" s="1021"/>
      <c r="DQ39" s="1019"/>
      <c r="DR39" s="1020"/>
      <c r="DS39" s="1020"/>
      <c r="DT39" s="1020"/>
      <c r="DU39" s="1021"/>
      <c r="DV39" s="1022"/>
      <c r="DW39" s="1023"/>
      <c r="DX39" s="1023"/>
      <c r="DY39" s="1023"/>
      <c r="DZ39" s="1024"/>
      <c r="EA39" s="224"/>
    </row>
    <row r="40" spans="1:131" ht="26.25" customHeight="1" x14ac:dyDescent="0.15">
      <c r="A40" s="232">
        <v>13</v>
      </c>
      <c r="B40" s="1060"/>
      <c r="C40" s="1061"/>
      <c r="D40" s="1061"/>
      <c r="E40" s="1061"/>
      <c r="F40" s="1061"/>
      <c r="G40" s="1061"/>
      <c r="H40" s="1061"/>
      <c r="I40" s="1061"/>
      <c r="J40" s="1061"/>
      <c r="K40" s="1061"/>
      <c r="L40" s="1061"/>
      <c r="M40" s="1061"/>
      <c r="N40" s="1061"/>
      <c r="O40" s="1061"/>
      <c r="P40" s="1062"/>
      <c r="Q40" s="1068"/>
      <c r="R40" s="1069"/>
      <c r="S40" s="1069"/>
      <c r="T40" s="1069"/>
      <c r="U40" s="1069"/>
      <c r="V40" s="1069"/>
      <c r="W40" s="1069"/>
      <c r="X40" s="1069"/>
      <c r="Y40" s="1069"/>
      <c r="Z40" s="1069"/>
      <c r="AA40" s="1069"/>
      <c r="AB40" s="1069"/>
      <c r="AC40" s="1069"/>
      <c r="AD40" s="1069"/>
      <c r="AE40" s="1070"/>
      <c r="AF40" s="1065"/>
      <c r="AG40" s="1066"/>
      <c r="AH40" s="1066"/>
      <c r="AI40" s="1066"/>
      <c r="AJ40" s="1067"/>
      <c r="AK40" s="1010"/>
      <c r="AL40" s="1001"/>
      <c r="AM40" s="1001"/>
      <c r="AN40" s="1001"/>
      <c r="AO40" s="1001"/>
      <c r="AP40" s="1001"/>
      <c r="AQ40" s="1001"/>
      <c r="AR40" s="1001"/>
      <c r="AS40" s="1001"/>
      <c r="AT40" s="1001"/>
      <c r="AU40" s="1001"/>
      <c r="AV40" s="1001"/>
      <c r="AW40" s="1001"/>
      <c r="AX40" s="1001"/>
      <c r="AY40" s="1001"/>
      <c r="AZ40" s="1071"/>
      <c r="BA40" s="1071"/>
      <c r="BB40" s="1071"/>
      <c r="BC40" s="1071"/>
      <c r="BD40" s="1071"/>
      <c r="BE40" s="1002"/>
      <c r="BF40" s="1002"/>
      <c r="BG40" s="1002"/>
      <c r="BH40" s="1002"/>
      <c r="BI40" s="1003"/>
      <c r="BJ40" s="226"/>
      <c r="BK40" s="226"/>
      <c r="BL40" s="226"/>
      <c r="BM40" s="226"/>
      <c r="BN40" s="226"/>
      <c r="BO40" s="235"/>
      <c r="BP40" s="235"/>
      <c r="BQ40" s="232">
        <v>34</v>
      </c>
      <c r="BR40" s="233"/>
      <c r="BS40" s="1022"/>
      <c r="BT40" s="1023"/>
      <c r="BU40" s="1023"/>
      <c r="BV40" s="1023"/>
      <c r="BW40" s="1023"/>
      <c r="BX40" s="1023"/>
      <c r="BY40" s="1023"/>
      <c r="BZ40" s="1023"/>
      <c r="CA40" s="1023"/>
      <c r="CB40" s="1023"/>
      <c r="CC40" s="1023"/>
      <c r="CD40" s="1023"/>
      <c r="CE40" s="1023"/>
      <c r="CF40" s="1023"/>
      <c r="CG40" s="1044"/>
      <c r="CH40" s="1019"/>
      <c r="CI40" s="1020"/>
      <c r="CJ40" s="1020"/>
      <c r="CK40" s="1020"/>
      <c r="CL40" s="1021"/>
      <c r="CM40" s="1019"/>
      <c r="CN40" s="1020"/>
      <c r="CO40" s="1020"/>
      <c r="CP40" s="1020"/>
      <c r="CQ40" s="1021"/>
      <c r="CR40" s="1019"/>
      <c r="CS40" s="1020"/>
      <c r="CT40" s="1020"/>
      <c r="CU40" s="1020"/>
      <c r="CV40" s="1021"/>
      <c r="CW40" s="1019"/>
      <c r="CX40" s="1020"/>
      <c r="CY40" s="1020"/>
      <c r="CZ40" s="1020"/>
      <c r="DA40" s="1021"/>
      <c r="DB40" s="1019"/>
      <c r="DC40" s="1020"/>
      <c r="DD40" s="1020"/>
      <c r="DE40" s="1020"/>
      <c r="DF40" s="1021"/>
      <c r="DG40" s="1019"/>
      <c r="DH40" s="1020"/>
      <c r="DI40" s="1020"/>
      <c r="DJ40" s="1020"/>
      <c r="DK40" s="1021"/>
      <c r="DL40" s="1019"/>
      <c r="DM40" s="1020"/>
      <c r="DN40" s="1020"/>
      <c r="DO40" s="1020"/>
      <c r="DP40" s="1021"/>
      <c r="DQ40" s="1019"/>
      <c r="DR40" s="1020"/>
      <c r="DS40" s="1020"/>
      <c r="DT40" s="1020"/>
      <c r="DU40" s="1021"/>
      <c r="DV40" s="1022"/>
      <c r="DW40" s="1023"/>
      <c r="DX40" s="1023"/>
      <c r="DY40" s="1023"/>
      <c r="DZ40" s="1024"/>
      <c r="EA40" s="224"/>
    </row>
    <row r="41" spans="1:131" ht="26.25" customHeight="1" x14ac:dyDescent="0.15">
      <c r="A41" s="232">
        <v>14</v>
      </c>
      <c r="B41" s="1060"/>
      <c r="C41" s="1061"/>
      <c r="D41" s="1061"/>
      <c r="E41" s="1061"/>
      <c r="F41" s="1061"/>
      <c r="G41" s="1061"/>
      <c r="H41" s="1061"/>
      <c r="I41" s="1061"/>
      <c r="J41" s="1061"/>
      <c r="K41" s="1061"/>
      <c r="L41" s="1061"/>
      <c r="M41" s="1061"/>
      <c r="N41" s="1061"/>
      <c r="O41" s="1061"/>
      <c r="P41" s="1062"/>
      <c r="Q41" s="1068"/>
      <c r="R41" s="1069"/>
      <c r="S41" s="1069"/>
      <c r="T41" s="1069"/>
      <c r="U41" s="1069"/>
      <c r="V41" s="1069"/>
      <c r="W41" s="1069"/>
      <c r="X41" s="1069"/>
      <c r="Y41" s="1069"/>
      <c r="Z41" s="1069"/>
      <c r="AA41" s="1069"/>
      <c r="AB41" s="1069"/>
      <c r="AC41" s="1069"/>
      <c r="AD41" s="1069"/>
      <c r="AE41" s="1070"/>
      <c r="AF41" s="1065"/>
      <c r="AG41" s="1066"/>
      <c r="AH41" s="1066"/>
      <c r="AI41" s="1066"/>
      <c r="AJ41" s="1067"/>
      <c r="AK41" s="1010"/>
      <c r="AL41" s="1001"/>
      <c r="AM41" s="1001"/>
      <c r="AN41" s="1001"/>
      <c r="AO41" s="1001"/>
      <c r="AP41" s="1001"/>
      <c r="AQ41" s="1001"/>
      <c r="AR41" s="1001"/>
      <c r="AS41" s="1001"/>
      <c r="AT41" s="1001"/>
      <c r="AU41" s="1001"/>
      <c r="AV41" s="1001"/>
      <c r="AW41" s="1001"/>
      <c r="AX41" s="1001"/>
      <c r="AY41" s="1001"/>
      <c r="AZ41" s="1071"/>
      <c r="BA41" s="1071"/>
      <c r="BB41" s="1071"/>
      <c r="BC41" s="1071"/>
      <c r="BD41" s="1071"/>
      <c r="BE41" s="1002"/>
      <c r="BF41" s="1002"/>
      <c r="BG41" s="1002"/>
      <c r="BH41" s="1002"/>
      <c r="BI41" s="1003"/>
      <c r="BJ41" s="226"/>
      <c r="BK41" s="226"/>
      <c r="BL41" s="226"/>
      <c r="BM41" s="226"/>
      <c r="BN41" s="226"/>
      <c r="BO41" s="235"/>
      <c r="BP41" s="235"/>
      <c r="BQ41" s="232">
        <v>35</v>
      </c>
      <c r="BR41" s="233"/>
      <c r="BS41" s="1022"/>
      <c r="BT41" s="1023"/>
      <c r="BU41" s="1023"/>
      <c r="BV41" s="1023"/>
      <c r="BW41" s="1023"/>
      <c r="BX41" s="1023"/>
      <c r="BY41" s="1023"/>
      <c r="BZ41" s="1023"/>
      <c r="CA41" s="1023"/>
      <c r="CB41" s="1023"/>
      <c r="CC41" s="1023"/>
      <c r="CD41" s="1023"/>
      <c r="CE41" s="1023"/>
      <c r="CF41" s="1023"/>
      <c r="CG41" s="1044"/>
      <c r="CH41" s="1019"/>
      <c r="CI41" s="1020"/>
      <c r="CJ41" s="1020"/>
      <c r="CK41" s="1020"/>
      <c r="CL41" s="1021"/>
      <c r="CM41" s="1019"/>
      <c r="CN41" s="1020"/>
      <c r="CO41" s="1020"/>
      <c r="CP41" s="1020"/>
      <c r="CQ41" s="1021"/>
      <c r="CR41" s="1019"/>
      <c r="CS41" s="1020"/>
      <c r="CT41" s="1020"/>
      <c r="CU41" s="1020"/>
      <c r="CV41" s="1021"/>
      <c r="CW41" s="1019"/>
      <c r="CX41" s="1020"/>
      <c r="CY41" s="1020"/>
      <c r="CZ41" s="1020"/>
      <c r="DA41" s="1021"/>
      <c r="DB41" s="1019"/>
      <c r="DC41" s="1020"/>
      <c r="DD41" s="1020"/>
      <c r="DE41" s="1020"/>
      <c r="DF41" s="1021"/>
      <c r="DG41" s="1019"/>
      <c r="DH41" s="1020"/>
      <c r="DI41" s="1020"/>
      <c r="DJ41" s="1020"/>
      <c r="DK41" s="1021"/>
      <c r="DL41" s="1019"/>
      <c r="DM41" s="1020"/>
      <c r="DN41" s="1020"/>
      <c r="DO41" s="1020"/>
      <c r="DP41" s="1021"/>
      <c r="DQ41" s="1019"/>
      <c r="DR41" s="1020"/>
      <c r="DS41" s="1020"/>
      <c r="DT41" s="1020"/>
      <c r="DU41" s="1021"/>
      <c r="DV41" s="1022"/>
      <c r="DW41" s="1023"/>
      <c r="DX41" s="1023"/>
      <c r="DY41" s="1023"/>
      <c r="DZ41" s="1024"/>
      <c r="EA41" s="224"/>
    </row>
    <row r="42" spans="1:131" ht="26.25" customHeight="1" x14ac:dyDescent="0.15">
      <c r="A42" s="232">
        <v>15</v>
      </c>
      <c r="B42" s="1060"/>
      <c r="C42" s="1061"/>
      <c r="D42" s="1061"/>
      <c r="E42" s="1061"/>
      <c r="F42" s="1061"/>
      <c r="G42" s="1061"/>
      <c r="H42" s="1061"/>
      <c r="I42" s="1061"/>
      <c r="J42" s="1061"/>
      <c r="K42" s="1061"/>
      <c r="L42" s="1061"/>
      <c r="M42" s="1061"/>
      <c r="N42" s="1061"/>
      <c r="O42" s="1061"/>
      <c r="P42" s="1062"/>
      <c r="Q42" s="1068"/>
      <c r="R42" s="1069"/>
      <c r="S42" s="1069"/>
      <c r="T42" s="1069"/>
      <c r="U42" s="1069"/>
      <c r="V42" s="1069"/>
      <c r="W42" s="1069"/>
      <c r="X42" s="1069"/>
      <c r="Y42" s="1069"/>
      <c r="Z42" s="1069"/>
      <c r="AA42" s="1069"/>
      <c r="AB42" s="1069"/>
      <c r="AC42" s="1069"/>
      <c r="AD42" s="1069"/>
      <c r="AE42" s="1070"/>
      <c r="AF42" s="1065"/>
      <c r="AG42" s="1066"/>
      <c r="AH42" s="1066"/>
      <c r="AI42" s="1066"/>
      <c r="AJ42" s="1067"/>
      <c r="AK42" s="1010"/>
      <c r="AL42" s="1001"/>
      <c r="AM42" s="1001"/>
      <c r="AN42" s="1001"/>
      <c r="AO42" s="1001"/>
      <c r="AP42" s="1001"/>
      <c r="AQ42" s="1001"/>
      <c r="AR42" s="1001"/>
      <c r="AS42" s="1001"/>
      <c r="AT42" s="1001"/>
      <c r="AU42" s="1001"/>
      <c r="AV42" s="1001"/>
      <c r="AW42" s="1001"/>
      <c r="AX42" s="1001"/>
      <c r="AY42" s="1001"/>
      <c r="AZ42" s="1071"/>
      <c r="BA42" s="1071"/>
      <c r="BB42" s="1071"/>
      <c r="BC42" s="1071"/>
      <c r="BD42" s="1071"/>
      <c r="BE42" s="1002"/>
      <c r="BF42" s="1002"/>
      <c r="BG42" s="1002"/>
      <c r="BH42" s="1002"/>
      <c r="BI42" s="1003"/>
      <c r="BJ42" s="226"/>
      <c r="BK42" s="226"/>
      <c r="BL42" s="226"/>
      <c r="BM42" s="226"/>
      <c r="BN42" s="226"/>
      <c r="BO42" s="235"/>
      <c r="BP42" s="235"/>
      <c r="BQ42" s="232">
        <v>36</v>
      </c>
      <c r="BR42" s="233"/>
      <c r="BS42" s="1022"/>
      <c r="BT42" s="1023"/>
      <c r="BU42" s="1023"/>
      <c r="BV42" s="1023"/>
      <c r="BW42" s="1023"/>
      <c r="BX42" s="1023"/>
      <c r="BY42" s="1023"/>
      <c r="BZ42" s="1023"/>
      <c r="CA42" s="1023"/>
      <c r="CB42" s="1023"/>
      <c r="CC42" s="1023"/>
      <c r="CD42" s="1023"/>
      <c r="CE42" s="1023"/>
      <c r="CF42" s="1023"/>
      <c r="CG42" s="1044"/>
      <c r="CH42" s="1019"/>
      <c r="CI42" s="1020"/>
      <c r="CJ42" s="1020"/>
      <c r="CK42" s="1020"/>
      <c r="CL42" s="1021"/>
      <c r="CM42" s="1019"/>
      <c r="CN42" s="1020"/>
      <c r="CO42" s="1020"/>
      <c r="CP42" s="1020"/>
      <c r="CQ42" s="1021"/>
      <c r="CR42" s="1019"/>
      <c r="CS42" s="1020"/>
      <c r="CT42" s="1020"/>
      <c r="CU42" s="1020"/>
      <c r="CV42" s="1021"/>
      <c r="CW42" s="1019"/>
      <c r="CX42" s="1020"/>
      <c r="CY42" s="1020"/>
      <c r="CZ42" s="1020"/>
      <c r="DA42" s="1021"/>
      <c r="DB42" s="1019"/>
      <c r="DC42" s="1020"/>
      <c r="DD42" s="1020"/>
      <c r="DE42" s="1020"/>
      <c r="DF42" s="1021"/>
      <c r="DG42" s="1019"/>
      <c r="DH42" s="1020"/>
      <c r="DI42" s="1020"/>
      <c r="DJ42" s="1020"/>
      <c r="DK42" s="1021"/>
      <c r="DL42" s="1019"/>
      <c r="DM42" s="1020"/>
      <c r="DN42" s="1020"/>
      <c r="DO42" s="1020"/>
      <c r="DP42" s="1021"/>
      <c r="DQ42" s="1019"/>
      <c r="DR42" s="1020"/>
      <c r="DS42" s="1020"/>
      <c r="DT42" s="1020"/>
      <c r="DU42" s="1021"/>
      <c r="DV42" s="1022"/>
      <c r="DW42" s="1023"/>
      <c r="DX42" s="1023"/>
      <c r="DY42" s="1023"/>
      <c r="DZ42" s="1024"/>
      <c r="EA42" s="224"/>
    </row>
    <row r="43" spans="1:131" ht="26.25" customHeight="1" x14ac:dyDescent="0.15">
      <c r="A43" s="232">
        <v>16</v>
      </c>
      <c r="B43" s="1060"/>
      <c r="C43" s="1061"/>
      <c r="D43" s="1061"/>
      <c r="E43" s="1061"/>
      <c r="F43" s="1061"/>
      <c r="G43" s="1061"/>
      <c r="H43" s="1061"/>
      <c r="I43" s="1061"/>
      <c r="J43" s="1061"/>
      <c r="K43" s="1061"/>
      <c r="L43" s="1061"/>
      <c r="M43" s="1061"/>
      <c r="N43" s="1061"/>
      <c r="O43" s="1061"/>
      <c r="P43" s="1062"/>
      <c r="Q43" s="1068"/>
      <c r="R43" s="1069"/>
      <c r="S43" s="1069"/>
      <c r="T43" s="1069"/>
      <c r="U43" s="1069"/>
      <c r="V43" s="1069"/>
      <c r="W43" s="1069"/>
      <c r="X43" s="1069"/>
      <c r="Y43" s="1069"/>
      <c r="Z43" s="1069"/>
      <c r="AA43" s="1069"/>
      <c r="AB43" s="1069"/>
      <c r="AC43" s="1069"/>
      <c r="AD43" s="1069"/>
      <c r="AE43" s="1070"/>
      <c r="AF43" s="1065"/>
      <c r="AG43" s="1066"/>
      <c r="AH43" s="1066"/>
      <c r="AI43" s="1066"/>
      <c r="AJ43" s="1067"/>
      <c r="AK43" s="1010"/>
      <c r="AL43" s="1001"/>
      <c r="AM43" s="1001"/>
      <c r="AN43" s="1001"/>
      <c r="AO43" s="1001"/>
      <c r="AP43" s="1001"/>
      <c r="AQ43" s="1001"/>
      <c r="AR43" s="1001"/>
      <c r="AS43" s="1001"/>
      <c r="AT43" s="1001"/>
      <c r="AU43" s="1001"/>
      <c r="AV43" s="1001"/>
      <c r="AW43" s="1001"/>
      <c r="AX43" s="1001"/>
      <c r="AY43" s="1001"/>
      <c r="AZ43" s="1071"/>
      <c r="BA43" s="1071"/>
      <c r="BB43" s="1071"/>
      <c r="BC43" s="1071"/>
      <c r="BD43" s="1071"/>
      <c r="BE43" s="1002"/>
      <c r="BF43" s="1002"/>
      <c r="BG43" s="1002"/>
      <c r="BH43" s="1002"/>
      <c r="BI43" s="1003"/>
      <c r="BJ43" s="226"/>
      <c r="BK43" s="226"/>
      <c r="BL43" s="226"/>
      <c r="BM43" s="226"/>
      <c r="BN43" s="226"/>
      <c r="BO43" s="235"/>
      <c r="BP43" s="235"/>
      <c r="BQ43" s="232">
        <v>37</v>
      </c>
      <c r="BR43" s="233"/>
      <c r="BS43" s="1022"/>
      <c r="BT43" s="1023"/>
      <c r="BU43" s="1023"/>
      <c r="BV43" s="1023"/>
      <c r="BW43" s="1023"/>
      <c r="BX43" s="1023"/>
      <c r="BY43" s="1023"/>
      <c r="BZ43" s="1023"/>
      <c r="CA43" s="1023"/>
      <c r="CB43" s="1023"/>
      <c r="CC43" s="1023"/>
      <c r="CD43" s="1023"/>
      <c r="CE43" s="1023"/>
      <c r="CF43" s="1023"/>
      <c r="CG43" s="1044"/>
      <c r="CH43" s="1019"/>
      <c r="CI43" s="1020"/>
      <c r="CJ43" s="1020"/>
      <c r="CK43" s="1020"/>
      <c r="CL43" s="1021"/>
      <c r="CM43" s="1019"/>
      <c r="CN43" s="1020"/>
      <c r="CO43" s="1020"/>
      <c r="CP43" s="1020"/>
      <c r="CQ43" s="1021"/>
      <c r="CR43" s="1019"/>
      <c r="CS43" s="1020"/>
      <c r="CT43" s="1020"/>
      <c r="CU43" s="1020"/>
      <c r="CV43" s="1021"/>
      <c r="CW43" s="1019"/>
      <c r="CX43" s="1020"/>
      <c r="CY43" s="1020"/>
      <c r="CZ43" s="1020"/>
      <c r="DA43" s="1021"/>
      <c r="DB43" s="1019"/>
      <c r="DC43" s="1020"/>
      <c r="DD43" s="1020"/>
      <c r="DE43" s="1020"/>
      <c r="DF43" s="1021"/>
      <c r="DG43" s="1019"/>
      <c r="DH43" s="1020"/>
      <c r="DI43" s="1020"/>
      <c r="DJ43" s="1020"/>
      <c r="DK43" s="1021"/>
      <c r="DL43" s="1019"/>
      <c r="DM43" s="1020"/>
      <c r="DN43" s="1020"/>
      <c r="DO43" s="1020"/>
      <c r="DP43" s="1021"/>
      <c r="DQ43" s="1019"/>
      <c r="DR43" s="1020"/>
      <c r="DS43" s="1020"/>
      <c r="DT43" s="1020"/>
      <c r="DU43" s="1021"/>
      <c r="DV43" s="1022"/>
      <c r="DW43" s="1023"/>
      <c r="DX43" s="1023"/>
      <c r="DY43" s="1023"/>
      <c r="DZ43" s="1024"/>
      <c r="EA43" s="224"/>
    </row>
    <row r="44" spans="1:131" ht="26.25" customHeight="1" x14ac:dyDescent="0.15">
      <c r="A44" s="232">
        <v>17</v>
      </c>
      <c r="B44" s="1060"/>
      <c r="C44" s="1061"/>
      <c r="D44" s="1061"/>
      <c r="E44" s="1061"/>
      <c r="F44" s="1061"/>
      <c r="G44" s="1061"/>
      <c r="H44" s="1061"/>
      <c r="I44" s="1061"/>
      <c r="J44" s="1061"/>
      <c r="K44" s="1061"/>
      <c r="L44" s="1061"/>
      <c r="M44" s="1061"/>
      <c r="N44" s="1061"/>
      <c r="O44" s="1061"/>
      <c r="P44" s="1062"/>
      <c r="Q44" s="1068"/>
      <c r="R44" s="1069"/>
      <c r="S44" s="1069"/>
      <c r="T44" s="1069"/>
      <c r="U44" s="1069"/>
      <c r="V44" s="1069"/>
      <c r="W44" s="1069"/>
      <c r="X44" s="1069"/>
      <c r="Y44" s="1069"/>
      <c r="Z44" s="1069"/>
      <c r="AA44" s="1069"/>
      <c r="AB44" s="1069"/>
      <c r="AC44" s="1069"/>
      <c r="AD44" s="1069"/>
      <c r="AE44" s="1070"/>
      <c r="AF44" s="1065"/>
      <c r="AG44" s="1066"/>
      <c r="AH44" s="1066"/>
      <c r="AI44" s="1066"/>
      <c r="AJ44" s="1067"/>
      <c r="AK44" s="1010"/>
      <c r="AL44" s="1001"/>
      <c r="AM44" s="1001"/>
      <c r="AN44" s="1001"/>
      <c r="AO44" s="1001"/>
      <c r="AP44" s="1001"/>
      <c r="AQ44" s="1001"/>
      <c r="AR44" s="1001"/>
      <c r="AS44" s="1001"/>
      <c r="AT44" s="1001"/>
      <c r="AU44" s="1001"/>
      <c r="AV44" s="1001"/>
      <c r="AW44" s="1001"/>
      <c r="AX44" s="1001"/>
      <c r="AY44" s="1001"/>
      <c r="AZ44" s="1071"/>
      <c r="BA44" s="1071"/>
      <c r="BB44" s="1071"/>
      <c r="BC44" s="1071"/>
      <c r="BD44" s="1071"/>
      <c r="BE44" s="1002"/>
      <c r="BF44" s="1002"/>
      <c r="BG44" s="1002"/>
      <c r="BH44" s="1002"/>
      <c r="BI44" s="1003"/>
      <c r="BJ44" s="226"/>
      <c r="BK44" s="226"/>
      <c r="BL44" s="226"/>
      <c r="BM44" s="226"/>
      <c r="BN44" s="226"/>
      <c r="BO44" s="235"/>
      <c r="BP44" s="235"/>
      <c r="BQ44" s="232">
        <v>38</v>
      </c>
      <c r="BR44" s="233"/>
      <c r="BS44" s="1022"/>
      <c r="BT44" s="1023"/>
      <c r="BU44" s="1023"/>
      <c r="BV44" s="1023"/>
      <c r="BW44" s="1023"/>
      <c r="BX44" s="1023"/>
      <c r="BY44" s="1023"/>
      <c r="BZ44" s="1023"/>
      <c r="CA44" s="1023"/>
      <c r="CB44" s="1023"/>
      <c r="CC44" s="1023"/>
      <c r="CD44" s="1023"/>
      <c r="CE44" s="1023"/>
      <c r="CF44" s="1023"/>
      <c r="CG44" s="1044"/>
      <c r="CH44" s="1019"/>
      <c r="CI44" s="1020"/>
      <c r="CJ44" s="1020"/>
      <c r="CK44" s="1020"/>
      <c r="CL44" s="1021"/>
      <c r="CM44" s="1019"/>
      <c r="CN44" s="1020"/>
      <c r="CO44" s="1020"/>
      <c r="CP44" s="1020"/>
      <c r="CQ44" s="1021"/>
      <c r="CR44" s="1019"/>
      <c r="CS44" s="1020"/>
      <c r="CT44" s="1020"/>
      <c r="CU44" s="1020"/>
      <c r="CV44" s="1021"/>
      <c r="CW44" s="1019"/>
      <c r="CX44" s="1020"/>
      <c r="CY44" s="1020"/>
      <c r="CZ44" s="1020"/>
      <c r="DA44" s="1021"/>
      <c r="DB44" s="1019"/>
      <c r="DC44" s="1020"/>
      <c r="DD44" s="1020"/>
      <c r="DE44" s="1020"/>
      <c r="DF44" s="1021"/>
      <c r="DG44" s="1019"/>
      <c r="DH44" s="1020"/>
      <c r="DI44" s="1020"/>
      <c r="DJ44" s="1020"/>
      <c r="DK44" s="1021"/>
      <c r="DL44" s="1019"/>
      <c r="DM44" s="1020"/>
      <c r="DN44" s="1020"/>
      <c r="DO44" s="1020"/>
      <c r="DP44" s="1021"/>
      <c r="DQ44" s="1019"/>
      <c r="DR44" s="1020"/>
      <c r="DS44" s="1020"/>
      <c r="DT44" s="1020"/>
      <c r="DU44" s="1021"/>
      <c r="DV44" s="1022"/>
      <c r="DW44" s="1023"/>
      <c r="DX44" s="1023"/>
      <c r="DY44" s="1023"/>
      <c r="DZ44" s="1024"/>
      <c r="EA44" s="224"/>
    </row>
    <row r="45" spans="1:131" ht="26.25" customHeight="1" x14ac:dyDescent="0.15">
      <c r="A45" s="232">
        <v>18</v>
      </c>
      <c r="B45" s="1060"/>
      <c r="C45" s="1061"/>
      <c r="D45" s="1061"/>
      <c r="E45" s="1061"/>
      <c r="F45" s="1061"/>
      <c r="G45" s="1061"/>
      <c r="H45" s="1061"/>
      <c r="I45" s="1061"/>
      <c r="J45" s="1061"/>
      <c r="K45" s="1061"/>
      <c r="L45" s="1061"/>
      <c r="M45" s="1061"/>
      <c r="N45" s="1061"/>
      <c r="O45" s="1061"/>
      <c r="P45" s="1062"/>
      <c r="Q45" s="1068"/>
      <c r="R45" s="1069"/>
      <c r="S45" s="1069"/>
      <c r="T45" s="1069"/>
      <c r="U45" s="1069"/>
      <c r="V45" s="1069"/>
      <c r="W45" s="1069"/>
      <c r="X45" s="1069"/>
      <c r="Y45" s="1069"/>
      <c r="Z45" s="1069"/>
      <c r="AA45" s="1069"/>
      <c r="AB45" s="1069"/>
      <c r="AC45" s="1069"/>
      <c r="AD45" s="1069"/>
      <c r="AE45" s="1070"/>
      <c r="AF45" s="1065"/>
      <c r="AG45" s="1066"/>
      <c r="AH45" s="1066"/>
      <c r="AI45" s="1066"/>
      <c r="AJ45" s="1067"/>
      <c r="AK45" s="1010"/>
      <c r="AL45" s="1001"/>
      <c r="AM45" s="1001"/>
      <c r="AN45" s="1001"/>
      <c r="AO45" s="1001"/>
      <c r="AP45" s="1001"/>
      <c r="AQ45" s="1001"/>
      <c r="AR45" s="1001"/>
      <c r="AS45" s="1001"/>
      <c r="AT45" s="1001"/>
      <c r="AU45" s="1001"/>
      <c r="AV45" s="1001"/>
      <c r="AW45" s="1001"/>
      <c r="AX45" s="1001"/>
      <c r="AY45" s="1001"/>
      <c r="AZ45" s="1071"/>
      <c r="BA45" s="1071"/>
      <c r="BB45" s="1071"/>
      <c r="BC45" s="1071"/>
      <c r="BD45" s="1071"/>
      <c r="BE45" s="1002"/>
      <c r="BF45" s="1002"/>
      <c r="BG45" s="1002"/>
      <c r="BH45" s="1002"/>
      <c r="BI45" s="1003"/>
      <c r="BJ45" s="226"/>
      <c r="BK45" s="226"/>
      <c r="BL45" s="226"/>
      <c r="BM45" s="226"/>
      <c r="BN45" s="226"/>
      <c r="BO45" s="235"/>
      <c r="BP45" s="235"/>
      <c r="BQ45" s="232">
        <v>39</v>
      </c>
      <c r="BR45" s="233"/>
      <c r="BS45" s="1022"/>
      <c r="BT45" s="1023"/>
      <c r="BU45" s="1023"/>
      <c r="BV45" s="1023"/>
      <c r="BW45" s="1023"/>
      <c r="BX45" s="1023"/>
      <c r="BY45" s="1023"/>
      <c r="BZ45" s="1023"/>
      <c r="CA45" s="1023"/>
      <c r="CB45" s="1023"/>
      <c r="CC45" s="1023"/>
      <c r="CD45" s="1023"/>
      <c r="CE45" s="1023"/>
      <c r="CF45" s="1023"/>
      <c r="CG45" s="1044"/>
      <c r="CH45" s="1019"/>
      <c r="CI45" s="1020"/>
      <c r="CJ45" s="1020"/>
      <c r="CK45" s="1020"/>
      <c r="CL45" s="1021"/>
      <c r="CM45" s="1019"/>
      <c r="CN45" s="1020"/>
      <c r="CO45" s="1020"/>
      <c r="CP45" s="1020"/>
      <c r="CQ45" s="1021"/>
      <c r="CR45" s="1019"/>
      <c r="CS45" s="1020"/>
      <c r="CT45" s="1020"/>
      <c r="CU45" s="1020"/>
      <c r="CV45" s="1021"/>
      <c r="CW45" s="1019"/>
      <c r="CX45" s="1020"/>
      <c r="CY45" s="1020"/>
      <c r="CZ45" s="1020"/>
      <c r="DA45" s="1021"/>
      <c r="DB45" s="1019"/>
      <c r="DC45" s="1020"/>
      <c r="DD45" s="1020"/>
      <c r="DE45" s="1020"/>
      <c r="DF45" s="1021"/>
      <c r="DG45" s="1019"/>
      <c r="DH45" s="1020"/>
      <c r="DI45" s="1020"/>
      <c r="DJ45" s="1020"/>
      <c r="DK45" s="1021"/>
      <c r="DL45" s="1019"/>
      <c r="DM45" s="1020"/>
      <c r="DN45" s="1020"/>
      <c r="DO45" s="1020"/>
      <c r="DP45" s="1021"/>
      <c r="DQ45" s="1019"/>
      <c r="DR45" s="1020"/>
      <c r="DS45" s="1020"/>
      <c r="DT45" s="1020"/>
      <c r="DU45" s="1021"/>
      <c r="DV45" s="1022"/>
      <c r="DW45" s="1023"/>
      <c r="DX45" s="1023"/>
      <c r="DY45" s="1023"/>
      <c r="DZ45" s="1024"/>
      <c r="EA45" s="224"/>
    </row>
    <row r="46" spans="1:131" ht="26.25" customHeight="1" x14ac:dyDescent="0.15">
      <c r="A46" s="232">
        <v>19</v>
      </c>
      <c r="B46" s="1060"/>
      <c r="C46" s="1061"/>
      <c r="D46" s="1061"/>
      <c r="E46" s="1061"/>
      <c r="F46" s="1061"/>
      <c r="G46" s="1061"/>
      <c r="H46" s="1061"/>
      <c r="I46" s="1061"/>
      <c r="J46" s="1061"/>
      <c r="K46" s="1061"/>
      <c r="L46" s="1061"/>
      <c r="M46" s="1061"/>
      <c r="N46" s="1061"/>
      <c r="O46" s="1061"/>
      <c r="P46" s="1062"/>
      <c r="Q46" s="1068"/>
      <c r="R46" s="1069"/>
      <c r="S46" s="1069"/>
      <c r="T46" s="1069"/>
      <c r="U46" s="1069"/>
      <c r="V46" s="1069"/>
      <c r="W46" s="1069"/>
      <c r="X46" s="1069"/>
      <c r="Y46" s="1069"/>
      <c r="Z46" s="1069"/>
      <c r="AA46" s="1069"/>
      <c r="AB46" s="1069"/>
      <c r="AC46" s="1069"/>
      <c r="AD46" s="1069"/>
      <c r="AE46" s="1070"/>
      <c r="AF46" s="1065"/>
      <c r="AG46" s="1066"/>
      <c r="AH46" s="1066"/>
      <c r="AI46" s="1066"/>
      <c r="AJ46" s="1067"/>
      <c r="AK46" s="1010"/>
      <c r="AL46" s="1001"/>
      <c r="AM46" s="1001"/>
      <c r="AN46" s="1001"/>
      <c r="AO46" s="1001"/>
      <c r="AP46" s="1001"/>
      <c r="AQ46" s="1001"/>
      <c r="AR46" s="1001"/>
      <c r="AS46" s="1001"/>
      <c r="AT46" s="1001"/>
      <c r="AU46" s="1001"/>
      <c r="AV46" s="1001"/>
      <c r="AW46" s="1001"/>
      <c r="AX46" s="1001"/>
      <c r="AY46" s="1001"/>
      <c r="AZ46" s="1071"/>
      <c r="BA46" s="1071"/>
      <c r="BB46" s="1071"/>
      <c r="BC46" s="1071"/>
      <c r="BD46" s="1071"/>
      <c r="BE46" s="1002"/>
      <c r="BF46" s="1002"/>
      <c r="BG46" s="1002"/>
      <c r="BH46" s="1002"/>
      <c r="BI46" s="1003"/>
      <c r="BJ46" s="226"/>
      <c r="BK46" s="226"/>
      <c r="BL46" s="226"/>
      <c r="BM46" s="226"/>
      <c r="BN46" s="226"/>
      <c r="BO46" s="235"/>
      <c r="BP46" s="235"/>
      <c r="BQ46" s="232">
        <v>40</v>
      </c>
      <c r="BR46" s="233"/>
      <c r="BS46" s="1022"/>
      <c r="BT46" s="1023"/>
      <c r="BU46" s="1023"/>
      <c r="BV46" s="1023"/>
      <c r="BW46" s="1023"/>
      <c r="BX46" s="1023"/>
      <c r="BY46" s="1023"/>
      <c r="BZ46" s="1023"/>
      <c r="CA46" s="1023"/>
      <c r="CB46" s="1023"/>
      <c r="CC46" s="1023"/>
      <c r="CD46" s="1023"/>
      <c r="CE46" s="1023"/>
      <c r="CF46" s="1023"/>
      <c r="CG46" s="1044"/>
      <c r="CH46" s="1019"/>
      <c r="CI46" s="1020"/>
      <c r="CJ46" s="1020"/>
      <c r="CK46" s="1020"/>
      <c r="CL46" s="1021"/>
      <c r="CM46" s="1019"/>
      <c r="CN46" s="1020"/>
      <c r="CO46" s="1020"/>
      <c r="CP46" s="1020"/>
      <c r="CQ46" s="1021"/>
      <c r="CR46" s="1019"/>
      <c r="CS46" s="1020"/>
      <c r="CT46" s="1020"/>
      <c r="CU46" s="1020"/>
      <c r="CV46" s="1021"/>
      <c r="CW46" s="1019"/>
      <c r="CX46" s="1020"/>
      <c r="CY46" s="1020"/>
      <c r="CZ46" s="1020"/>
      <c r="DA46" s="1021"/>
      <c r="DB46" s="1019"/>
      <c r="DC46" s="1020"/>
      <c r="DD46" s="1020"/>
      <c r="DE46" s="1020"/>
      <c r="DF46" s="1021"/>
      <c r="DG46" s="1019"/>
      <c r="DH46" s="1020"/>
      <c r="DI46" s="1020"/>
      <c r="DJ46" s="1020"/>
      <c r="DK46" s="1021"/>
      <c r="DL46" s="1019"/>
      <c r="DM46" s="1020"/>
      <c r="DN46" s="1020"/>
      <c r="DO46" s="1020"/>
      <c r="DP46" s="1021"/>
      <c r="DQ46" s="1019"/>
      <c r="DR46" s="1020"/>
      <c r="DS46" s="1020"/>
      <c r="DT46" s="1020"/>
      <c r="DU46" s="1021"/>
      <c r="DV46" s="1022"/>
      <c r="DW46" s="1023"/>
      <c r="DX46" s="1023"/>
      <c r="DY46" s="1023"/>
      <c r="DZ46" s="1024"/>
      <c r="EA46" s="224"/>
    </row>
    <row r="47" spans="1:131" ht="26.25" customHeight="1" x14ac:dyDescent="0.15">
      <c r="A47" s="232">
        <v>20</v>
      </c>
      <c r="B47" s="1060"/>
      <c r="C47" s="1061"/>
      <c r="D47" s="1061"/>
      <c r="E47" s="1061"/>
      <c r="F47" s="1061"/>
      <c r="G47" s="1061"/>
      <c r="H47" s="1061"/>
      <c r="I47" s="1061"/>
      <c r="J47" s="1061"/>
      <c r="K47" s="1061"/>
      <c r="L47" s="1061"/>
      <c r="M47" s="1061"/>
      <c r="N47" s="1061"/>
      <c r="O47" s="1061"/>
      <c r="P47" s="1062"/>
      <c r="Q47" s="1068"/>
      <c r="R47" s="1069"/>
      <c r="S47" s="1069"/>
      <c r="T47" s="1069"/>
      <c r="U47" s="1069"/>
      <c r="V47" s="1069"/>
      <c r="W47" s="1069"/>
      <c r="X47" s="1069"/>
      <c r="Y47" s="1069"/>
      <c r="Z47" s="1069"/>
      <c r="AA47" s="1069"/>
      <c r="AB47" s="1069"/>
      <c r="AC47" s="1069"/>
      <c r="AD47" s="1069"/>
      <c r="AE47" s="1070"/>
      <c r="AF47" s="1065"/>
      <c r="AG47" s="1066"/>
      <c r="AH47" s="1066"/>
      <c r="AI47" s="1066"/>
      <c r="AJ47" s="1067"/>
      <c r="AK47" s="1010"/>
      <c r="AL47" s="1001"/>
      <c r="AM47" s="1001"/>
      <c r="AN47" s="1001"/>
      <c r="AO47" s="1001"/>
      <c r="AP47" s="1001"/>
      <c r="AQ47" s="1001"/>
      <c r="AR47" s="1001"/>
      <c r="AS47" s="1001"/>
      <c r="AT47" s="1001"/>
      <c r="AU47" s="1001"/>
      <c r="AV47" s="1001"/>
      <c r="AW47" s="1001"/>
      <c r="AX47" s="1001"/>
      <c r="AY47" s="1001"/>
      <c r="AZ47" s="1071"/>
      <c r="BA47" s="1071"/>
      <c r="BB47" s="1071"/>
      <c r="BC47" s="1071"/>
      <c r="BD47" s="1071"/>
      <c r="BE47" s="1002"/>
      <c r="BF47" s="1002"/>
      <c r="BG47" s="1002"/>
      <c r="BH47" s="1002"/>
      <c r="BI47" s="1003"/>
      <c r="BJ47" s="226"/>
      <c r="BK47" s="226"/>
      <c r="BL47" s="226"/>
      <c r="BM47" s="226"/>
      <c r="BN47" s="226"/>
      <c r="BO47" s="235"/>
      <c r="BP47" s="235"/>
      <c r="BQ47" s="232">
        <v>41</v>
      </c>
      <c r="BR47" s="233"/>
      <c r="BS47" s="1022"/>
      <c r="BT47" s="1023"/>
      <c r="BU47" s="1023"/>
      <c r="BV47" s="1023"/>
      <c r="BW47" s="1023"/>
      <c r="BX47" s="1023"/>
      <c r="BY47" s="1023"/>
      <c r="BZ47" s="1023"/>
      <c r="CA47" s="1023"/>
      <c r="CB47" s="1023"/>
      <c r="CC47" s="1023"/>
      <c r="CD47" s="1023"/>
      <c r="CE47" s="1023"/>
      <c r="CF47" s="1023"/>
      <c r="CG47" s="1044"/>
      <c r="CH47" s="1019"/>
      <c r="CI47" s="1020"/>
      <c r="CJ47" s="1020"/>
      <c r="CK47" s="1020"/>
      <c r="CL47" s="1021"/>
      <c r="CM47" s="1019"/>
      <c r="CN47" s="1020"/>
      <c r="CO47" s="1020"/>
      <c r="CP47" s="1020"/>
      <c r="CQ47" s="1021"/>
      <c r="CR47" s="1019"/>
      <c r="CS47" s="1020"/>
      <c r="CT47" s="1020"/>
      <c r="CU47" s="1020"/>
      <c r="CV47" s="1021"/>
      <c r="CW47" s="1019"/>
      <c r="CX47" s="1020"/>
      <c r="CY47" s="1020"/>
      <c r="CZ47" s="1020"/>
      <c r="DA47" s="1021"/>
      <c r="DB47" s="1019"/>
      <c r="DC47" s="1020"/>
      <c r="DD47" s="1020"/>
      <c r="DE47" s="1020"/>
      <c r="DF47" s="1021"/>
      <c r="DG47" s="1019"/>
      <c r="DH47" s="1020"/>
      <c r="DI47" s="1020"/>
      <c r="DJ47" s="1020"/>
      <c r="DK47" s="1021"/>
      <c r="DL47" s="1019"/>
      <c r="DM47" s="1020"/>
      <c r="DN47" s="1020"/>
      <c r="DO47" s="1020"/>
      <c r="DP47" s="1021"/>
      <c r="DQ47" s="1019"/>
      <c r="DR47" s="1020"/>
      <c r="DS47" s="1020"/>
      <c r="DT47" s="1020"/>
      <c r="DU47" s="1021"/>
      <c r="DV47" s="1022"/>
      <c r="DW47" s="1023"/>
      <c r="DX47" s="1023"/>
      <c r="DY47" s="1023"/>
      <c r="DZ47" s="1024"/>
      <c r="EA47" s="224"/>
    </row>
    <row r="48" spans="1:131" ht="26.25" customHeight="1" x14ac:dyDescent="0.15">
      <c r="A48" s="232">
        <v>21</v>
      </c>
      <c r="B48" s="1060"/>
      <c r="C48" s="1061"/>
      <c r="D48" s="1061"/>
      <c r="E48" s="1061"/>
      <c r="F48" s="1061"/>
      <c r="G48" s="1061"/>
      <c r="H48" s="1061"/>
      <c r="I48" s="1061"/>
      <c r="J48" s="1061"/>
      <c r="K48" s="1061"/>
      <c r="L48" s="1061"/>
      <c r="M48" s="1061"/>
      <c r="N48" s="1061"/>
      <c r="O48" s="1061"/>
      <c r="P48" s="1062"/>
      <c r="Q48" s="1068"/>
      <c r="R48" s="1069"/>
      <c r="S48" s="1069"/>
      <c r="T48" s="1069"/>
      <c r="U48" s="1069"/>
      <c r="V48" s="1069"/>
      <c r="W48" s="1069"/>
      <c r="X48" s="1069"/>
      <c r="Y48" s="1069"/>
      <c r="Z48" s="1069"/>
      <c r="AA48" s="1069"/>
      <c r="AB48" s="1069"/>
      <c r="AC48" s="1069"/>
      <c r="AD48" s="1069"/>
      <c r="AE48" s="1070"/>
      <c r="AF48" s="1065"/>
      <c r="AG48" s="1066"/>
      <c r="AH48" s="1066"/>
      <c r="AI48" s="1066"/>
      <c r="AJ48" s="1067"/>
      <c r="AK48" s="1010"/>
      <c r="AL48" s="1001"/>
      <c r="AM48" s="1001"/>
      <c r="AN48" s="1001"/>
      <c r="AO48" s="1001"/>
      <c r="AP48" s="1001"/>
      <c r="AQ48" s="1001"/>
      <c r="AR48" s="1001"/>
      <c r="AS48" s="1001"/>
      <c r="AT48" s="1001"/>
      <c r="AU48" s="1001"/>
      <c r="AV48" s="1001"/>
      <c r="AW48" s="1001"/>
      <c r="AX48" s="1001"/>
      <c r="AY48" s="1001"/>
      <c r="AZ48" s="1071"/>
      <c r="BA48" s="1071"/>
      <c r="BB48" s="1071"/>
      <c r="BC48" s="1071"/>
      <c r="BD48" s="1071"/>
      <c r="BE48" s="1002"/>
      <c r="BF48" s="1002"/>
      <c r="BG48" s="1002"/>
      <c r="BH48" s="1002"/>
      <c r="BI48" s="1003"/>
      <c r="BJ48" s="226"/>
      <c r="BK48" s="226"/>
      <c r="BL48" s="226"/>
      <c r="BM48" s="226"/>
      <c r="BN48" s="226"/>
      <c r="BO48" s="235"/>
      <c r="BP48" s="235"/>
      <c r="BQ48" s="232">
        <v>42</v>
      </c>
      <c r="BR48" s="233"/>
      <c r="BS48" s="1022"/>
      <c r="BT48" s="1023"/>
      <c r="BU48" s="1023"/>
      <c r="BV48" s="1023"/>
      <c r="BW48" s="1023"/>
      <c r="BX48" s="1023"/>
      <c r="BY48" s="1023"/>
      <c r="BZ48" s="1023"/>
      <c r="CA48" s="1023"/>
      <c r="CB48" s="1023"/>
      <c r="CC48" s="1023"/>
      <c r="CD48" s="1023"/>
      <c r="CE48" s="1023"/>
      <c r="CF48" s="1023"/>
      <c r="CG48" s="1044"/>
      <c r="CH48" s="1019"/>
      <c r="CI48" s="1020"/>
      <c r="CJ48" s="1020"/>
      <c r="CK48" s="1020"/>
      <c r="CL48" s="1021"/>
      <c r="CM48" s="1019"/>
      <c r="CN48" s="1020"/>
      <c r="CO48" s="1020"/>
      <c r="CP48" s="1020"/>
      <c r="CQ48" s="1021"/>
      <c r="CR48" s="1019"/>
      <c r="CS48" s="1020"/>
      <c r="CT48" s="1020"/>
      <c r="CU48" s="1020"/>
      <c r="CV48" s="1021"/>
      <c r="CW48" s="1019"/>
      <c r="CX48" s="1020"/>
      <c r="CY48" s="1020"/>
      <c r="CZ48" s="1020"/>
      <c r="DA48" s="1021"/>
      <c r="DB48" s="1019"/>
      <c r="DC48" s="1020"/>
      <c r="DD48" s="1020"/>
      <c r="DE48" s="1020"/>
      <c r="DF48" s="1021"/>
      <c r="DG48" s="1019"/>
      <c r="DH48" s="1020"/>
      <c r="DI48" s="1020"/>
      <c r="DJ48" s="1020"/>
      <c r="DK48" s="1021"/>
      <c r="DL48" s="1019"/>
      <c r="DM48" s="1020"/>
      <c r="DN48" s="1020"/>
      <c r="DO48" s="1020"/>
      <c r="DP48" s="1021"/>
      <c r="DQ48" s="1019"/>
      <c r="DR48" s="1020"/>
      <c r="DS48" s="1020"/>
      <c r="DT48" s="1020"/>
      <c r="DU48" s="1021"/>
      <c r="DV48" s="1022"/>
      <c r="DW48" s="1023"/>
      <c r="DX48" s="1023"/>
      <c r="DY48" s="1023"/>
      <c r="DZ48" s="1024"/>
      <c r="EA48" s="224"/>
    </row>
    <row r="49" spans="1:131" ht="26.25" customHeight="1" x14ac:dyDescent="0.15">
      <c r="A49" s="232">
        <v>22</v>
      </c>
      <c r="B49" s="1060"/>
      <c r="C49" s="1061"/>
      <c r="D49" s="1061"/>
      <c r="E49" s="1061"/>
      <c r="F49" s="1061"/>
      <c r="G49" s="1061"/>
      <c r="H49" s="1061"/>
      <c r="I49" s="1061"/>
      <c r="J49" s="1061"/>
      <c r="K49" s="1061"/>
      <c r="L49" s="1061"/>
      <c r="M49" s="1061"/>
      <c r="N49" s="1061"/>
      <c r="O49" s="1061"/>
      <c r="P49" s="1062"/>
      <c r="Q49" s="1068"/>
      <c r="R49" s="1069"/>
      <c r="S49" s="1069"/>
      <c r="T49" s="1069"/>
      <c r="U49" s="1069"/>
      <c r="V49" s="1069"/>
      <c r="W49" s="1069"/>
      <c r="X49" s="1069"/>
      <c r="Y49" s="1069"/>
      <c r="Z49" s="1069"/>
      <c r="AA49" s="1069"/>
      <c r="AB49" s="1069"/>
      <c r="AC49" s="1069"/>
      <c r="AD49" s="1069"/>
      <c r="AE49" s="1070"/>
      <c r="AF49" s="1065"/>
      <c r="AG49" s="1066"/>
      <c r="AH49" s="1066"/>
      <c r="AI49" s="1066"/>
      <c r="AJ49" s="1067"/>
      <c r="AK49" s="1010"/>
      <c r="AL49" s="1001"/>
      <c r="AM49" s="1001"/>
      <c r="AN49" s="1001"/>
      <c r="AO49" s="1001"/>
      <c r="AP49" s="1001"/>
      <c r="AQ49" s="1001"/>
      <c r="AR49" s="1001"/>
      <c r="AS49" s="1001"/>
      <c r="AT49" s="1001"/>
      <c r="AU49" s="1001"/>
      <c r="AV49" s="1001"/>
      <c r="AW49" s="1001"/>
      <c r="AX49" s="1001"/>
      <c r="AY49" s="1001"/>
      <c r="AZ49" s="1071"/>
      <c r="BA49" s="1071"/>
      <c r="BB49" s="1071"/>
      <c r="BC49" s="1071"/>
      <c r="BD49" s="1071"/>
      <c r="BE49" s="1002"/>
      <c r="BF49" s="1002"/>
      <c r="BG49" s="1002"/>
      <c r="BH49" s="1002"/>
      <c r="BI49" s="1003"/>
      <c r="BJ49" s="226"/>
      <c r="BK49" s="226"/>
      <c r="BL49" s="226"/>
      <c r="BM49" s="226"/>
      <c r="BN49" s="226"/>
      <c r="BO49" s="235"/>
      <c r="BP49" s="235"/>
      <c r="BQ49" s="232">
        <v>43</v>
      </c>
      <c r="BR49" s="233"/>
      <c r="BS49" s="1022"/>
      <c r="BT49" s="1023"/>
      <c r="BU49" s="1023"/>
      <c r="BV49" s="1023"/>
      <c r="BW49" s="1023"/>
      <c r="BX49" s="1023"/>
      <c r="BY49" s="1023"/>
      <c r="BZ49" s="1023"/>
      <c r="CA49" s="1023"/>
      <c r="CB49" s="1023"/>
      <c r="CC49" s="1023"/>
      <c r="CD49" s="1023"/>
      <c r="CE49" s="1023"/>
      <c r="CF49" s="1023"/>
      <c r="CG49" s="1044"/>
      <c r="CH49" s="1019"/>
      <c r="CI49" s="1020"/>
      <c r="CJ49" s="1020"/>
      <c r="CK49" s="1020"/>
      <c r="CL49" s="1021"/>
      <c r="CM49" s="1019"/>
      <c r="CN49" s="1020"/>
      <c r="CO49" s="1020"/>
      <c r="CP49" s="1020"/>
      <c r="CQ49" s="1021"/>
      <c r="CR49" s="1019"/>
      <c r="CS49" s="1020"/>
      <c r="CT49" s="1020"/>
      <c r="CU49" s="1020"/>
      <c r="CV49" s="1021"/>
      <c r="CW49" s="1019"/>
      <c r="CX49" s="1020"/>
      <c r="CY49" s="1020"/>
      <c r="CZ49" s="1020"/>
      <c r="DA49" s="1021"/>
      <c r="DB49" s="1019"/>
      <c r="DC49" s="1020"/>
      <c r="DD49" s="1020"/>
      <c r="DE49" s="1020"/>
      <c r="DF49" s="1021"/>
      <c r="DG49" s="1019"/>
      <c r="DH49" s="1020"/>
      <c r="DI49" s="1020"/>
      <c r="DJ49" s="1020"/>
      <c r="DK49" s="1021"/>
      <c r="DL49" s="1019"/>
      <c r="DM49" s="1020"/>
      <c r="DN49" s="1020"/>
      <c r="DO49" s="1020"/>
      <c r="DP49" s="1021"/>
      <c r="DQ49" s="1019"/>
      <c r="DR49" s="1020"/>
      <c r="DS49" s="1020"/>
      <c r="DT49" s="1020"/>
      <c r="DU49" s="1021"/>
      <c r="DV49" s="1022"/>
      <c r="DW49" s="1023"/>
      <c r="DX49" s="1023"/>
      <c r="DY49" s="1023"/>
      <c r="DZ49" s="1024"/>
      <c r="EA49" s="224"/>
    </row>
    <row r="50" spans="1:131" ht="26.25" customHeight="1" x14ac:dyDescent="0.15">
      <c r="A50" s="232">
        <v>23</v>
      </c>
      <c r="B50" s="1060"/>
      <c r="C50" s="1061"/>
      <c r="D50" s="1061"/>
      <c r="E50" s="1061"/>
      <c r="F50" s="1061"/>
      <c r="G50" s="1061"/>
      <c r="H50" s="1061"/>
      <c r="I50" s="1061"/>
      <c r="J50" s="1061"/>
      <c r="K50" s="1061"/>
      <c r="L50" s="1061"/>
      <c r="M50" s="1061"/>
      <c r="N50" s="1061"/>
      <c r="O50" s="1061"/>
      <c r="P50" s="1062"/>
      <c r="Q50" s="1063"/>
      <c r="R50" s="1055"/>
      <c r="S50" s="1055"/>
      <c r="T50" s="1055"/>
      <c r="U50" s="1055"/>
      <c r="V50" s="1055"/>
      <c r="W50" s="1055"/>
      <c r="X50" s="1055"/>
      <c r="Y50" s="1055"/>
      <c r="Z50" s="1055"/>
      <c r="AA50" s="1055"/>
      <c r="AB50" s="1055"/>
      <c r="AC50" s="1055"/>
      <c r="AD50" s="1055"/>
      <c r="AE50" s="1064"/>
      <c r="AF50" s="1065"/>
      <c r="AG50" s="1066"/>
      <c r="AH50" s="1066"/>
      <c r="AI50" s="1066"/>
      <c r="AJ50" s="1067"/>
      <c r="AK50" s="1054"/>
      <c r="AL50" s="1055"/>
      <c r="AM50" s="1055"/>
      <c r="AN50" s="1055"/>
      <c r="AO50" s="1055"/>
      <c r="AP50" s="1055"/>
      <c r="AQ50" s="1055"/>
      <c r="AR50" s="1055"/>
      <c r="AS50" s="1055"/>
      <c r="AT50" s="1055"/>
      <c r="AU50" s="1055"/>
      <c r="AV50" s="1055"/>
      <c r="AW50" s="1055"/>
      <c r="AX50" s="1055"/>
      <c r="AY50" s="1055"/>
      <c r="AZ50" s="1056"/>
      <c r="BA50" s="1056"/>
      <c r="BB50" s="1056"/>
      <c r="BC50" s="1056"/>
      <c r="BD50" s="1056"/>
      <c r="BE50" s="1002"/>
      <c r="BF50" s="1002"/>
      <c r="BG50" s="1002"/>
      <c r="BH50" s="1002"/>
      <c r="BI50" s="1003"/>
      <c r="BJ50" s="226"/>
      <c r="BK50" s="226"/>
      <c r="BL50" s="226"/>
      <c r="BM50" s="226"/>
      <c r="BN50" s="226"/>
      <c r="BO50" s="235"/>
      <c r="BP50" s="235"/>
      <c r="BQ50" s="232">
        <v>44</v>
      </c>
      <c r="BR50" s="233"/>
      <c r="BS50" s="1022"/>
      <c r="BT50" s="1023"/>
      <c r="BU50" s="1023"/>
      <c r="BV50" s="1023"/>
      <c r="BW50" s="1023"/>
      <c r="BX50" s="1023"/>
      <c r="BY50" s="1023"/>
      <c r="BZ50" s="1023"/>
      <c r="CA50" s="1023"/>
      <c r="CB50" s="1023"/>
      <c r="CC50" s="1023"/>
      <c r="CD50" s="1023"/>
      <c r="CE50" s="1023"/>
      <c r="CF50" s="1023"/>
      <c r="CG50" s="1044"/>
      <c r="CH50" s="1019"/>
      <c r="CI50" s="1020"/>
      <c r="CJ50" s="1020"/>
      <c r="CK50" s="1020"/>
      <c r="CL50" s="1021"/>
      <c r="CM50" s="1019"/>
      <c r="CN50" s="1020"/>
      <c r="CO50" s="1020"/>
      <c r="CP50" s="1020"/>
      <c r="CQ50" s="1021"/>
      <c r="CR50" s="1019"/>
      <c r="CS50" s="1020"/>
      <c r="CT50" s="1020"/>
      <c r="CU50" s="1020"/>
      <c r="CV50" s="1021"/>
      <c r="CW50" s="1019"/>
      <c r="CX50" s="1020"/>
      <c r="CY50" s="1020"/>
      <c r="CZ50" s="1020"/>
      <c r="DA50" s="1021"/>
      <c r="DB50" s="1019"/>
      <c r="DC50" s="1020"/>
      <c r="DD50" s="1020"/>
      <c r="DE50" s="1020"/>
      <c r="DF50" s="1021"/>
      <c r="DG50" s="1019"/>
      <c r="DH50" s="1020"/>
      <c r="DI50" s="1020"/>
      <c r="DJ50" s="1020"/>
      <c r="DK50" s="1021"/>
      <c r="DL50" s="1019"/>
      <c r="DM50" s="1020"/>
      <c r="DN50" s="1020"/>
      <c r="DO50" s="1020"/>
      <c r="DP50" s="1021"/>
      <c r="DQ50" s="1019"/>
      <c r="DR50" s="1020"/>
      <c r="DS50" s="1020"/>
      <c r="DT50" s="1020"/>
      <c r="DU50" s="1021"/>
      <c r="DV50" s="1022"/>
      <c r="DW50" s="1023"/>
      <c r="DX50" s="1023"/>
      <c r="DY50" s="1023"/>
      <c r="DZ50" s="1024"/>
      <c r="EA50" s="224"/>
    </row>
    <row r="51" spans="1:131" ht="26.25" customHeight="1" x14ac:dyDescent="0.15">
      <c r="A51" s="232">
        <v>24</v>
      </c>
      <c r="B51" s="1060"/>
      <c r="C51" s="1061"/>
      <c r="D51" s="1061"/>
      <c r="E51" s="1061"/>
      <c r="F51" s="1061"/>
      <c r="G51" s="1061"/>
      <c r="H51" s="1061"/>
      <c r="I51" s="1061"/>
      <c r="J51" s="1061"/>
      <c r="K51" s="1061"/>
      <c r="L51" s="1061"/>
      <c r="M51" s="1061"/>
      <c r="N51" s="1061"/>
      <c r="O51" s="1061"/>
      <c r="P51" s="1062"/>
      <c r="Q51" s="1063"/>
      <c r="R51" s="1055"/>
      <c r="S51" s="1055"/>
      <c r="T51" s="1055"/>
      <c r="U51" s="1055"/>
      <c r="V51" s="1055"/>
      <c r="W51" s="1055"/>
      <c r="X51" s="1055"/>
      <c r="Y51" s="1055"/>
      <c r="Z51" s="1055"/>
      <c r="AA51" s="1055"/>
      <c r="AB51" s="1055"/>
      <c r="AC51" s="1055"/>
      <c r="AD51" s="1055"/>
      <c r="AE51" s="1064"/>
      <c r="AF51" s="1065"/>
      <c r="AG51" s="1066"/>
      <c r="AH51" s="1066"/>
      <c r="AI51" s="1066"/>
      <c r="AJ51" s="1067"/>
      <c r="AK51" s="1054"/>
      <c r="AL51" s="1055"/>
      <c r="AM51" s="1055"/>
      <c r="AN51" s="1055"/>
      <c r="AO51" s="1055"/>
      <c r="AP51" s="1055"/>
      <c r="AQ51" s="1055"/>
      <c r="AR51" s="1055"/>
      <c r="AS51" s="1055"/>
      <c r="AT51" s="1055"/>
      <c r="AU51" s="1055"/>
      <c r="AV51" s="1055"/>
      <c r="AW51" s="1055"/>
      <c r="AX51" s="1055"/>
      <c r="AY51" s="1055"/>
      <c r="AZ51" s="1056"/>
      <c r="BA51" s="1056"/>
      <c r="BB51" s="1056"/>
      <c r="BC51" s="1056"/>
      <c r="BD51" s="1056"/>
      <c r="BE51" s="1002"/>
      <c r="BF51" s="1002"/>
      <c r="BG51" s="1002"/>
      <c r="BH51" s="1002"/>
      <c r="BI51" s="1003"/>
      <c r="BJ51" s="226"/>
      <c r="BK51" s="226"/>
      <c r="BL51" s="226"/>
      <c r="BM51" s="226"/>
      <c r="BN51" s="226"/>
      <c r="BO51" s="235"/>
      <c r="BP51" s="235"/>
      <c r="BQ51" s="232">
        <v>45</v>
      </c>
      <c r="BR51" s="233"/>
      <c r="BS51" s="1022"/>
      <c r="BT51" s="1023"/>
      <c r="BU51" s="1023"/>
      <c r="BV51" s="1023"/>
      <c r="BW51" s="1023"/>
      <c r="BX51" s="1023"/>
      <c r="BY51" s="1023"/>
      <c r="BZ51" s="1023"/>
      <c r="CA51" s="1023"/>
      <c r="CB51" s="1023"/>
      <c r="CC51" s="1023"/>
      <c r="CD51" s="1023"/>
      <c r="CE51" s="1023"/>
      <c r="CF51" s="1023"/>
      <c r="CG51" s="1044"/>
      <c r="CH51" s="1019"/>
      <c r="CI51" s="1020"/>
      <c r="CJ51" s="1020"/>
      <c r="CK51" s="1020"/>
      <c r="CL51" s="1021"/>
      <c r="CM51" s="1019"/>
      <c r="CN51" s="1020"/>
      <c r="CO51" s="1020"/>
      <c r="CP51" s="1020"/>
      <c r="CQ51" s="1021"/>
      <c r="CR51" s="1019"/>
      <c r="CS51" s="1020"/>
      <c r="CT51" s="1020"/>
      <c r="CU51" s="1020"/>
      <c r="CV51" s="1021"/>
      <c r="CW51" s="1019"/>
      <c r="CX51" s="1020"/>
      <c r="CY51" s="1020"/>
      <c r="CZ51" s="1020"/>
      <c r="DA51" s="1021"/>
      <c r="DB51" s="1019"/>
      <c r="DC51" s="1020"/>
      <c r="DD51" s="1020"/>
      <c r="DE51" s="1020"/>
      <c r="DF51" s="1021"/>
      <c r="DG51" s="1019"/>
      <c r="DH51" s="1020"/>
      <c r="DI51" s="1020"/>
      <c r="DJ51" s="1020"/>
      <c r="DK51" s="1021"/>
      <c r="DL51" s="1019"/>
      <c r="DM51" s="1020"/>
      <c r="DN51" s="1020"/>
      <c r="DO51" s="1020"/>
      <c r="DP51" s="1021"/>
      <c r="DQ51" s="1019"/>
      <c r="DR51" s="1020"/>
      <c r="DS51" s="1020"/>
      <c r="DT51" s="1020"/>
      <c r="DU51" s="1021"/>
      <c r="DV51" s="1022"/>
      <c r="DW51" s="1023"/>
      <c r="DX51" s="1023"/>
      <c r="DY51" s="1023"/>
      <c r="DZ51" s="1024"/>
      <c r="EA51" s="224"/>
    </row>
    <row r="52" spans="1:131" ht="26.25" customHeight="1" x14ac:dyDescent="0.15">
      <c r="A52" s="232">
        <v>25</v>
      </c>
      <c r="B52" s="1060"/>
      <c r="C52" s="1061"/>
      <c r="D52" s="1061"/>
      <c r="E52" s="1061"/>
      <c r="F52" s="1061"/>
      <c r="G52" s="1061"/>
      <c r="H52" s="1061"/>
      <c r="I52" s="1061"/>
      <c r="J52" s="1061"/>
      <c r="K52" s="1061"/>
      <c r="L52" s="1061"/>
      <c r="M52" s="1061"/>
      <c r="N52" s="1061"/>
      <c r="O52" s="1061"/>
      <c r="P52" s="1062"/>
      <c r="Q52" s="1063"/>
      <c r="R52" s="1055"/>
      <c r="S52" s="1055"/>
      <c r="T52" s="1055"/>
      <c r="U52" s="1055"/>
      <c r="V52" s="1055"/>
      <c r="W52" s="1055"/>
      <c r="X52" s="1055"/>
      <c r="Y52" s="1055"/>
      <c r="Z52" s="1055"/>
      <c r="AA52" s="1055"/>
      <c r="AB52" s="1055"/>
      <c r="AC52" s="1055"/>
      <c r="AD52" s="1055"/>
      <c r="AE52" s="1064"/>
      <c r="AF52" s="1065"/>
      <c r="AG52" s="1066"/>
      <c r="AH52" s="1066"/>
      <c r="AI52" s="1066"/>
      <c r="AJ52" s="1067"/>
      <c r="AK52" s="1054"/>
      <c r="AL52" s="1055"/>
      <c r="AM52" s="1055"/>
      <c r="AN52" s="1055"/>
      <c r="AO52" s="1055"/>
      <c r="AP52" s="1055"/>
      <c r="AQ52" s="1055"/>
      <c r="AR52" s="1055"/>
      <c r="AS52" s="1055"/>
      <c r="AT52" s="1055"/>
      <c r="AU52" s="1055"/>
      <c r="AV52" s="1055"/>
      <c r="AW52" s="1055"/>
      <c r="AX52" s="1055"/>
      <c r="AY52" s="1055"/>
      <c r="AZ52" s="1056"/>
      <c r="BA52" s="1056"/>
      <c r="BB52" s="1056"/>
      <c r="BC52" s="1056"/>
      <c r="BD52" s="1056"/>
      <c r="BE52" s="1002"/>
      <c r="BF52" s="1002"/>
      <c r="BG52" s="1002"/>
      <c r="BH52" s="1002"/>
      <c r="BI52" s="1003"/>
      <c r="BJ52" s="226"/>
      <c r="BK52" s="226"/>
      <c r="BL52" s="226"/>
      <c r="BM52" s="226"/>
      <c r="BN52" s="226"/>
      <c r="BO52" s="235"/>
      <c r="BP52" s="235"/>
      <c r="BQ52" s="232">
        <v>46</v>
      </c>
      <c r="BR52" s="233"/>
      <c r="BS52" s="1022"/>
      <c r="BT52" s="1023"/>
      <c r="BU52" s="1023"/>
      <c r="BV52" s="1023"/>
      <c r="BW52" s="1023"/>
      <c r="BX52" s="1023"/>
      <c r="BY52" s="1023"/>
      <c r="BZ52" s="1023"/>
      <c r="CA52" s="1023"/>
      <c r="CB52" s="1023"/>
      <c r="CC52" s="1023"/>
      <c r="CD52" s="1023"/>
      <c r="CE52" s="1023"/>
      <c r="CF52" s="1023"/>
      <c r="CG52" s="1044"/>
      <c r="CH52" s="1019"/>
      <c r="CI52" s="1020"/>
      <c r="CJ52" s="1020"/>
      <c r="CK52" s="1020"/>
      <c r="CL52" s="1021"/>
      <c r="CM52" s="1019"/>
      <c r="CN52" s="1020"/>
      <c r="CO52" s="1020"/>
      <c r="CP52" s="1020"/>
      <c r="CQ52" s="1021"/>
      <c r="CR52" s="1019"/>
      <c r="CS52" s="1020"/>
      <c r="CT52" s="1020"/>
      <c r="CU52" s="1020"/>
      <c r="CV52" s="1021"/>
      <c r="CW52" s="1019"/>
      <c r="CX52" s="1020"/>
      <c r="CY52" s="1020"/>
      <c r="CZ52" s="1020"/>
      <c r="DA52" s="1021"/>
      <c r="DB52" s="1019"/>
      <c r="DC52" s="1020"/>
      <c r="DD52" s="1020"/>
      <c r="DE52" s="1020"/>
      <c r="DF52" s="1021"/>
      <c r="DG52" s="1019"/>
      <c r="DH52" s="1020"/>
      <c r="DI52" s="1020"/>
      <c r="DJ52" s="1020"/>
      <c r="DK52" s="1021"/>
      <c r="DL52" s="1019"/>
      <c r="DM52" s="1020"/>
      <c r="DN52" s="1020"/>
      <c r="DO52" s="1020"/>
      <c r="DP52" s="1021"/>
      <c r="DQ52" s="1019"/>
      <c r="DR52" s="1020"/>
      <c r="DS52" s="1020"/>
      <c r="DT52" s="1020"/>
      <c r="DU52" s="1021"/>
      <c r="DV52" s="1022"/>
      <c r="DW52" s="1023"/>
      <c r="DX52" s="1023"/>
      <c r="DY52" s="1023"/>
      <c r="DZ52" s="1024"/>
      <c r="EA52" s="224"/>
    </row>
    <row r="53" spans="1:131" ht="26.25" customHeight="1" x14ac:dyDescent="0.15">
      <c r="A53" s="232">
        <v>26</v>
      </c>
      <c r="B53" s="1060"/>
      <c r="C53" s="1061"/>
      <c r="D53" s="1061"/>
      <c r="E53" s="1061"/>
      <c r="F53" s="1061"/>
      <c r="G53" s="1061"/>
      <c r="H53" s="1061"/>
      <c r="I53" s="1061"/>
      <c r="J53" s="1061"/>
      <c r="K53" s="1061"/>
      <c r="L53" s="1061"/>
      <c r="M53" s="1061"/>
      <c r="N53" s="1061"/>
      <c r="O53" s="1061"/>
      <c r="P53" s="1062"/>
      <c r="Q53" s="1063"/>
      <c r="R53" s="1055"/>
      <c r="S53" s="1055"/>
      <c r="T53" s="1055"/>
      <c r="U53" s="1055"/>
      <c r="V53" s="1055"/>
      <c r="W53" s="1055"/>
      <c r="X53" s="1055"/>
      <c r="Y53" s="1055"/>
      <c r="Z53" s="1055"/>
      <c r="AA53" s="1055"/>
      <c r="AB53" s="1055"/>
      <c r="AC53" s="1055"/>
      <c r="AD53" s="1055"/>
      <c r="AE53" s="1064"/>
      <c r="AF53" s="1065"/>
      <c r="AG53" s="1066"/>
      <c r="AH53" s="1066"/>
      <c r="AI53" s="1066"/>
      <c r="AJ53" s="1067"/>
      <c r="AK53" s="1054"/>
      <c r="AL53" s="1055"/>
      <c r="AM53" s="1055"/>
      <c r="AN53" s="1055"/>
      <c r="AO53" s="1055"/>
      <c r="AP53" s="1055"/>
      <c r="AQ53" s="1055"/>
      <c r="AR53" s="1055"/>
      <c r="AS53" s="1055"/>
      <c r="AT53" s="1055"/>
      <c r="AU53" s="1055"/>
      <c r="AV53" s="1055"/>
      <c r="AW53" s="1055"/>
      <c r="AX53" s="1055"/>
      <c r="AY53" s="1055"/>
      <c r="AZ53" s="1056"/>
      <c r="BA53" s="1056"/>
      <c r="BB53" s="1056"/>
      <c r="BC53" s="1056"/>
      <c r="BD53" s="1056"/>
      <c r="BE53" s="1002"/>
      <c r="BF53" s="1002"/>
      <c r="BG53" s="1002"/>
      <c r="BH53" s="1002"/>
      <c r="BI53" s="1003"/>
      <c r="BJ53" s="226"/>
      <c r="BK53" s="226"/>
      <c r="BL53" s="226"/>
      <c r="BM53" s="226"/>
      <c r="BN53" s="226"/>
      <c r="BO53" s="235"/>
      <c r="BP53" s="235"/>
      <c r="BQ53" s="232">
        <v>47</v>
      </c>
      <c r="BR53" s="233"/>
      <c r="BS53" s="1022"/>
      <c r="BT53" s="1023"/>
      <c r="BU53" s="1023"/>
      <c r="BV53" s="1023"/>
      <c r="BW53" s="1023"/>
      <c r="BX53" s="1023"/>
      <c r="BY53" s="1023"/>
      <c r="BZ53" s="1023"/>
      <c r="CA53" s="1023"/>
      <c r="CB53" s="1023"/>
      <c r="CC53" s="1023"/>
      <c r="CD53" s="1023"/>
      <c r="CE53" s="1023"/>
      <c r="CF53" s="1023"/>
      <c r="CG53" s="1044"/>
      <c r="CH53" s="1019"/>
      <c r="CI53" s="1020"/>
      <c r="CJ53" s="1020"/>
      <c r="CK53" s="1020"/>
      <c r="CL53" s="1021"/>
      <c r="CM53" s="1019"/>
      <c r="CN53" s="1020"/>
      <c r="CO53" s="1020"/>
      <c r="CP53" s="1020"/>
      <c r="CQ53" s="1021"/>
      <c r="CR53" s="1019"/>
      <c r="CS53" s="1020"/>
      <c r="CT53" s="1020"/>
      <c r="CU53" s="1020"/>
      <c r="CV53" s="1021"/>
      <c r="CW53" s="1019"/>
      <c r="CX53" s="1020"/>
      <c r="CY53" s="1020"/>
      <c r="CZ53" s="1020"/>
      <c r="DA53" s="1021"/>
      <c r="DB53" s="1019"/>
      <c r="DC53" s="1020"/>
      <c r="DD53" s="1020"/>
      <c r="DE53" s="1020"/>
      <c r="DF53" s="1021"/>
      <c r="DG53" s="1019"/>
      <c r="DH53" s="1020"/>
      <c r="DI53" s="1020"/>
      <c r="DJ53" s="1020"/>
      <c r="DK53" s="1021"/>
      <c r="DL53" s="1019"/>
      <c r="DM53" s="1020"/>
      <c r="DN53" s="1020"/>
      <c r="DO53" s="1020"/>
      <c r="DP53" s="1021"/>
      <c r="DQ53" s="1019"/>
      <c r="DR53" s="1020"/>
      <c r="DS53" s="1020"/>
      <c r="DT53" s="1020"/>
      <c r="DU53" s="1021"/>
      <c r="DV53" s="1022"/>
      <c r="DW53" s="1023"/>
      <c r="DX53" s="1023"/>
      <c r="DY53" s="1023"/>
      <c r="DZ53" s="1024"/>
      <c r="EA53" s="224"/>
    </row>
    <row r="54" spans="1:131" ht="26.25" customHeight="1" x14ac:dyDescent="0.15">
      <c r="A54" s="232">
        <v>27</v>
      </c>
      <c r="B54" s="1060"/>
      <c r="C54" s="1061"/>
      <c r="D54" s="1061"/>
      <c r="E54" s="1061"/>
      <c r="F54" s="1061"/>
      <c r="G54" s="1061"/>
      <c r="H54" s="1061"/>
      <c r="I54" s="1061"/>
      <c r="J54" s="1061"/>
      <c r="K54" s="1061"/>
      <c r="L54" s="1061"/>
      <c r="M54" s="1061"/>
      <c r="N54" s="1061"/>
      <c r="O54" s="1061"/>
      <c r="P54" s="1062"/>
      <c r="Q54" s="1063"/>
      <c r="R54" s="1055"/>
      <c r="S54" s="1055"/>
      <c r="T54" s="1055"/>
      <c r="U54" s="1055"/>
      <c r="V54" s="1055"/>
      <c r="W54" s="1055"/>
      <c r="X54" s="1055"/>
      <c r="Y54" s="1055"/>
      <c r="Z54" s="1055"/>
      <c r="AA54" s="1055"/>
      <c r="AB54" s="1055"/>
      <c r="AC54" s="1055"/>
      <c r="AD54" s="1055"/>
      <c r="AE54" s="1064"/>
      <c r="AF54" s="1065"/>
      <c r="AG54" s="1066"/>
      <c r="AH54" s="1066"/>
      <c r="AI54" s="1066"/>
      <c r="AJ54" s="1067"/>
      <c r="AK54" s="1054"/>
      <c r="AL54" s="1055"/>
      <c r="AM54" s="1055"/>
      <c r="AN54" s="1055"/>
      <c r="AO54" s="1055"/>
      <c r="AP54" s="1055"/>
      <c r="AQ54" s="1055"/>
      <c r="AR54" s="1055"/>
      <c r="AS54" s="1055"/>
      <c r="AT54" s="1055"/>
      <c r="AU54" s="1055"/>
      <c r="AV54" s="1055"/>
      <c r="AW54" s="1055"/>
      <c r="AX54" s="1055"/>
      <c r="AY54" s="1055"/>
      <c r="AZ54" s="1056"/>
      <c r="BA54" s="1056"/>
      <c r="BB54" s="1056"/>
      <c r="BC54" s="1056"/>
      <c r="BD54" s="1056"/>
      <c r="BE54" s="1002"/>
      <c r="BF54" s="1002"/>
      <c r="BG54" s="1002"/>
      <c r="BH54" s="1002"/>
      <c r="BI54" s="1003"/>
      <c r="BJ54" s="226"/>
      <c r="BK54" s="226"/>
      <c r="BL54" s="226"/>
      <c r="BM54" s="226"/>
      <c r="BN54" s="226"/>
      <c r="BO54" s="235"/>
      <c r="BP54" s="235"/>
      <c r="BQ54" s="232">
        <v>48</v>
      </c>
      <c r="BR54" s="233"/>
      <c r="BS54" s="1022"/>
      <c r="BT54" s="1023"/>
      <c r="BU54" s="1023"/>
      <c r="BV54" s="1023"/>
      <c r="BW54" s="1023"/>
      <c r="BX54" s="1023"/>
      <c r="BY54" s="1023"/>
      <c r="BZ54" s="1023"/>
      <c r="CA54" s="1023"/>
      <c r="CB54" s="1023"/>
      <c r="CC54" s="1023"/>
      <c r="CD54" s="1023"/>
      <c r="CE54" s="1023"/>
      <c r="CF54" s="1023"/>
      <c r="CG54" s="1044"/>
      <c r="CH54" s="1019"/>
      <c r="CI54" s="1020"/>
      <c r="CJ54" s="1020"/>
      <c r="CK54" s="1020"/>
      <c r="CL54" s="1021"/>
      <c r="CM54" s="1019"/>
      <c r="CN54" s="1020"/>
      <c r="CO54" s="1020"/>
      <c r="CP54" s="1020"/>
      <c r="CQ54" s="1021"/>
      <c r="CR54" s="1019"/>
      <c r="CS54" s="1020"/>
      <c r="CT54" s="1020"/>
      <c r="CU54" s="1020"/>
      <c r="CV54" s="1021"/>
      <c r="CW54" s="1019"/>
      <c r="CX54" s="1020"/>
      <c r="CY54" s="1020"/>
      <c r="CZ54" s="1020"/>
      <c r="DA54" s="1021"/>
      <c r="DB54" s="1019"/>
      <c r="DC54" s="1020"/>
      <c r="DD54" s="1020"/>
      <c r="DE54" s="1020"/>
      <c r="DF54" s="1021"/>
      <c r="DG54" s="1019"/>
      <c r="DH54" s="1020"/>
      <c r="DI54" s="1020"/>
      <c r="DJ54" s="1020"/>
      <c r="DK54" s="1021"/>
      <c r="DL54" s="1019"/>
      <c r="DM54" s="1020"/>
      <c r="DN54" s="1020"/>
      <c r="DO54" s="1020"/>
      <c r="DP54" s="1021"/>
      <c r="DQ54" s="1019"/>
      <c r="DR54" s="1020"/>
      <c r="DS54" s="1020"/>
      <c r="DT54" s="1020"/>
      <c r="DU54" s="1021"/>
      <c r="DV54" s="1022"/>
      <c r="DW54" s="1023"/>
      <c r="DX54" s="1023"/>
      <c r="DY54" s="1023"/>
      <c r="DZ54" s="1024"/>
      <c r="EA54" s="224"/>
    </row>
    <row r="55" spans="1:131" ht="26.25" customHeight="1" x14ac:dyDescent="0.15">
      <c r="A55" s="232">
        <v>28</v>
      </c>
      <c r="B55" s="1060"/>
      <c r="C55" s="1061"/>
      <c r="D55" s="1061"/>
      <c r="E55" s="1061"/>
      <c r="F55" s="1061"/>
      <c r="G55" s="1061"/>
      <c r="H55" s="1061"/>
      <c r="I55" s="1061"/>
      <c r="J55" s="1061"/>
      <c r="K55" s="1061"/>
      <c r="L55" s="1061"/>
      <c r="M55" s="1061"/>
      <c r="N55" s="1061"/>
      <c r="O55" s="1061"/>
      <c r="P55" s="1062"/>
      <c r="Q55" s="1063"/>
      <c r="R55" s="1055"/>
      <c r="S55" s="1055"/>
      <c r="T55" s="1055"/>
      <c r="U55" s="1055"/>
      <c r="V55" s="1055"/>
      <c r="W55" s="1055"/>
      <c r="X55" s="1055"/>
      <c r="Y55" s="1055"/>
      <c r="Z55" s="1055"/>
      <c r="AA55" s="1055"/>
      <c r="AB55" s="1055"/>
      <c r="AC55" s="1055"/>
      <c r="AD55" s="1055"/>
      <c r="AE55" s="1064"/>
      <c r="AF55" s="1065"/>
      <c r="AG55" s="1066"/>
      <c r="AH55" s="1066"/>
      <c r="AI55" s="1066"/>
      <c r="AJ55" s="1067"/>
      <c r="AK55" s="1054"/>
      <c r="AL55" s="1055"/>
      <c r="AM55" s="1055"/>
      <c r="AN55" s="1055"/>
      <c r="AO55" s="1055"/>
      <c r="AP55" s="1055"/>
      <c r="AQ55" s="1055"/>
      <c r="AR55" s="1055"/>
      <c r="AS55" s="1055"/>
      <c r="AT55" s="1055"/>
      <c r="AU55" s="1055"/>
      <c r="AV55" s="1055"/>
      <c r="AW55" s="1055"/>
      <c r="AX55" s="1055"/>
      <c r="AY55" s="1055"/>
      <c r="AZ55" s="1056"/>
      <c r="BA55" s="1056"/>
      <c r="BB55" s="1056"/>
      <c r="BC55" s="1056"/>
      <c r="BD55" s="1056"/>
      <c r="BE55" s="1002"/>
      <c r="BF55" s="1002"/>
      <c r="BG55" s="1002"/>
      <c r="BH55" s="1002"/>
      <c r="BI55" s="1003"/>
      <c r="BJ55" s="226"/>
      <c r="BK55" s="226"/>
      <c r="BL55" s="226"/>
      <c r="BM55" s="226"/>
      <c r="BN55" s="226"/>
      <c r="BO55" s="235"/>
      <c r="BP55" s="235"/>
      <c r="BQ55" s="232">
        <v>49</v>
      </c>
      <c r="BR55" s="233"/>
      <c r="BS55" s="1022"/>
      <c r="BT55" s="1023"/>
      <c r="BU55" s="1023"/>
      <c r="BV55" s="1023"/>
      <c r="BW55" s="1023"/>
      <c r="BX55" s="1023"/>
      <c r="BY55" s="1023"/>
      <c r="BZ55" s="1023"/>
      <c r="CA55" s="1023"/>
      <c r="CB55" s="1023"/>
      <c r="CC55" s="1023"/>
      <c r="CD55" s="1023"/>
      <c r="CE55" s="1023"/>
      <c r="CF55" s="1023"/>
      <c r="CG55" s="1044"/>
      <c r="CH55" s="1019"/>
      <c r="CI55" s="1020"/>
      <c r="CJ55" s="1020"/>
      <c r="CK55" s="1020"/>
      <c r="CL55" s="1021"/>
      <c r="CM55" s="1019"/>
      <c r="CN55" s="1020"/>
      <c r="CO55" s="1020"/>
      <c r="CP55" s="1020"/>
      <c r="CQ55" s="1021"/>
      <c r="CR55" s="1019"/>
      <c r="CS55" s="1020"/>
      <c r="CT55" s="1020"/>
      <c r="CU55" s="1020"/>
      <c r="CV55" s="1021"/>
      <c r="CW55" s="1019"/>
      <c r="CX55" s="1020"/>
      <c r="CY55" s="1020"/>
      <c r="CZ55" s="1020"/>
      <c r="DA55" s="1021"/>
      <c r="DB55" s="1019"/>
      <c r="DC55" s="1020"/>
      <c r="DD55" s="1020"/>
      <c r="DE55" s="1020"/>
      <c r="DF55" s="1021"/>
      <c r="DG55" s="1019"/>
      <c r="DH55" s="1020"/>
      <c r="DI55" s="1020"/>
      <c r="DJ55" s="1020"/>
      <c r="DK55" s="1021"/>
      <c r="DL55" s="1019"/>
      <c r="DM55" s="1020"/>
      <c r="DN55" s="1020"/>
      <c r="DO55" s="1020"/>
      <c r="DP55" s="1021"/>
      <c r="DQ55" s="1019"/>
      <c r="DR55" s="1020"/>
      <c r="DS55" s="1020"/>
      <c r="DT55" s="1020"/>
      <c r="DU55" s="1021"/>
      <c r="DV55" s="1022"/>
      <c r="DW55" s="1023"/>
      <c r="DX55" s="1023"/>
      <c r="DY55" s="1023"/>
      <c r="DZ55" s="1024"/>
      <c r="EA55" s="224"/>
    </row>
    <row r="56" spans="1:131" ht="26.25" customHeight="1" x14ac:dyDescent="0.15">
      <c r="A56" s="232">
        <v>29</v>
      </c>
      <c r="B56" s="1060"/>
      <c r="C56" s="1061"/>
      <c r="D56" s="1061"/>
      <c r="E56" s="1061"/>
      <c r="F56" s="1061"/>
      <c r="G56" s="1061"/>
      <c r="H56" s="1061"/>
      <c r="I56" s="1061"/>
      <c r="J56" s="1061"/>
      <c r="K56" s="1061"/>
      <c r="L56" s="1061"/>
      <c r="M56" s="1061"/>
      <c r="N56" s="1061"/>
      <c r="O56" s="1061"/>
      <c r="P56" s="1062"/>
      <c r="Q56" s="1063"/>
      <c r="R56" s="1055"/>
      <c r="S56" s="1055"/>
      <c r="T56" s="1055"/>
      <c r="U56" s="1055"/>
      <c r="V56" s="1055"/>
      <c r="W56" s="1055"/>
      <c r="X56" s="1055"/>
      <c r="Y56" s="1055"/>
      <c r="Z56" s="1055"/>
      <c r="AA56" s="1055"/>
      <c r="AB56" s="1055"/>
      <c r="AC56" s="1055"/>
      <c r="AD56" s="1055"/>
      <c r="AE56" s="1064"/>
      <c r="AF56" s="1065"/>
      <c r="AG56" s="1066"/>
      <c r="AH56" s="1066"/>
      <c r="AI56" s="1066"/>
      <c r="AJ56" s="1067"/>
      <c r="AK56" s="1054"/>
      <c r="AL56" s="1055"/>
      <c r="AM56" s="1055"/>
      <c r="AN56" s="1055"/>
      <c r="AO56" s="1055"/>
      <c r="AP56" s="1055"/>
      <c r="AQ56" s="1055"/>
      <c r="AR56" s="1055"/>
      <c r="AS56" s="1055"/>
      <c r="AT56" s="1055"/>
      <c r="AU56" s="1055"/>
      <c r="AV56" s="1055"/>
      <c r="AW56" s="1055"/>
      <c r="AX56" s="1055"/>
      <c r="AY56" s="1055"/>
      <c r="AZ56" s="1056"/>
      <c r="BA56" s="1056"/>
      <c r="BB56" s="1056"/>
      <c r="BC56" s="1056"/>
      <c r="BD56" s="1056"/>
      <c r="BE56" s="1002"/>
      <c r="BF56" s="1002"/>
      <c r="BG56" s="1002"/>
      <c r="BH56" s="1002"/>
      <c r="BI56" s="1003"/>
      <c r="BJ56" s="226"/>
      <c r="BK56" s="226"/>
      <c r="BL56" s="226"/>
      <c r="BM56" s="226"/>
      <c r="BN56" s="226"/>
      <c r="BO56" s="235"/>
      <c r="BP56" s="235"/>
      <c r="BQ56" s="232">
        <v>50</v>
      </c>
      <c r="BR56" s="233"/>
      <c r="BS56" s="1022"/>
      <c r="BT56" s="1023"/>
      <c r="BU56" s="1023"/>
      <c r="BV56" s="1023"/>
      <c r="BW56" s="1023"/>
      <c r="BX56" s="1023"/>
      <c r="BY56" s="1023"/>
      <c r="BZ56" s="1023"/>
      <c r="CA56" s="1023"/>
      <c r="CB56" s="1023"/>
      <c r="CC56" s="1023"/>
      <c r="CD56" s="1023"/>
      <c r="CE56" s="1023"/>
      <c r="CF56" s="1023"/>
      <c r="CG56" s="1044"/>
      <c r="CH56" s="1019"/>
      <c r="CI56" s="1020"/>
      <c r="CJ56" s="1020"/>
      <c r="CK56" s="1020"/>
      <c r="CL56" s="1021"/>
      <c r="CM56" s="1019"/>
      <c r="CN56" s="1020"/>
      <c r="CO56" s="1020"/>
      <c r="CP56" s="1020"/>
      <c r="CQ56" s="1021"/>
      <c r="CR56" s="1019"/>
      <c r="CS56" s="1020"/>
      <c r="CT56" s="1020"/>
      <c r="CU56" s="1020"/>
      <c r="CV56" s="1021"/>
      <c r="CW56" s="1019"/>
      <c r="CX56" s="1020"/>
      <c r="CY56" s="1020"/>
      <c r="CZ56" s="1020"/>
      <c r="DA56" s="1021"/>
      <c r="DB56" s="1019"/>
      <c r="DC56" s="1020"/>
      <c r="DD56" s="1020"/>
      <c r="DE56" s="1020"/>
      <c r="DF56" s="1021"/>
      <c r="DG56" s="1019"/>
      <c r="DH56" s="1020"/>
      <c r="DI56" s="1020"/>
      <c r="DJ56" s="1020"/>
      <c r="DK56" s="1021"/>
      <c r="DL56" s="1019"/>
      <c r="DM56" s="1020"/>
      <c r="DN56" s="1020"/>
      <c r="DO56" s="1020"/>
      <c r="DP56" s="1021"/>
      <c r="DQ56" s="1019"/>
      <c r="DR56" s="1020"/>
      <c r="DS56" s="1020"/>
      <c r="DT56" s="1020"/>
      <c r="DU56" s="1021"/>
      <c r="DV56" s="1022"/>
      <c r="DW56" s="1023"/>
      <c r="DX56" s="1023"/>
      <c r="DY56" s="1023"/>
      <c r="DZ56" s="1024"/>
      <c r="EA56" s="224"/>
    </row>
    <row r="57" spans="1:131" ht="26.25" customHeight="1" x14ac:dyDescent="0.15">
      <c r="A57" s="232">
        <v>30</v>
      </c>
      <c r="B57" s="1060"/>
      <c r="C57" s="1061"/>
      <c r="D57" s="1061"/>
      <c r="E57" s="1061"/>
      <c r="F57" s="1061"/>
      <c r="G57" s="1061"/>
      <c r="H57" s="1061"/>
      <c r="I57" s="1061"/>
      <c r="J57" s="1061"/>
      <c r="K57" s="1061"/>
      <c r="L57" s="1061"/>
      <c r="M57" s="1061"/>
      <c r="N57" s="1061"/>
      <c r="O57" s="1061"/>
      <c r="P57" s="1062"/>
      <c r="Q57" s="1063"/>
      <c r="R57" s="1055"/>
      <c r="S57" s="1055"/>
      <c r="T57" s="1055"/>
      <c r="U57" s="1055"/>
      <c r="V57" s="1055"/>
      <c r="W57" s="1055"/>
      <c r="X57" s="1055"/>
      <c r="Y57" s="1055"/>
      <c r="Z57" s="1055"/>
      <c r="AA57" s="1055"/>
      <c r="AB57" s="1055"/>
      <c r="AC57" s="1055"/>
      <c r="AD57" s="1055"/>
      <c r="AE57" s="1064"/>
      <c r="AF57" s="1065"/>
      <c r="AG57" s="1066"/>
      <c r="AH57" s="1066"/>
      <c r="AI57" s="1066"/>
      <c r="AJ57" s="1067"/>
      <c r="AK57" s="1054"/>
      <c r="AL57" s="1055"/>
      <c r="AM57" s="1055"/>
      <c r="AN57" s="1055"/>
      <c r="AO57" s="1055"/>
      <c r="AP57" s="1055"/>
      <c r="AQ57" s="1055"/>
      <c r="AR57" s="1055"/>
      <c r="AS57" s="1055"/>
      <c r="AT57" s="1055"/>
      <c r="AU57" s="1055"/>
      <c r="AV57" s="1055"/>
      <c r="AW57" s="1055"/>
      <c r="AX57" s="1055"/>
      <c r="AY57" s="1055"/>
      <c r="AZ57" s="1056"/>
      <c r="BA57" s="1056"/>
      <c r="BB57" s="1056"/>
      <c r="BC57" s="1056"/>
      <c r="BD57" s="1056"/>
      <c r="BE57" s="1002"/>
      <c r="BF57" s="1002"/>
      <c r="BG57" s="1002"/>
      <c r="BH57" s="1002"/>
      <c r="BI57" s="1003"/>
      <c r="BJ57" s="226"/>
      <c r="BK57" s="226"/>
      <c r="BL57" s="226"/>
      <c r="BM57" s="226"/>
      <c r="BN57" s="226"/>
      <c r="BO57" s="235"/>
      <c r="BP57" s="235"/>
      <c r="BQ57" s="232">
        <v>51</v>
      </c>
      <c r="BR57" s="233"/>
      <c r="BS57" s="1022"/>
      <c r="BT57" s="1023"/>
      <c r="BU57" s="1023"/>
      <c r="BV57" s="1023"/>
      <c r="BW57" s="1023"/>
      <c r="BX57" s="1023"/>
      <c r="BY57" s="1023"/>
      <c r="BZ57" s="1023"/>
      <c r="CA57" s="1023"/>
      <c r="CB57" s="1023"/>
      <c r="CC57" s="1023"/>
      <c r="CD57" s="1023"/>
      <c r="CE57" s="1023"/>
      <c r="CF57" s="1023"/>
      <c r="CG57" s="1044"/>
      <c r="CH57" s="1019"/>
      <c r="CI57" s="1020"/>
      <c r="CJ57" s="1020"/>
      <c r="CK57" s="1020"/>
      <c r="CL57" s="1021"/>
      <c r="CM57" s="1019"/>
      <c r="CN57" s="1020"/>
      <c r="CO57" s="1020"/>
      <c r="CP57" s="1020"/>
      <c r="CQ57" s="1021"/>
      <c r="CR57" s="1019"/>
      <c r="CS57" s="1020"/>
      <c r="CT57" s="1020"/>
      <c r="CU57" s="1020"/>
      <c r="CV57" s="1021"/>
      <c r="CW57" s="1019"/>
      <c r="CX57" s="1020"/>
      <c r="CY57" s="1020"/>
      <c r="CZ57" s="1020"/>
      <c r="DA57" s="1021"/>
      <c r="DB57" s="1019"/>
      <c r="DC57" s="1020"/>
      <c r="DD57" s="1020"/>
      <c r="DE57" s="1020"/>
      <c r="DF57" s="1021"/>
      <c r="DG57" s="1019"/>
      <c r="DH57" s="1020"/>
      <c r="DI57" s="1020"/>
      <c r="DJ57" s="1020"/>
      <c r="DK57" s="1021"/>
      <c r="DL57" s="1019"/>
      <c r="DM57" s="1020"/>
      <c r="DN57" s="1020"/>
      <c r="DO57" s="1020"/>
      <c r="DP57" s="1021"/>
      <c r="DQ57" s="1019"/>
      <c r="DR57" s="1020"/>
      <c r="DS57" s="1020"/>
      <c r="DT57" s="1020"/>
      <c r="DU57" s="1021"/>
      <c r="DV57" s="1022"/>
      <c r="DW57" s="1023"/>
      <c r="DX57" s="1023"/>
      <c r="DY57" s="1023"/>
      <c r="DZ57" s="1024"/>
      <c r="EA57" s="224"/>
    </row>
    <row r="58" spans="1:131" ht="26.25" customHeight="1" x14ac:dyDescent="0.15">
      <c r="A58" s="232">
        <v>31</v>
      </c>
      <c r="B58" s="1060"/>
      <c r="C58" s="1061"/>
      <c r="D58" s="1061"/>
      <c r="E58" s="1061"/>
      <c r="F58" s="1061"/>
      <c r="G58" s="1061"/>
      <c r="H58" s="1061"/>
      <c r="I58" s="1061"/>
      <c r="J58" s="1061"/>
      <c r="K58" s="1061"/>
      <c r="L58" s="1061"/>
      <c r="M58" s="1061"/>
      <c r="N58" s="1061"/>
      <c r="O58" s="1061"/>
      <c r="P58" s="1062"/>
      <c r="Q58" s="1063"/>
      <c r="R58" s="1055"/>
      <c r="S58" s="1055"/>
      <c r="T58" s="1055"/>
      <c r="U58" s="1055"/>
      <c r="V58" s="1055"/>
      <c r="W58" s="1055"/>
      <c r="X58" s="1055"/>
      <c r="Y58" s="1055"/>
      <c r="Z58" s="1055"/>
      <c r="AA58" s="1055"/>
      <c r="AB58" s="1055"/>
      <c r="AC58" s="1055"/>
      <c r="AD58" s="1055"/>
      <c r="AE58" s="1064"/>
      <c r="AF58" s="1065"/>
      <c r="AG58" s="1066"/>
      <c r="AH58" s="1066"/>
      <c r="AI58" s="1066"/>
      <c r="AJ58" s="1067"/>
      <c r="AK58" s="1054"/>
      <c r="AL58" s="1055"/>
      <c r="AM58" s="1055"/>
      <c r="AN58" s="1055"/>
      <c r="AO58" s="1055"/>
      <c r="AP58" s="1055"/>
      <c r="AQ58" s="1055"/>
      <c r="AR58" s="1055"/>
      <c r="AS58" s="1055"/>
      <c r="AT58" s="1055"/>
      <c r="AU58" s="1055"/>
      <c r="AV58" s="1055"/>
      <c r="AW58" s="1055"/>
      <c r="AX58" s="1055"/>
      <c r="AY58" s="1055"/>
      <c r="AZ58" s="1056"/>
      <c r="BA58" s="1056"/>
      <c r="BB58" s="1056"/>
      <c r="BC58" s="1056"/>
      <c r="BD58" s="1056"/>
      <c r="BE58" s="1002"/>
      <c r="BF58" s="1002"/>
      <c r="BG58" s="1002"/>
      <c r="BH58" s="1002"/>
      <c r="BI58" s="1003"/>
      <c r="BJ58" s="226"/>
      <c r="BK58" s="226"/>
      <c r="BL58" s="226"/>
      <c r="BM58" s="226"/>
      <c r="BN58" s="226"/>
      <c r="BO58" s="235"/>
      <c r="BP58" s="235"/>
      <c r="BQ58" s="232">
        <v>52</v>
      </c>
      <c r="BR58" s="233"/>
      <c r="BS58" s="1022"/>
      <c r="BT58" s="1023"/>
      <c r="BU58" s="1023"/>
      <c r="BV58" s="1023"/>
      <c r="BW58" s="1023"/>
      <c r="BX58" s="1023"/>
      <c r="BY58" s="1023"/>
      <c r="BZ58" s="1023"/>
      <c r="CA58" s="1023"/>
      <c r="CB58" s="1023"/>
      <c r="CC58" s="1023"/>
      <c r="CD58" s="1023"/>
      <c r="CE58" s="1023"/>
      <c r="CF58" s="1023"/>
      <c r="CG58" s="1044"/>
      <c r="CH58" s="1019"/>
      <c r="CI58" s="1020"/>
      <c r="CJ58" s="1020"/>
      <c r="CK58" s="1020"/>
      <c r="CL58" s="1021"/>
      <c r="CM58" s="1019"/>
      <c r="CN58" s="1020"/>
      <c r="CO58" s="1020"/>
      <c r="CP58" s="1020"/>
      <c r="CQ58" s="1021"/>
      <c r="CR58" s="1019"/>
      <c r="CS58" s="1020"/>
      <c r="CT58" s="1020"/>
      <c r="CU58" s="1020"/>
      <c r="CV58" s="1021"/>
      <c r="CW58" s="1019"/>
      <c r="CX58" s="1020"/>
      <c r="CY58" s="1020"/>
      <c r="CZ58" s="1020"/>
      <c r="DA58" s="1021"/>
      <c r="DB58" s="1019"/>
      <c r="DC58" s="1020"/>
      <c r="DD58" s="1020"/>
      <c r="DE58" s="1020"/>
      <c r="DF58" s="1021"/>
      <c r="DG58" s="1019"/>
      <c r="DH58" s="1020"/>
      <c r="DI58" s="1020"/>
      <c r="DJ58" s="1020"/>
      <c r="DK58" s="1021"/>
      <c r="DL58" s="1019"/>
      <c r="DM58" s="1020"/>
      <c r="DN58" s="1020"/>
      <c r="DO58" s="1020"/>
      <c r="DP58" s="1021"/>
      <c r="DQ58" s="1019"/>
      <c r="DR58" s="1020"/>
      <c r="DS58" s="1020"/>
      <c r="DT58" s="1020"/>
      <c r="DU58" s="1021"/>
      <c r="DV58" s="1022"/>
      <c r="DW58" s="1023"/>
      <c r="DX58" s="1023"/>
      <c r="DY58" s="1023"/>
      <c r="DZ58" s="1024"/>
      <c r="EA58" s="224"/>
    </row>
    <row r="59" spans="1:131" ht="26.25" customHeight="1" x14ac:dyDescent="0.15">
      <c r="A59" s="232">
        <v>32</v>
      </c>
      <c r="B59" s="1060"/>
      <c r="C59" s="1061"/>
      <c r="D59" s="1061"/>
      <c r="E59" s="1061"/>
      <c r="F59" s="1061"/>
      <c r="G59" s="1061"/>
      <c r="H59" s="1061"/>
      <c r="I59" s="1061"/>
      <c r="J59" s="1061"/>
      <c r="K59" s="1061"/>
      <c r="L59" s="1061"/>
      <c r="M59" s="1061"/>
      <c r="N59" s="1061"/>
      <c r="O59" s="1061"/>
      <c r="P59" s="1062"/>
      <c r="Q59" s="1063"/>
      <c r="R59" s="1055"/>
      <c r="S59" s="1055"/>
      <c r="T59" s="1055"/>
      <c r="U59" s="1055"/>
      <c r="V59" s="1055"/>
      <c r="W59" s="1055"/>
      <c r="X59" s="1055"/>
      <c r="Y59" s="1055"/>
      <c r="Z59" s="1055"/>
      <c r="AA59" s="1055"/>
      <c r="AB59" s="1055"/>
      <c r="AC59" s="1055"/>
      <c r="AD59" s="1055"/>
      <c r="AE59" s="1064"/>
      <c r="AF59" s="1065"/>
      <c r="AG59" s="1066"/>
      <c r="AH59" s="1066"/>
      <c r="AI59" s="1066"/>
      <c r="AJ59" s="1067"/>
      <c r="AK59" s="1054"/>
      <c r="AL59" s="1055"/>
      <c r="AM59" s="1055"/>
      <c r="AN59" s="1055"/>
      <c r="AO59" s="1055"/>
      <c r="AP59" s="1055"/>
      <c r="AQ59" s="1055"/>
      <c r="AR59" s="1055"/>
      <c r="AS59" s="1055"/>
      <c r="AT59" s="1055"/>
      <c r="AU59" s="1055"/>
      <c r="AV59" s="1055"/>
      <c r="AW59" s="1055"/>
      <c r="AX59" s="1055"/>
      <c r="AY59" s="1055"/>
      <c r="AZ59" s="1056"/>
      <c r="BA59" s="1056"/>
      <c r="BB59" s="1056"/>
      <c r="BC59" s="1056"/>
      <c r="BD59" s="1056"/>
      <c r="BE59" s="1002"/>
      <c r="BF59" s="1002"/>
      <c r="BG59" s="1002"/>
      <c r="BH59" s="1002"/>
      <c r="BI59" s="1003"/>
      <c r="BJ59" s="226"/>
      <c r="BK59" s="226"/>
      <c r="BL59" s="226"/>
      <c r="BM59" s="226"/>
      <c r="BN59" s="226"/>
      <c r="BO59" s="235"/>
      <c r="BP59" s="235"/>
      <c r="BQ59" s="232">
        <v>53</v>
      </c>
      <c r="BR59" s="233"/>
      <c r="BS59" s="1022"/>
      <c r="BT59" s="1023"/>
      <c r="BU59" s="1023"/>
      <c r="BV59" s="1023"/>
      <c r="BW59" s="1023"/>
      <c r="BX59" s="1023"/>
      <c r="BY59" s="1023"/>
      <c r="BZ59" s="1023"/>
      <c r="CA59" s="1023"/>
      <c r="CB59" s="1023"/>
      <c r="CC59" s="1023"/>
      <c r="CD59" s="1023"/>
      <c r="CE59" s="1023"/>
      <c r="CF59" s="1023"/>
      <c r="CG59" s="1044"/>
      <c r="CH59" s="1019"/>
      <c r="CI59" s="1020"/>
      <c r="CJ59" s="1020"/>
      <c r="CK59" s="1020"/>
      <c r="CL59" s="1021"/>
      <c r="CM59" s="1019"/>
      <c r="CN59" s="1020"/>
      <c r="CO59" s="1020"/>
      <c r="CP59" s="1020"/>
      <c r="CQ59" s="1021"/>
      <c r="CR59" s="1019"/>
      <c r="CS59" s="1020"/>
      <c r="CT59" s="1020"/>
      <c r="CU59" s="1020"/>
      <c r="CV59" s="1021"/>
      <c r="CW59" s="1019"/>
      <c r="CX59" s="1020"/>
      <c r="CY59" s="1020"/>
      <c r="CZ59" s="1020"/>
      <c r="DA59" s="1021"/>
      <c r="DB59" s="1019"/>
      <c r="DC59" s="1020"/>
      <c r="DD59" s="1020"/>
      <c r="DE59" s="1020"/>
      <c r="DF59" s="1021"/>
      <c r="DG59" s="1019"/>
      <c r="DH59" s="1020"/>
      <c r="DI59" s="1020"/>
      <c r="DJ59" s="1020"/>
      <c r="DK59" s="1021"/>
      <c r="DL59" s="1019"/>
      <c r="DM59" s="1020"/>
      <c r="DN59" s="1020"/>
      <c r="DO59" s="1020"/>
      <c r="DP59" s="1021"/>
      <c r="DQ59" s="1019"/>
      <c r="DR59" s="1020"/>
      <c r="DS59" s="1020"/>
      <c r="DT59" s="1020"/>
      <c r="DU59" s="1021"/>
      <c r="DV59" s="1022"/>
      <c r="DW59" s="1023"/>
      <c r="DX59" s="1023"/>
      <c r="DY59" s="1023"/>
      <c r="DZ59" s="1024"/>
      <c r="EA59" s="224"/>
    </row>
    <row r="60" spans="1:131" ht="26.25" customHeight="1" x14ac:dyDescent="0.15">
      <c r="A60" s="232">
        <v>33</v>
      </c>
      <c r="B60" s="1060"/>
      <c r="C60" s="1061"/>
      <c r="D60" s="1061"/>
      <c r="E60" s="1061"/>
      <c r="F60" s="1061"/>
      <c r="G60" s="1061"/>
      <c r="H60" s="1061"/>
      <c r="I60" s="1061"/>
      <c r="J60" s="1061"/>
      <c r="K60" s="1061"/>
      <c r="L60" s="1061"/>
      <c r="M60" s="1061"/>
      <c r="N60" s="1061"/>
      <c r="O60" s="1061"/>
      <c r="P60" s="1062"/>
      <c r="Q60" s="1063"/>
      <c r="R60" s="1055"/>
      <c r="S60" s="1055"/>
      <c r="T60" s="1055"/>
      <c r="U60" s="1055"/>
      <c r="V60" s="1055"/>
      <c r="W60" s="1055"/>
      <c r="X60" s="1055"/>
      <c r="Y60" s="1055"/>
      <c r="Z60" s="1055"/>
      <c r="AA60" s="1055"/>
      <c r="AB60" s="1055"/>
      <c r="AC60" s="1055"/>
      <c r="AD60" s="1055"/>
      <c r="AE60" s="1064"/>
      <c r="AF60" s="1065"/>
      <c r="AG60" s="1066"/>
      <c r="AH60" s="1066"/>
      <c r="AI60" s="1066"/>
      <c r="AJ60" s="1067"/>
      <c r="AK60" s="1054"/>
      <c r="AL60" s="1055"/>
      <c r="AM60" s="1055"/>
      <c r="AN60" s="1055"/>
      <c r="AO60" s="1055"/>
      <c r="AP60" s="1055"/>
      <c r="AQ60" s="1055"/>
      <c r="AR60" s="1055"/>
      <c r="AS60" s="1055"/>
      <c r="AT60" s="1055"/>
      <c r="AU60" s="1055"/>
      <c r="AV60" s="1055"/>
      <c r="AW60" s="1055"/>
      <c r="AX60" s="1055"/>
      <c r="AY60" s="1055"/>
      <c r="AZ60" s="1056"/>
      <c r="BA60" s="1056"/>
      <c r="BB60" s="1056"/>
      <c r="BC60" s="1056"/>
      <c r="BD60" s="1056"/>
      <c r="BE60" s="1002"/>
      <c r="BF60" s="1002"/>
      <c r="BG60" s="1002"/>
      <c r="BH60" s="1002"/>
      <c r="BI60" s="1003"/>
      <c r="BJ60" s="226"/>
      <c r="BK60" s="226"/>
      <c r="BL60" s="226"/>
      <c r="BM60" s="226"/>
      <c r="BN60" s="226"/>
      <c r="BO60" s="235"/>
      <c r="BP60" s="235"/>
      <c r="BQ60" s="232">
        <v>54</v>
      </c>
      <c r="BR60" s="233"/>
      <c r="BS60" s="1022"/>
      <c r="BT60" s="1023"/>
      <c r="BU60" s="1023"/>
      <c r="BV60" s="1023"/>
      <c r="BW60" s="1023"/>
      <c r="BX60" s="1023"/>
      <c r="BY60" s="1023"/>
      <c r="BZ60" s="1023"/>
      <c r="CA60" s="1023"/>
      <c r="CB60" s="1023"/>
      <c r="CC60" s="1023"/>
      <c r="CD60" s="1023"/>
      <c r="CE60" s="1023"/>
      <c r="CF60" s="1023"/>
      <c r="CG60" s="1044"/>
      <c r="CH60" s="1019"/>
      <c r="CI60" s="1020"/>
      <c r="CJ60" s="1020"/>
      <c r="CK60" s="1020"/>
      <c r="CL60" s="1021"/>
      <c r="CM60" s="1019"/>
      <c r="CN60" s="1020"/>
      <c r="CO60" s="1020"/>
      <c r="CP60" s="1020"/>
      <c r="CQ60" s="1021"/>
      <c r="CR60" s="1019"/>
      <c r="CS60" s="1020"/>
      <c r="CT60" s="1020"/>
      <c r="CU60" s="1020"/>
      <c r="CV60" s="1021"/>
      <c r="CW60" s="1019"/>
      <c r="CX60" s="1020"/>
      <c r="CY60" s="1020"/>
      <c r="CZ60" s="1020"/>
      <c r="DA60" s="1021"/>
      <c r="DB60" s="1019"/>
      <c r="DC60" s="1020"/>
      <c r="DD60" s="1020"/>
      <c r="DE60" s="1020"/>
      <c r="DF60" s="1021"/>
      <c r="DG60" s="1019"/>
      <c r="DH60" s="1020"/>
      <c r="DI60" s="1020"/>
      <c r="DJ60" s="1020"/>
      <c r="DK60" s="1021"/>
      <c r="DL60" s="1019"/>
      <c r="DM60" s="1020"/>
      <c r="DN60" s="1020"/>
      <c r="DO60" s="1020"/>
      <c r="DP60" s="1021"/>
      <c r="DQ60" s="1019"/>
      <c r="DR60" s="1020"/>
      <c r="DS60" s="1020"/>
      <c r="DT60" s="1020"/>
      <c r="DU60" s="1021"/>
      <c r="DV60" s="1022"/>
      <c r="DW60" s="1023"/>
      <c r="DX60" s="1023"/>
      <c r="DY60" s="1023"/>
      <c r="DZ60" s="1024"/>
      <c r="EA60" s="224"/>
    </row>
    <row r="61" spans="1:131" ht="26.25" customHeight="1" thickBot="1" x14ac:dyDescent="0.2">
      <c r="A61" s="232">
        <v>34</v>
      </c>
      <c r="B61" s="1060"/>
      <c r="C61" s="1061"/>
      <c r="D61" s="1061"/>
      <c r="E61" s="1061"/>
      <c r="F61" s="1061"/>
      <c r="G61" s="1061"/>
      <c r="H61" s="1061"/>
      <c r="I61" s="1061"/>
      <c r="J61" s="1061"/>
      <c r="K61" s="1061"/>
      <c r="L61" s="1061"/>
      <c r="M61" s="1061"/>
      <c r="N61" s="1061"/>
      <c r="O61" s="1061"/>
      <c r="P61" s="1062"/>
      <c r="Q61" s="1063"/>
      <c r="R61" s="1055"/>
      <c r="S61" s="1055"/>
      <c r="T61" s="1055"/>
      <c r="U61" s="1055"/>
      <c r="V61" s="1055"/>
      <c r="W61" s="1055"/>
      <c r="X61" s="1055"/>
      <c r="Y61" s="1055"/>
      <c r="Z61" s="1055"/>
      <c r="AA61" s="1055"/>
      <c r="AB61" s="1055"/>
      <c r="AC61" s="1055"/>
      <c r="AD61" s="1055"/>
      <c r="AE61" s="1064"/>
      <c r="AF61" s="1065"/>
      <c r="AG61" s="1066"/>
      <c r="AH61" s="1066"/>
      <c r="AI61" s="1066"/>
      <c r="AJ61" s="1067"/>
      <c r="AK61" s="1054"/>
      <c r="AL61" s="1055"/>
      <c r="AM61" s="1055"/>
      <c r="AN61" s="1055"/>
      <c r="AO61" s="1055"/>
      <c r="AP61" s="1055"/>
      <c r="AQ61" s="1055"/>
      <c r="AR61" s="1055"/>
      <c r="AS61" s="1055"/>
      <c r="AT61" s="1055"/>
      <c r="AU61" s="1055"/>
      <c r="AV61" s="1055"/>
      <c r="AW61" s="1055"/>
      <c r="AX61" s="1055"/>
      <c r="AY61" s="1055"/>
      <c r="AZ61" s="1056"/>
      <c r="BA61" s="1056"/>
      <c r="BB61" s="1056"/>
      <c r="BC61" s="1056"/>
      <c r="BD61" s="1056"/>
      <c r="BE61" s="1002"/>
      <c r="BF61" s="1002"/>
      <c r="BG61" s="1002"/>
      <c r="BH61" s="1002"/>
      <c r="BI61" s="1003"/>
      <c r="BJ61" s="226"/>
      <c r="BK61" s="226"/>
      <c r="BL61" s="226"/>
      <c r="BM61" s="226"/>
      <c r="BN61" s="226"/>
      <c r="BO61" s="235"/>
      <c r="BP61" s="235"/>
      <c r="BQ61" s="232">
        <v>55</v>
      </c>
      <c r="BR61" s="233"/>
      <c r="BS61" s="1022"/>
      <c r="BT61" s="1023"/>
      <c r="BU61" s="1023"/>
      <c r="BV61" s="1023"/>
      <c r="BW61" s="1023"/>
      <c r="BX61" s="1023"/>
      <c r="BY61" s="1023"/>
      <c r="BZ61" s="1023"/>
      <c r="CA61" s="1023"/>
      <c r="CB61" s="1023"/>
      <c r="CC61" s="1023"/>
      <c r="CD61" s="1023"/>
      <c r="CE61" s="1023"/>
      <c r="CF61" s="1023"/>
      <c r="CG61" s="1044"/>
      <c r="CH61" s="1019"/>
      <c r="CI61" s="1020"/>
      <c r="CJ61" s="1020"/>
      <c r="CK61" s="1020"/>
      <c r="CL61" s="1021"/>
      <c r="CM61" s="1019"/>
      <c r="CN61" s="1020"/>
      <c r="CO61" s="1020"/>
      <c r="CP61" s="1020"/>
      <c r="CQ61" s="1021"/>
      <c r="CR61" s="1019"/>
      <c r="CS61" s="1020"/>
      <c r="CT61" s="1020"/>
      <c r="CU61" s="1020"/>
      <c r="CV61" s="1021"/>
      <c r="CW61" s="1019"/>
      <c r="CX61" s="1020"/>
      <c r="CY61" s="1020"/>
      <c r="CZ61" s="1020"/>
      <c r="DA61" s="1021"/>
      <c r="DB61" s="1019"/>
      <c r="DC61" s="1020"/>
      <c r="DD61" s="1020"/>
      <c r="DE61" s="1020"/>
      <c r="DF61" s="1021"/>
      <c r="DG61" s="1019"/>
      <c r="DH61" s="1020"/>
      <c r="DI61" s="1020"/>
      <c r="DJ61" s="1020"/>
      <c r="DK61" s="1021"/>
      <c r="DL61" s="1019"/>
      <c r="DM61" s="1020"/>
      <c r="DN61" s="1020"/>
      <c r="DO61" s="1020"/>
      <c r="DP61" s="1021"/>
      <c r="DQ61" s="1019"/>
      <c r="DR61" s="1020"/>
      <c r="DS61" s="1020"/>
      <c r="DT61" s="1020"/>
      <c r="DU61" s="1021"/>
      <c r="DV61" s="1022"/>
      <c r="DW61" s="1023"/>
      <c r="DX61" s="1023"/>
      <c r="DY61" s="1023"/>
      <c r="DZ61" s="1024"/>
      <c r="EA61" s="224"/>
    </row>
    <row r="62" spans="1:131" ht="26.25" customHeight="1" x14ac:dyDescent="0.15">
      <c r="A62" s="232">
        <v>35</v>
      </c>
      <c r="B62" s="1060"/>
      <c r="C62" s="1061"/>
      <c r="D62" s="1061"/>
      <c r="E62" s="1061"/>
      <c r="F62" s="1061"/>
      <c r="G62" s="1061"/>
      <c r="H62" s="1061"/>
      <c r="I62" s="1061"/>
      <c r="J62" s="1061"/>
      <c r="K62" s="1061"/>
      <c r="L62" s="1061"/>
      <c r="M62" s="1061"/>
      <c r="N62" s="1061"/>
      <c r="O62" s="1061"/>
      <c r="P62" s="1062"/>
      <c r="Q62" s="1063"/>
      <c r="R62" s="1055"/>
      <c r="S62" s="1055"/>
      <c r="T62" s="1055"/>
      <c r="U62" s="1055"/>
      <c r="V62" s="1055"/>
      <c r="W62" s="1055"/>
      <c r="X62" s="1055"/>
      <c r="Y62" s="1055"/>
      <c r="Z62" s="1055"/>
      <c r="AA62" s="1055"/>
      <c r="AB62" s="1055"/>
      <c r="AC62" s="1055"/>
      <c r="AD62" s="1055"/>
      <c r="AE62" s="1064"/>
      <c r="AF62" s="1065"/>
      <c r="AG62" s="1066"/>
      <c r="AH62" s="1066"/>
      <c r="AI62" s="1066"/>
      <c r="AJ62" s="1067"/>
      <c r="AK62" s="1054"/>
      <c r="AL62" s="1055"/>
      <c r="AM62" s="1055"/>
      <c r="AN62" s="1055"/>
      <c r="AO62" s="1055"/>
      <c r="AP62" s="1055"/>
      <c r="AQ62" s="1055"/>
      <c r="AR62" s="1055"/>
      <c r="AS62" s="1055"/>
      <c r="AT62" s="1055"/>
      <c r="AU62" s="1055"/>
      <c r="AV62" s="1055"/>
      <c r="AW62" s="1055"/>
      <c r="AX62" s="1055"/>
      <c r="AY62" s="1055"/>
      <c r="AZ62" s="1056"/>
      <c r="BA62" s="1056"/>
      <c r="BB62" s="1056"/>
      <c r="BC62" s="1056"/>
      <c r="BD62" s="1056"/>
      <c r="BE62" s="1002"/>
      <c r="BF62" s="1002"/>
      <c r="BG62" s="1002"/>
      <c r="BH62" s="1002"/>
      <c r="BI62" s="1003"/>
      <c r="BJ62" s="1057" t="s">
        <v>415</v>
      </c>
      <c r="BK62" s="1058"/>
      <c r="BL62" s="1058"/>
      <c r="BM62" s="1058"/>
      <c r="BN62" s="1059"/>
      <c r="BO62" s="235"/>
      <c r="BP62" s="235"/>
      <c r="BQ62" s="232">
        <v>56</v>
      </c>
      <c r="BR62" s="233"/>
      <c r="BS62" s="1022"/>
      <c r="BT62" s="1023"/>
      <c r="BU62" s="1023"/>
      <c r="BV62" s="1023"/>
      <c r="BW62" s="1023"/>
      <c r="BX62" s="1023"/>
      <c r="BY62" s="1023"/>
      <c r="BZ62" s="1023"/>
      <c r="CA62" s="1023"/>
      <c r="CB62" s="1023"/>
      <c r="CC62" s="1023"/>
      <c r="CD62" s="1023"/>
      <c r="CE62" s="1023"/>
      <c r="CF62" s="1023"/>
      <c r="CG62" s="1044"/>
      <c r="CH62" s="1019"/>
      <c r="CI62" s="1020"/>
      <c r="CJ62" s="1020"/>
      <c r="CK62" s="1020"/>
      <c r="CL62" s="1021"/>
      <c r="CM62" s="1019"/>
      <c r="CN62" s="1020"/>
      <c r="CO62" s="1020"/>
      <c r="CP62" s="1020"/>
      <c r="CQ62" s="1021"/>
      <c r="CR62" s="1019"/>
      <c r="CS62" s="1020"/>
      <c r="CT62" s="1020"/>
      <c r="CU62" s="1020"/>
      <c r="CV62" s="1021"/>
      <c r="CW62" s="1019"/>
      <c r="CX62" s="1020"/>
      <c r="CY62" s="1020"/>
      <c r="CZ62" s="1020"/>
      <c r="DA62" s="1021"/>
      <c r="DB62" s="1019"/>
      <c r="DC62" s="1020"/>
      <c r="DD62" s="1020"/>
      <c r="DE62" s="1020"/>
      <c r="DF62" s="1021"/>
      <c r="DG62" s="1019"/>
      <c r="DH62" s="1020"/>
      <c r="DI62" s="1020"/>
      <c r="DJ62" s="1020"/>
      <c r="DK62" s="1021"/>
      <c r="DL62" s="1019"/>
      <c r="DM62" s="1020"/>
      <c r="DN62" s="1020"/>
      <c r="DO62" s="1020"/>
      <c r="DP62" s="1021"/>
      <c r="DQ62" s="1019"/>
      <c r="DR62" s="1020"/>
      <c r="DS62" s="1020"/>
      <c r="DT62" s="1020"/>
      <c r="DU62" s="1021"/>
      <c r="DV62" s="1022"/>
      <c r="DW62" s="1023"/>
      <c r="DX62" s="1023"/>
      <c r="DY62" s="1023"/>
      <c r="DZ62" s="1024"/>
      <c r="EA62" s="224"/>
    </row>
    <row r="63" spans="1:131" ht="26.25" customHeight="1" thickBot="1" x14ac:dyDescent="0.2">
      <c r="A63" s="234" t="s">
        <v>394</v>
      </c>
      <c r="B63" s="967" t="s">
        <v>416</v>
      </c>
      <c r="C63" s="968"/>
      <c r="D63" s="968"/>
      <c r="E63" s="968"/>
      <c r="F63" s="968"/>
      <c r="G63" s="968"/>
      <c r="H63" s="968"/>
      <c r="I63" s="968"/>
      <c r="J63" s="968"/>
      <c r="K63" s="968"/>
      <c r="L63" s="968"/>
      <c r="M63" s="968"/>
      <c r="N63" s="968"/>
      <c r="O63" s="968"/>
      <c r="P63" s="978"/>
      <c r="Q63" s="992"/>
      <c r="R63" s="993"/>
      <c r="S63" s="993"/>
      <c r="T63" s="993"/>
      <c r="U63" s="993"/>
      <c r="V63" s="993"/>
      <c r="W63" s="993"/>
      <c r="X63" s="993"/>
      <c r="Y63" s="993"/>
      <c r="Z63" s="993"/>
      <c r="AA63" s="993"/>
      <c r="AB63" s="993"/>
      <c r="AC63" s="993"/>
      <c r="AD63" s="993"/>
      <c r="AE63" s="1050"/>
      <c r="AF63" s="1051">
        <v>284</v>
      </c>
      <c r="AG63" s="989"/>
      <c r="AH63" s="989"/>
      <c r="AI63" s="989"/>
      <c r="AJ63" s="1052"/>
      <c r="AK63" s="1053"/>
      <c r="AL63" s="993"/>
      <c r="AM63" s="993"/>
      <c r="AN63" s="993"/>
      <c r="AO63" s="993"/>
      <c r="AP63" s="989">
        <v>438</v>
      </c>
      <c r="AQ63" s="989"/>
      <c r="AR63" s="989"/>
      <c r="AS63" s="989"/>
      <c r="AT63" s="989"/>
      <c r="AU63" s="989">
        <v>260</v>
      </c>
      <c r="AV63" s="989"/>
      <c r="AW63" s="989"/>
      <c r="AX63" s="989"/>
      <c r="AY63" s="989"/>
      <c r="AZ63" s="1047"/>
      <c r="BA63" s="1047"/>
      <c r="BB63" s="1047"/>
      <c r="BC63" s="1047"/>
      <c r="BD63" s="1047"/>
      <c r="BE63" s="990"/>
      <c r="BF63" s="990"/>
      <c r="BG63" s="990"/>
      <c r="BH63" s="990"/>
      <c r="BI63" s="991"/>
      <c r="BJ63" s="1048" t="s">
        <v>417</v>
      </c>
      <c r="BK63" s="983"/>
      <c r="BL63" s="983"/>
      <c r="BM63" s="983"/>
      <c r="BN63" s="1049"/>
      <c r="BO63" s="235"/>
      <c r="BP63" s="235"/>
      <c r="BQ63" s="232">
        <v>57</v>
      </c>
      <c r="BR63" s="233"/>
      <c r="BS63" s="1022"/>
      <c r="BT63" s="1023"/>
      <c r="BU63" s="1023"/>
      <c r="BV63" s="1023"/>
      <c r="BW63" s="1023"/>
      <c r="BX63" s="1023"/>
      <c r="BY63" s="1023"/>
      <c r="BZ63" s="1023"/>
      <c r="CA63" s="1023"/>
      <c r="CB63" s="1023"/>
      <c r="CC63" s="1023"/>
      <c r="CD63" s="1023"/>
      <c r="CE63" s="1023"/>
      <c r="CF63" s="1023"/>
      <c r="CG63" s="1044"/>
      <c r="CH63" s="1019"/>
      <c r="CI63" s="1020"/>
      <c r="CJ63" s="1020"/>
      <c r="CK63" s="1020"/>
      <c r="CL63" s="1021"/>
      <c r="CM63" s="1019"/>
      <c r="CN63" s="1020"/>
      <c r="CO63" s="1020"/>
      <c r="CP63" s="1020"/>
      <c r="CQ63" s="1021"/>
      <c r="CR63" s="1019"/>
      <c r="CS63" s="1020"/>
      <c r="CT63" s="1020"/>
      <c r="CU63" s="1020"/>
      <c r="CV63" s="1021"/>
      <c r="CW63" s="1019"/>
      <c r="CX63" s="1020"/>
      <c r="CY63" s="1020"/>
      <c r="CZ63" s="1020"/>
      <c r="DA63" s="1021"/>
      <c r="DB63" s="1019"/>
      <c r="DC63" s="1020"/>
      <c r="DD63" s="1020"/>
      <c r="DE63" s="1020"/>
      <c r="DF63" s="1021"/>
      <c r="DG63" s="1019"/>
      <c r="DH63" s="1020"/>
      <c r="DI63" s="1020"/>
      <c r="DJ63" s="1020"/>
      <c r="DK63" s="1021"/>
      <c r="DL63" s="1019"/>
      <c r="DM63" s="1020"/>
      <c r="DN63" s="1020"/>
      <c r="DO63" s="1020"/>
      <c r="DP63" s="1021"/>
      <c r="DQ63" s="1019"/>
      <c r="DR63" s="1020"/>
      <c r="DS63" s="1020"/>
      <c r="DT63" s="1020"/>
      <c r="DU63" s="1021"/>
      <c r="DV63" s="1022"/>
      <c r="DW63" s="1023"/>
      <c r="DX63" s="1023"/>
      <c r="DY63" s="1023"/>
      <c r="DZ63" s="1024"/>
      <c r="EA63" s="224"/>
    </row>
    <row r="64" spans="1:131" ht="26.25" customHeight="1" x14ac:dyDescent="0.15">
      <c r="A64" s="235"/>
      <c r="B64" s="235"/>
      <c r="C64" s="235"/>
      <c r="D64" s="235"/>
      <c r="E64" s="235"/>
      <c r="F64" s="235"/>
      <c r="G64" s="235"/>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5"/>
      <c r="AY64" s="235"/>
      <c r="AZ64" s="235"/>
      <c r="BA64" s="235"/>
      <c r="BB64" s="235"/>
      <c r="BC64" s="235"/>
      <c r="BD64" s="235"/>
      <c r="BE64" s="235"/>
      <c r="BF64" s="235"/>
      <c r="BG64" s="235"/>
      <c r="BH64" s="235"/>
      <c r="BI64" s="235"/>
      <c r="BJ64" s="235"/>
      <c r="BK64" s="235"/>
      <c r="BL64" s="235"/>
      <c r="BM64" s="235"/>
      <c r="BN64" s="235"/>
      <c r="BO64" s="235"/>
      <c r="BP64" s="235"/>
      <c r="BQ64" s="232">
        <v>58</v>
      </c>
      <c r="BR64" s="233"/>
      <c r="BS64" s="1022"/>
      <c r="BT64" s="1023"/>
      <c r="BU64" s="1023"/>
      <c r="BV64" s="1023"/>
      <c r="BW64" s="1023"/>
      <c r="BX64" s="1023"/>
      <c r="BY64" s="1023"/>
      <c r="BZ64" s="1023"/>
      <c r="CA64" s="1023"/>
      <c r="CB64" s="1023"/>
      <c r="CC64" s="1023"/>
      <c r="CD64" s="1023"/>
      <c r="CE64" s="1023"/>
      <c r="CF64" s="1023"/>
      <c r="CG64" s="1044"/>
      <c r="CH64" s="1019"/>
      <c r="CI64" s="1020"/>
      <c r="CJ64" s="1020"/>
      <c r="CK64" s="1020"/>
      <c r="CL64" s="1021"/>
      <c r="CM64" s="1019"/>
      <c r="CN64" s="1020"/>
      <c r="CO64" s="1020"/>
      <c r="CP64" s="1020"/>
      <c r="CQ64" s="1021"/>
      <c r="CR64" s="1019"/>
      <c r="CS64" s="1020"/>
      <c r="CT64" s="1020"/>
      <c r="CU64" s="1020"/>
      <c r="CV64" s="1021"/>
      <c r="CW64" s="1019"/>
      <c r="CX64" s="1020"/>
      <c r="CY64" s="1020"/>
      <c r="CZ64" s="1020"/>
      <c r="DA64" s="1021"/>
      <c r="DB64" s="1019"/>
      <c r="DC64" s="1020"/>
      <c r="DD64" s="1020"/>
      <c r="DE64" s="1020"/>
      <c r="DF64" s="1021"/>
      <c r="DG64" s="1019"/>
      <c r="DH64" s="1020"/>
      <c r="DI64" s="1020"/>
      <c r="DJ64" s="1020"/>
      <c r="DK64" s="1021"/>
      <c r="DL64" s="1019"/>
      <c r="DM64" s="1020"/>
      <c r="DN64" s="1020"/>
      <c r="DO64" s="1020"/>
      <c r="DP64" s="1021"/>
      <c r="DQ64" s="1019"/>
      <c r="DR64" s="1020"/>
      <c r="DS64" s="1020"/>
      <c r="DT64" s="1020"/>
      <c r="DU64" s="1021"/>
      <c r="DV64" s="1022"/>
      <c r="DW64" s="1023"/>
      <c r="DX64" s="1023"/>
      <c r="DY64" s="1023"/>
      <c r="DZ64" s="1024"/>
      <c r="EA64" s="224"/>
    </row>
    <row r="65" spans="1:131" ht="26.25" customHeight="1" thickBot="1" x14ac:dyDescent="0.2">
      <c r="A65" s="226" t="s">
        <v>418</v>
      </c>
      <c r="B65" s="226"/>
      <c r="C65" s="226"/>
      <c r="D65" s="226"/>
      <c r="E65" s="226"/>
      <c r="F65" s="226"/>
      <c r="G65" s="226"/>
      <c r="H65" s="226"/>
      <c r="I65" s="226"/>
      <c r="J65" s="226"/>
      <c r="K65" s="226"/>
      <c r="L65" s="226"/>
      <c r="M65" s="226"/>
      <c r="N65" s="226"/>
      <c r="O65" s="226"/>
      <c r="P65" s="226"/>
      <c r="Q65" s="226"/>
      <c r="R65" s="226"/>
      <c r="S65" s="226"/>
      <c r="T65" s="226"/>
      <c r="U65" s="226"/>
      <c r="V65" s="226"/>
      <c r="W65" s="226"/>
      <c r="X65" s="226"/>
      <c r="Y65" s="226"/>
      <c r="Z65" s="226"/>
      <c r="AA65" s="226"/>
      <c r="AB65" s="226"/>
      <c r="AC65" s="226"/>
      <c r="AD65" s="226"/>
      <c r="AE65" s="226"/>
      <c r="AF65" s="226"/>
      <c r="AG65" s="226"/>
      <c r="AH65" s="226"/>
      <c r="AI65" s="226"/>
      <c r="AJ65" s="226"/>
      <c r="AK65" s="226"/>
      <c r="AL65" s="226"/>
      <c r="AM65" s="226"/>
      <c r="AN65" s="226"/>
      <c r="AO65" s="226"/>
      <c r="AP65" s="226"/>
      <c r="AQ65" s="226"/>
      <c r="AR65" s="226"/>
      <c r="AS65" s="226"/>
      <c r="AT65" s="226"/>
      <c r="AU65" s="226"/>
      <c r="AV65" s="226"/>
      <c r="AW65" s="226"/>
      <c r="AX65" s="226"/>
      <c r="AY65" s="226"/>
      <c r="AZ65" s="226"/>
      <c r="BA65" s="226"/>
      <c r="BB65" s="226"/>
      <c r="BC65" s="226"/>
      <c r="BD65" s="226"/>
      <c r="BE65" s="235"/>
      <c r="BF65" s="235"/>
      <c r="BG65" s="235"/>
      <c r="BH65" s="235"/>
      <c r="BI65" s="235"/>
      <c r="BJ65" s="235"/>
      <c r="BK65" s="235"/>
      <c r="BL65" s="235"/>
      <c r="BM65" s="235"/>
      <c r="BN65" s="235"/>
      <c r="BO65" s="235"/>
      <c r="BP65" s="235"/>
      <c r="BQ65" s="232">
        <v>59</v>
      </c>
      <c r="BR65" s="233"/>
      <c r="BS65" s="1022"/>
      <c r="BT65" s="1023"/>
      <c r="BU65" s="1023"/>
      <c r="BV65" s="1023"/>
      <c r="BW65" s="1023"/>
      <c r="BX65" s="1023"/>
      <c r="BY65" s="1023"/>
      <c r="BZ65" s="1023"/>
      <c r="CA65" s="1023"/>
      <c r="CB65" s="1023"/>
      <c r="CC65" s="1023"/>
      <c r="CD65" s="1023"/>
      <c r="CE65" s="1023"/>
      <c r="CF65" s="1023"/>
      <c r="CG65" s="1044"/>
      <c r="CH65" s="1019"/>
      <c r="CI65" s="1020"/>
      <c r="CJ65" s="1020"/>
      <c r="CK65" s="1020"/>
      <c r="CL65" s="1021"/>
      <c r="CM65" s="1019"/>
      <c r="CN65" s="1020"/>
      <c r="CO65" s="1020"/>
      <c r="CP65" s="1020"/>
      <c r="CQ65" s="1021"/>
      <c r="CR65" s="1019"/>
      <c r="CS65" s="1020"/>
      <c r="CT65" s="1020"/>
      <c r="CU65" s="1020"/>
      <c r="CV65" s="1021"/>
      <c r="CW65" s="1019"/>
      <c r="CX65" s="1020"/>
      <c r="CY65" s="1020"/>
      <c r="CZ65" s="1020"/>
      <c r="DA65" s="1021"/>
      <c r="DB65" s="1019"/>
      <c r="DC65" s="1020"/>
      <c r="DD65" s="1020"/>
      <c r="DE65" s="1020"/>
      <c r="DF65" s="1021"/>
      <c r="DG65" s="1019"/>
      <c r="DH65" s="1020"/>
      <c r="DI65" s="1020"/>
      <c r="DJ65" s="1020"/>
      <c r="DK65" s="1021"/>
      <c r="DL65" s="1019"/>
      <c r="DM65" s="1020"/>
      <c r="DN65" s="1020"/>
      <c r="DO65" s="1020"/>
      <c r="DP65" s="1021"/>
      <c r="DQ65" s="1019"/>
      <c r="DR65" s="1020"/>
      <c r="DS65" s="1020"/>
      <c r="DT65" s="1020"/>
      <c r="DU65" s="1021"/>
      <c r="DV65" s="1022"/>
      <c r="DW65" s="1023"/>
      <c r="DX65" s="1023"/>
      <c r="DY65" s="1023"/>
      <c r="DZ65" s="1024"/>
      <c r="EA65" s="224"/>
    </row>
    <row r="66" spans="1:131" ht="26.25" customHeight="1" x14ac:dyDescent="0.15">
      <c r="A66" s="1025" t="s">
        <v>419</v>
      </c>
      <c r="B66" s="1026"/>
      <c r="C66" s="1026"/>
      <c r="D66" s="1026"/>
      <c r="E66" s="1026"/>
      <c r="F66" s="1026"/>
      <c r="G66" s="1026"/>
      <c r="H66" s="1026"/>
      <c r="I66" s="1026"/>
      <c r="J66" s="1026"/>
      <c r="K66" s="1026"/>
      <c r="L66" s="1026"/>
      <c r="M66" s="1026"/>
      <c r="N66" s="1026"/>
      <c r="O66" s="1026"/>
      <c r="P66" s="1027"/>
      <c r="Q66" s="1031" t="s">
        <v>420</v>
      </c>
      <c r="R66" s="1032"/>
      <c r="S66" s="1032"/>
      <c r="T66" s="1032"/>
      <c r="U66" s="1033"/>
      <c r="V66" s="1031" t="s">
        <v>421</v>
      </c>
      <c r="W66" s="1032"/>
      <c r="X66" s="1032"/>
      <c r="Y66" s="1032"/>
      <c r="Z66" s="1033"/>
      <c r="AA66" s="1031" t="s">
        <v>422</v>
      </c>
      <c r="AB66" s="1032"/>
      <c r="AC66" s="1032"/>
      <c r="AD66" s="1032"/>
      <c r="AE66" s="1033"/>
      <c r="AF66" s="1037" t="s">
        <v>423</v>
      </c>
      <c r="AG66" s="1038"/>
      <c r="AH66" s="1038"/>
      <c r="AI66" s="1038"/>
      <c r="AJ66" s="1039"/>
      <c r="AK66" s="1031" t="s">
        <v>402</v>
      </c>
      <c r="AL66" s="1026"/>
      <c r="AM66" s="1026"/>
      <c r="AN66" s="1026"/>
      <c r="AO66" s="1027"/>
      <c r="AP66" s="1031" t="s">
        <v>403</v>
      </c>
      <c r="AQ66" s="1032"/>
      <c r="AR66" s="1032"/>
      <c r="AS66" s="1032"/>
      <c r="AT66" s="1033"/>
      <c r="AU66" s="1031" t="s">
        <v>424</v>
      </c>
      <c r="AV66" s="1032"/>
      <c r="AW66" s="1032"/>
      <c r="AX66" s="1032"/>
      <c r="AY66" s="1033"/>
      <c r="AZ66" s="1031" t="s">
        <v>378</v>
      </c>
      <c r="BA66" s="1032"/>
      <c r="BB66" s="1032"/>
      <c r="BC66" s="1032"/>
      <c r="BD66" s="1045"/>
      <c r="BE66" s="235"/>
      <c r="BF66" s="235"/>
      <c r="BG66" s="235"/>
      <c r="BH66" s="235"/>
      <c r="BI66" s="235"/>
      <c r="BJ66" s="235"/>
      <c r="BK66" s="235"/>
      <c r="BL66" s="235"/>
      <c r="BM66" s="235"/>
      <c r="BN66" s="235"/>
      <c r="BO66" s="235"/>
      <c r="BP66" s="235"/>
      <c r="BQ66" s="232">
        <v>60</v>
      </c>
      <c r="BR66" s="237"/>
      <c r="BS66" s="975"/>
      <c r="BT66" s="976"/>
      <c r="BU66" s="976"/>
      <c r="BV66" s="976"/>
      <c r="BW66" s="976"/>
      <c r="BX66" s="976"/>
      <c r="BY66" s="976"/>
      <c r="BZ66" s="976"/>
      <c r="CA66" s="976"/>
      <c r="CB66" s="976"/>
      <c r="CC66" s="976"/>
      <c r="CD66" s="976"/>
      <c r="CE66" s="976"/>
      <c r="CF66" s="976"/>
      <c r="CG66" s="985"/>
      <c r="CH66" s="986"/>
      <c r="CI66" s="987"/>
      <c r="CJ66" s="987"/>
      <c r="CK66" s="987"/>
      <c r="CL66" s="988"/>
      <c r="CM66" s="986"/>
      <c r="CN66" s="987"/>
      <c r="CO66" s="987"/>
      <c r="CP66" s="987"/>
      <c r="CQ66" s="988"/>
      <c r="CR66" s="986"/>
      <c r="CS66" s="987"/>
      <c r="CT66" s="987"/>
      <c r="CU66" s="987"/>
      <c r="CV66" s="988"/>
      <c r="CW66" s="986"/>
      <c r="CX66" s="987"/>
      <c r="CY66" s="987"/>
      <c r="CZ66" s="987"/>
      <c r="DA66" s="988"/>
      <c r="DB66" s="986"/>
      <c r="DC66" s="987"/>
      <c r="DD66" s="987"/>
      <c r="DE66" s="987"/>
      <c r="DF66" s="988"/>
      <c r="DG66" s="986"/>
      <c r="DH66" s="987"/>
      <c r="DI66" s="987"/>
      <c r="DJ66" s="987"/>
      <c r="DK66" s="988"/>
      <c r="DL66" s="986"/>
      <c r="DM66" s="987"/>
      <c r="DN66" s="987"/>
      <c r="DO66" s="987"/>
      <c r="DP66" s="988"/>
      <c r="DQ66" s="986"/>
      <c r="DR66" s="987"/>
      <c r="DS66" s="987"/>
      <c r="DT66" s="987"/>
      <c r="DU66" s="988"/>
      <c r="DV66" s="975"/>
      <c r="DW66" s="976"/>
      <c r="DX66" s="976"/>
      <c r="DY66" s="976"/>
      <c r="DZ66" s="977"/>
      <c r="EA66" s="224"/>
    </row>
    <row r="67" spans="1:131" ht="26.25" customHeight="1" thickBot="1" x14ac:dyDescent="0.2">
      <c r="A67" s="1028"/>
      <c r="B67" s="1029"/>
      <c r="C67" s="1029"/>
      <c r="D67" s="1029"/>
      <c r="E67" s="1029"/>
      <c r="F67" s="1029"/>
      <c r="G67" s="1029"/>
      <c r="H67" s="1029"/>
      <c r="I67" s="1029"/>
      <c r="J67" s="1029"/>
      <c r="K67" s="1029"/>
      <c r="L67" s="1029"/>
      <c r="M67" s="1029"/>
      <c r="N67" s="1029"/>
      <c r="O67" s="1029"/>
      <c r="P67" s="1030"/>
      <c r="Q67" s="1034"/>
      <c r="R67" s="1035"/>
      <c r="S67" s="1035"/>
      <c r="T67" s="1035"/>
      <c r="U67" s="1036"/>
      <c r="V67" s="1034"/>
      <c r="W67" s="1035"/>
      <c r="X67" s="1035"/>
      <c r="Y67" s="1035"/>
      <c r="Z67" s="1036"/>
      <c r="AA67" s="1034"/>
      <c r="AB67" s="1035"/>
      <c r="AC67" s="1035"/>
      <c r="AD67" s="1035"/>
      <c r="AE67" s="1036"/>
      <c r="AF67" s="1040"/>
      <c r="AG67" s="1041"/>
      <c r="AH67" s="1041"/>
      <c r="AI67" s="1041"/>
      <c r="AJ67" s="1042"/>
      <c r="AK67" s="1043"/>
      <c r="AL67" s="1029"/>
      <c r="AM67" s="1029"/>
      <c r="AN67" s="1029"/>
      <c r="AO67" s="1030"/>
      <c r="AP67" s="1034"/>
      <c r="AQ67" s="1035"/>
      <c r="AR67" s="1035"/>
      <c r="AS67" s="1035"/>
      <c r="AT67" s="1036"/>
      <c r="AU67" s="1034"/>
      <c r="AV67" s="1035"/>
      <c r="AW67" s="1035"/>
      <c r="AX67" s="1035"/>
      <c r="AY67" s="1036"/>
      <c r="AZ67" s="1034"/>
      <c r="BA67" s="1035"/>
      <c r="BB67" s="1035"/>
      <c r="BC67" s="1035"/>
      <c r="BD67" s="1046"/>
      <c r="BE67" s="235"/>
      <c r="BF67" s="235"/>
      <c r="BG67" s="235"/>
      <c r="BH67" s="235"/>
      <c r="BI67" s="235"/>
      <c r="BJ67" s="235"/>
      <c r="BK67" s="235"/>
      <c r="BL67" s="235"/>
      <c r="BM67" s="235"/>
      <c r="BN67" s="235"/>
      <c r="BO67" s="235"/>
      <c r="BP67" s="235"/>
      <c r="BQ67" s="232">
        <v>61</v>
      </c>
      <c r="BR67" s="237"/>
      <c r="BS67" s="975"/>
      <c r="BT67" s="976"/>
      <c r="BU67" s="976"/>
      <c r="BV67" s="976"/>
      <c r="BW67" s="976"/>
      <c r="BX67" s="976"/>
      <c r="BY67" s="976"/>
      <c r="BZ67" s="976"/>
      <c r="CA67" s="976"/>
      <c r="CB67" s="976"/>
      <c r="CC67" s="976"/>
      <c r="CD67" s="976"/>
      <c r="CE67" s="976"/>
      <c r="CF67" s="976"/>
      <c r="CG67" s="985"/>
      <c r="CH67" s="986"/>
      <c r="CI67" s="987"/>
      <c r="CJ67" s="987"/>
      <c r="CK67" s="987"/>
      <c r="CL67" s="988"/>
      <c r="CM67" s="986"/>
      <c r="CN67" s="987"/>
      <c r="CO67" s="987"/>
      <c r="CP67" s="987"/>
      <c r="CQ67" s="988"/>
      <c r="CR67" s="986"/>
      <c r="CS67" s="987"/>
      <c r="CT67" s="987"/>
      <c r="CU67" s="987"/>
      <c r="CV67" s="988"/>
      <c r="CW67" s="986"/>
      <c r="CX67" s="987"/>
      <c r="CY67" s="987"/>
      <c r="CZ67" s="987"/>
      <c r="DA67" s="988"/>
      <c r="DB67" s="986"/>
      <c r="DC67" s="987"/>
      <c r="DD67" s="987"/>
      <c r="DE67" s="987"/>
      <c r="DF67" s="988"/>
      <c r="DG67" s="986"/>
      <c r="DH67" s="987"/>
      <c r="DI67" s="987"/>
      <c r="DJ67" s="987"/>
      <c r="DK67" s="988"/>
      <c r="DL67" s="986"/>
      <c r="DM67" s="987"/>
      <c r="DN67" s="987"/>
      <c r="DO67" s="987"/>
      <c r="DP67" s="988"/>
      <c r="DQ67" s="986"/>
      <c r="DR67" s="987"/>
      <c r="DS67" s="987"/>
      <c r="DT67" s="987"/>
      <c r="DU67" s="988"/>
      <c r="DV67" s="975"/>
      <c r="DW67" s="976"/>
      <c r="DX67" s="976"/>
      <c r="DY67" s="976"/>
      <c r="DZ67" s="977"/>
      <c r="EA67" s="224"/>
    </row>
    <row r="68" spans="1:131" ht="26.25" customHeight="1" thickTop="1" x14ac:dyDescent="0.15">
      <c r="A68" s="230">
        <v>1</v>
      </c>
      <c r="B68" s="1015" t="s">
        <v>588</v>
      </c>
      <c r="C68" s="1016"/>
      <c r="D68" s="1016"/>
      <c r="E68" s="1016"/>
      <c r="F68" s="1016"/>
      <c r="G68" s="1016"/>
      <c r="H68" s="1016"/>
      <c r="I68" s="1016"/>
      <c r="J68" s="1016"/>
      <c r="K68" s="1016"/>
      <c r="L68" s="1016"/>
      <c r="M68" s="1016"/>
      <c r="N68" s="1016"/>
      <c r="O68" s="1016"/>
      <c r="P68" s="1017"/>
      <c r="Q68" s="1018">
        <v>6462</v>
      </c>
      <c r="R68" s="1012"/>
      <c r="S68" s="1012"/>
      <c r="T68" s="1012"/>
      <c r="U68" s="1012"/>
      <c r="V68" s="1012">
        <v>5924</v>
      </c>
      <c r="W68" s="1012"/>
      <c r="X68" s="1012"/>
      <c r="Y68" s="1012"/>
      <c r="Z68" s="1012"/>
      <c r="AA68" s="1012">
        <v>538</v>
      </c>
      <c r="AB68" s="1012"/>
      <c r="AC68" s="1012"/>
      <c r="AD68" s="1012"/>
      <c r="AE68" s="1012"/>
      <c r="AF68" s="1012">
        <v>538</v>
      </c>
      <c r="AG68" s="1012"/>
      <c r="AH68" s="1012"/>
      <c r="AI68" s="1012"/>
      <c r="AJ68" s="1012"/>
      <c r="AK68" s="1012">
        <v>5</v>
      </c>
      <c r="AL68" s="1012"/>
      <c r="AM68" s="1012"/>
      <c r="AN68" s="1012"/>
      <c r="AO68" s="1012"/>
      <c r="AP68" s="1012" t="s">
        <v>587</v>
      </c>
      <c r="AQ68" s="1012"/>
      <c r="AR68" s="1012"/>
      <c r="AS68" s="1012"/>
      <c r="AT68" s="1012"/>
      <c r="AU68" s="1012" t="s">
        <v>587</v>
      </c>
      <c r="AV68" s="1012"/>
      <c r="AW68" s="1012"/>
      <c r="AX68" s="1012"/>
      <c r="AY68" s="1012"/>
      <c r="AZ68" s="1013"/>
      <c r="BA68" s="1013"/>
      <c r="BB68" s="1013"/>
      <c r="BC68" s="1013"/>
      <c r="BD68" s="1014"/>
      <c r="BE68" s="235"/>
      <c r="BF68" s="235"/>
      <c r="BG68" s="235"/>
      <c r="BH68" s="235"/>
      <c r="BI68" s="235"/>
      <c r="BJ68" s="235"/>
      <c r="BK68" s="235"/>
      <c r="BL68" s="235"/>
      <c r="BM68" s="235"/>
      <c r="BN68" s="235"/>
      <c r="BO68" s="235"/>
      <c r="BP68" s="235"/>
      <c r="BQ68" s="232">
        <v>62</v>
      </c>
      <c r="BR68" s="237"/>
      <c r="BS68" s="975"/>
      <c r="BT68" s="976"/>
      <c r="BU68" s="976"/>
      <c r="BV68" s="976"/>
      <c r="BW68" s="976"/>
      <c r="BX68" s="976"/>
      <c r="BY68" s="976"/>
      <c r="BZ68" s="976"/>
      <c r="CA68" s="976"/>
      <c r="CB68" s="976"/>
      <c r="CC68" s="976"/>
      <c r="CD68" s="976"/>
      <c r="CE68" s="976"/>
      <c r="CF68" s="976"/>
      <c r="CG68" s="985"/>
      <c r="CH68" s="986"/>
      <c r="CI68" s="987"/>
      <c r="CJ68" s="987"/>
      <c r="CK68" s="987"/>
      <c r="CL68" s="988"/>
      <c r="CM68" s="986"/>
      <c r="CN68" s="987"/>
      <c r="CO68" s="987"/>
      <c r="CP68" s="987"/>
      <c r="CQ68" s="988"/>
      <c r="CR68" s="986"/>
      <c r="CS68" s="987"/>
      <c r="CT68" s="987"/>
      <c r="CU68" s="987"/>
      <c r="CV68" s="988"/>
      <c r="CW68" s="986"/>
      <c r="CX68" s="987"/>
      <c r="CY68" s="987"/>
      <c r="CZ68" s="987"/>
      <c r="DA68" s="988"/>
      <c r="DB68" s="986"/>
      <c r="DC68" s="987"/>
      <c r="DD68" s="987"/>
      <c r="DE68" s="987"/>
      <c r="DF68" s="988"/>
      <c r="DG68" s="986"/>
      <c r="DH68" s="987"/>
      <c r="DI68" s="987"/>
      <c r="DJ68" s="987"/>
      <c r="DK68" s="988"/>
      <c r="DL68" s="986"/>
      <c r="DM68" s="987"/>
      <c r="DN68" s="987"/>
      <c r="DO68" s="987"/>
      <c r="DP68" s="988"/>
      <c r="DQ68" s="986"/>
      <c r="DR68" s="987"/>
      <c r="DS68" s="987"/>
      <c r="DT68" s="987"/>
      <c r="DU68" s="988"/>
      <c r="DV68" s="975"/>
      <c r="DW68" s="976"/>
      <c r="DX68" s="976"/>
      <c r="DY68" s="976"/>
      <c r="DZ68" s="977"/>
      <c r="EA68" s="224"/>
    </row>
    <row r="69" spans="1:131" ht="26.25" customHeight="1" x14ac:dyDescent="0.15">
      <c r="A69" s="232">
        <v>2</v>
      </c>
      <c r="B69" s="1004" t="s">
        <v>589</v>
      </c>
      <c r="C69" s="1005"/>
      <c r="D69" s="1005"/>
      <c r="E69" s="1005"/>
      <c r="F69" s="1005"/>
      <c r="G69" s="1005"/>
      <c r="H69" s="1005"/>
      <c r="I69" s="1005"/>
      <c r="J69" s="1005"/>
      <c r="K69" s="1005"/>
      <c r="L69" s="1005"/>
      <c r="M69" s="1005"/>
      <c r="N69" s="1005"/>
      <c r="O69" s="1005"/>
      <c r="P69" s="1006"/>
      <c r="Q69" s="1007">
        <v>439</v>
      </c>
      <c r="R69" s="1001"/>
      <c r="S69" s="1001"/>
      <c r="T69" s="1001"/>
      <c r="U69" s="1001"/>
      <c r="V69" s="1001">
        <v>417</v>
      </c>
      <c r="W69" s="1001"/>
      <c r="X69" s="1001"/>
      <c r="Y69" s="1001"/>
      <c r="Z69" s="1001"/>
      <c r="AA69" s="1001">
        <v>22</v>
      </c>
      <c r="AB69" s="1001"/>
      <c r="AC69" s="1001"/>
      <c r="AD69" s="1001"/>
      <c r="AE69" s="1001"/>
      <c r="AF69" s="1001">
        <v>22</v>
      </c>
      <c r="AG69" s="1001"/>
      <c r="AH69" s="1001"/>
      <c r="AI69" s="1001"/>
      <c r="AJ69" s="1001"/>
      <c r="AK69" s="1001">
        <v>74</v>
      </c>
      <c r="AL69" s="1001"/>
      <c r="AM69" s="1001"/>
      <c r="AN69" s="1001"/>
      <c r="AO69" s="1001"/>
      <c r="AP69" s="1001">
        <v>119</v>
      </c>
      <c r="AQ69" s="1001"/>
      <c r="AR69" s="1001"/>
      <c r="AS69" s="1001"/>
      <c r="AT69" s="1001"/>
      <c r="AU69" s="1001" t="s">
        <v>587</v>
      </c>
      <c r="AV69" s="1001"/>
      <c r="AW69" s="1001"/>
      <c r="AX69" s="1001"/>
      <c r="AY69" s="1001"/>
      <c r="AZ69" s="1002"/>
      <c r="BA69" s="1002"/>
      <c r="BB69" s="1002"/>
      <c r="BC69" s="1002"/>
      <c r="BD69" s="1003"/>
      <c r="BE69" s="235"/>
      <c r="BF69" s="235"/>
      <c r="BG69" s="235"/>
      <c r="BH69" s="235"/>
      <c r="BI69" s="235"/>
      <c r="BJ69" s="235"/>
      <c r="BK69" s="235"/>
      <c r="BL69" s="235"/>
      <c r="BM69" s="235"/>
      <c r="BN69" s="235"/>
      <c r="BO69" s="235"/>
      <c r="BP69" s="235"/>
      <c r="BQ69" s="232">
        <v>63</v>
      </c>
      <c r="BR69" s="237"/>
      <c r="BS69" s="975"/>
      <c r="BT69" s="976"/>
      <c r="BU69" s="976"/>
      <c r="BV69" s="976"/>
      <c r="BW69" s="976"/>
      <c r="BX69" s="976"/>
      <c r="BY69" s="976"/>
      <c r="BZ69" s="976"/>
      <c r="CA69" s="976"/>
      <c r="CB69" s="976"/>
      <c r="CC69" s="976"/>
      <c r="CD69" s="976"/>
      <c r="CE69" s="976"/>
      <c r="CF69" s="976"/>
      <c r="CG69" s="985"/>
      <c r="CH69" s="986"/>
      <c r="CI69" s="987"/>
      <c r="CJ69" s="987"/>
      <c r="CK69" s="987"/>
      <c r="CL69" s="988"/>
      <c r="CM69" s="986"/>
      <c r="CN69" s="987"/>
      <c r="CO69" s="987"/>
      <c r="CP69" s="987"/>
      <c r="CQ69" s="988"/>
      <c r="CR69" s="986"/>
      <c r="CS69" s="987"/>
      <c r="CT69" s="987"/>
      <c r="CU69" s="987"/>
      <c r="CV69" s="988"/>
      <c r="CW69" s="986"/>
      <c r="CX69" s="987"/>
      <c r="CY69" s="987"/>
      <c r="CZ69" s="987"/>
      <c r="DA69" s="988"/>
      <c r="DB69" s="986"/>
      <c r="DC69" s="987"/>
      <c r="DD69" s="987"/>
      <c r="DE69" s="987"/>
      <c r="DF69" s="988"/>
      <c r="DG69" s="986"/>
      <c r="DH69" s="987"/>
      <c r="DI69" s="987"/>
      <c r="DJ69" s="987"/>
      <c r="DK69" s="988"/>
      <c r="DL69" s="986"/>
      <c r="DM69" s="987"/>
      <c r="DN69" s="987"/>
      <c r="DO69" s="987"/>
      <c r="DP69" s="988"/>
      <c r="DQ69" s="986"/>
      <c r="DR69" s="987"/>
      <c r="DS69" s="987"/>
      <c r="DT69" s="987"/>
      <c r="DU69" s="988"/>
      <c r="DV69" s="975"/>
      <c r="DW69" s="976"/>
      <c r="DX69" s="976"/>
      <c r="DY69" s="976"/>
      <c r="DZ69" s="977"/>
      <c r="EA69" s="224"/>
    </row>
    <row r="70" spans="1:131" ht="26.25" customHeight="1" x14ac:dyDescent="0.15">
      <c r="A70" s="232">
        <v>3</v>
      </c>
      <c r="B70" s="1004" t="s">
        <v>590</v>
      </c>
      <c r="C70" s="1005"/>
      <c r="D70" s="1005"/>
      <c r="E70" s="1005"/>
      <c r="F70" s="1005"/>
      <c r="G70" s="1005"/>
      <c r="H70" s="1005"/>
      <c r="I70" s="1005"/>
      <c r="J70" s="1005"/>
      <c r="K70" s="1005"/>
      <c r="L70" s="1005"/>
      <c r="M70" s="1005"/>
      <c r="N70" s="1005"/>
      <c r="O70" s="1005"/>
      <c r="P70" s="1006"/>
      <c r="Q70" s="1007">
        <v>111</v>
      </c>
      <c r="R70" s="1001"/>
      <c r="S70" s="1001"/>
      <c r="T70" s="1001"/>
      <c r="U70" s="1001"/>
      <c r="V70" s="1001">
        <v>110</v>
      </c>
      <c r="W70" s="1001"/>
      <c r="X70" s="1001"/>
      <c r="Y70" s="1001"/>
      <c r="Z70" s="1001"/>
      <c r="AA70" s="1001">
        <v>1</v>
      </c>
      <c r="AB70" s="1001"/>
      <c r="AC70" s="1001"/>
      <c r="AD70" s="1001"/>
      <c r="AE70" s="1001"/>
      <c r="AF70" s="1001">
        <v>1</v>
      </c>
      <c r="AG70" s="1001"/>
      <c r="AH70" s="1001"/>
      <c r="AI70" s="1001"/>
      <c r="AJ70" s="1001"/>
      <c r="AK70" s="1001" t="s">
        <v>587</v>
      </c>
      <c r="AL70" s="1001"/>
      <c r="AM70" s="1001"/>
      <c r="AN70" s="1001"/>
      <c r="AO70" s="1001"/>
      <c r="AP70" s="1001" t="s">
        <v>587</v>
      </c>
      <c r="AQ70" s="1001"/>
      <c r="AR70" s="1001"/>
      <c r="AS70" s="1001"/>
      <c r="AT70" s="1001"/>
      <c r="AU70" s="1001" t="s">
        <v>587</v>
      </c>
      <c r="AV70" s="1001"/>
      <c r="AW70" s="1001"/>
      <c r="AX70" s="1001"/>
      <c r="AY70" s="1001"/>
      <c r="AZ70" s="1002"/>
      <c r="BA70" s="1002"/>
      <c r="BB70" s="1002"/>
      <c r="BC70" s="1002"/>
      <c r="BD70" s="1003"/>
      <c r="BE70" s="235"/>
      <c r="BF70" s="235"/>
      <c r="BG70" s="235"/>
      <c r="BH70" s="235"/>
      <c r="BI70" s="235"/>
      <c r="BJ70" s="235"/>
      <c r="BK70" s="235"/>
      <c r="BL70" s="235"/>
      <c r="BM70" s="235"/>
      <c r="BN70" s="235"/>
      <c r="BO70" s="235"/>
      <c r="BP70" s="235"/>
      <c r="BQ70" s="232">
        <v>64</v>
      </c>
      <c r="BR70" s="237"/>
      <c r="BS70" s="975"/>
      <c r="BT70" s="976"/>
      <c r="BU70" s="976"/>
      <c r="BV70" s="976"/>
      <c r="BW70" s="976"/>
      <c r="BX70" s="976"/>
      <c r="BY70" s="976"/>
      <c r="BZ70" s="976"/>
      <c r="CA70" s="976"/>
      <c r="CB70" s="976"/>
      <c r="CC70" s="976"/>
      <c r="CD70" s="976"/>
      <c r="CE70" s="976"/>
      <c r="CF70" s="976"/>
      <c r="CG70" s="985"/>
      <c r="CH70" s="986"/>
      <c r="CI70" s="987"/>
      <c r="CJ70" s="987"/>
      <c r="CK70" s="987"/>
      <c r="CL70" s="988"/>
      <c r="CM70" s="986"/>
      <c r="CN70" s="987"/>
      <c r="CO70" s="987"/>
      <c r="CP70" s="987"/>
      <c r="CQ70" s="988"/>
      <c r="CR70" s="986"/>
      <c r="CS70" s="987"/>
      <c r="CT70" s="987"/>
      <c r="CU70" s="987"/>
      <c r="CV70" s="988"/>
      <c r="CW70" s="986"/>
      <c r="CX70" s="987"/>
      <c r="CY70" s="987"/>
      <c r="CZ70" s="987"/>
      <c r="DA70" s="988"/>
      <c r="DB70" s="986"/>
      <c r="DC70" s="987"/>
      <c r="DD70" s="987"/>
      <c r="DE70" s="987"/>
      <c r="DF70" s="988"/>
      <c r="DG70" s="986"/>
      <c r="DH70" s="987"/>
      <c r="DI70" s="987"/>
      <c r="DJ70" s="987"/>
      <c r="DK70" s="988"/>
      <c r="DL70" s="986"/>
      <c r="DM70" s="987"/>
      <c r="DN70" s="987"/>
      <c r="DO70" s="987"/>
      <c r="DP70" s="988"/>
      <c r="DQ70" s="986"/>
      <c r="DR70" s="987"/>
      <c r="DS70" s="987"/>
      <c r="DT70" s="987"/>
      <c r="DU70" s="988"/>
      <c r="DV70" s="975"/>
      <c r="DW70" s="976"/>
      <c r="DX70" s="976"/>
      <c r="DY70" s="976"/>
      <c r="DZ70" s="977"/>
      <c r="EA70" s="224"/>
    </row>
    <row r="71" spans="1:131" ht="26.25" customHeight="1" x14ac:dyDescent="0.15">
      <c r="A71" s="232">
        <v>4</v>
      </c>
      <c r="B71" s="1004" t="s">
        <v>591</v>
      </c>
      <c r="C71" s="1005"/>
      <c r="D71" s="1005"/>
      <c r="E71" s="1005"/>
      <c r="F71" s="1005"/>
      <c r="G71" s="1005"/>
      <c r="H71" s="1005"/>
      <c r="I71" s="1005"/>
      <c r="J71" s="1005"/>
      <c r="K71" s="1005"/>
      <c r="L71" s="1005"/>
      <c r="M71" s="1005"/>
      <c r="N71" s="1005"/>
      <c r="O71" s="1005"/>
      <c r="P71" s="1006"/>
      <c r="Q71" s="1007">
        <v>43</v>
      </c>
      <c r="R71" s="1001"/>
      <c r="S71" s="1001"/>
      <c r="T71" s="1001"/>
      <c r="U71" s="1001"/>
      <c r="V71" s="1001">
        <v>35</v>
      </c>
      <c r="W71" s="1001"/>
      <c r="X71" s="1001"/>
      <c r="Y71" s="1001"/>
      <c r="Z71" s="1001"/>
      <c r="AA71" s="1001">
        <v>9</v>
      </c>
      <c r="AB71" s="1001"/>
      <c r="AC71" s="1001"/>
      <c r="AD71" s="1001"/>
      <c r="AE71" s="1001"/>
      <c r="AF71" s="1001">
        <v>9</v>
      </c>
      <c r="AG71" s="1001"/>
      <c r="AH71" s="1001"/>
      <c r="AI71" s="1001"/>
      <c r="AJ71" s="1001"/>
      <c r="AK71" s="1001" t="s">
        <v>587</v>
      </c>
      <c r="AL71" s="1001"/>
      <c r="AM71" s="1001"/>
      <c r="AN71" s="1001"/>
      <c r="AO71" s="1001"/>
      <c r="AP71" s="1001" t="s">
        <v>587</v>
      </c>
      <c r="AQ71" s="1001"/>
      <c r="AR71" s="1001"/>
      <c r="AS71" s="1001"/>
      <c r="AT71" s="1001"/>
      <c r="AU71" s="1001" t="s">
        <v>587</v>
      </c>
      <c r="AV71" s="1001"/>
      <c r="AW71" s="1001"/>
      <c r="AX71" s="1001"/>
      <c r="AY71" s="1001"/>
      <c r="AZ71" s="1002"/>
      <c r="BA71" s="1002"/>
      <c r="BB71" s="1002"/>
      <c r="BC71" s="1002"/>
      <c r="BD71" s="1003"/>
      <c r="BE71" s="235"/>
      <c r="BF71" s="235"/>
      <c r="BG71" s="235"/>
      <c r="BH71" s="235"/>
      <c r="BI71" s="235"/>
      <c r="BJ71" s="235"/>
      <c r="BK71" s="235"/>
      <c r="BL71" s="235"/>
      <c r="BM71" s="235"/>
      <c r="BN71" s="235"/>
      <c r="BO71" s="235"/>
      <c r="BP71" s="235"/>
      <c r="BQ71" s="232">
        <v>65</v>
      </c>
      <c r="BR71" s="237"/>
      <c r="BS71" s="975"/>
      <c r="BT71" s="976"/>
      <c r="BU71" s="976"/>
      <c r="BV71" s="976"/>
      <c r="BW71" s="976"/>
      <c r="BX71" s="976"/>
      <c r="BY71" s="976"/>
      <c r="BZ71" s="976"/>
      <c r="CA71" s="976"/>
      <c r="CB71" s="976"/>
      <c r="CC71" s="976"/>
      <c r="CD71" s="976"/>
      <c r="CE71" s="976"/>
      <c r="CF71" s="976"/>
      <c r="CG71" s="985"/>
      <c r="CH71" s="986"/>
      <c r="CI71" s="987"/>
      <c r="CJ71" s="987"/>
      <c r="CK71" s="987"/>
      <c r="CL71" s="988"/>
      <c r="CM71" s="986"/>
      <c r="CN71" s="987"/>
      <c r="CO71" s="987"/>
      <c r="CP71" s="987"/>
      <c r="CQ71" s="988"/>
      <c r="CR71" s="986"/>
      <c r="CS71" s="987"/>
      <c r="CT71" s="987"/>
      <c r="CU71" s="987"/>
      <c r="CV71" s="988"/>
      <c r="CW71" s="986"/>
      <c r="CX71" s="987"/>
      <c r="CY71" s="987"/>
      <c r="CZ71" s="987"/>
      <c r="DA71" s="988"/>
      <c r="DB71" s="986"/>
      <c r="DC71" s="987"/>
      <c r="DD71" s="987"/>
      <c r="DE71" s="987"/>
      <c r="DF71" s="988"/>
      <c r="DG71" s="986"/>
      <c r="DH71" s="987"/>
      <c r="DI71" s="987"/>
      <c r="DJ71" s="987"/>
      <c r="DK71" s="988"/>
      <c r="DL71" s="986"/>
      <c r="DM71" s="987"/>
      <c r="DN71" s="987"/>
      <c r="DO71" s="987"/>
      <c r="DP71" s="988"/>
      <c r="DQ71" s="986"/>
      <c r="DR71" s="987"/>
      <c r="DS71" s="987"/>
      <c r="DT71" s="987"/>
      <c r="DU71" s="988"/>
      <c r="DV71" s="975"/>
      <c r="DW71" s="976"/>
      <c r="DX71" s="976"/>
      <c r="DY71" s="976"/>
      <c r="DZ71" s="977"/>
      <c r="EA71" s="224"/>
    </row>
    <row r="72" spans="1:131" ht="26.25" customHeight="1" x14ac:dyDescent="0.15">
      <c r="A72" s="232">
        <v>5</v>
      </c>
      <c r="B72" s="1004" t="s">
        <v>592</v>
      </c>
      <c r="C72" s="1005"/>
      <c r="D72" s="1005"/>
      <c r="E72" s="1005"/>
      <c r="F72" s="1005"/>
      <c r="G72" s="1005"/>
      <c r="H72" s="1005"/>
      <c r="I72" s="1005"/>
      <c r="J72" s="1005"/>
      <c r="K72" s="1005"/>
      <c r="L72" s="1005"/>
      <c r="M72" s="1005"/>
      <c r="N72" s="1005"/>
      <c r="O72" s="1005"/>
      <c r="P72" s="1006"/>
      <c r="Q72" s="1007">
        <v>131</v>
      </c>
      <c r="R72" s="1001"/>
      <c r="S72" s="1001"/>
      <c r="T72" s="1001"/>
      <c r="U72" s="1001"/>
      <c r="V72" s="1001">
        <v>107</v>
      </c>
      <c r="W72" s="1001"/>
      <c r="X72" s="1001"/>
      <c r="Y72" s="1001"/>
      <c r="Z72" s="1001"/>
      <c r="AA72" s="1001">
        <v>23</v>
      </c>
      <c r="AB72" s="1001"/>
      <c r="AC72" s="1001"/>
      <c r="AD72" s="1001"/>
      <c r="AE72" s="1001"/>
      <c r="AF72" s="1001">
        <v>23</v>
      </c>
      <c r="AG72" s="1001"/>
      <c r="AH72" s="1001"/>
      <c r="AI72" s="1001"/>
      <c r="AJ72" s="1001"/>
      <c r="AK72" s="1001" t="s">
        <v>587</v>
      </c>
      <c r="AL72" s="1001"/>
      <c r="AM72" s="1001"/>
      <c r="AN72" s="1001"/>
      <c r="AO72" s="1001"/>
      <c r="AP72" s="1001" t="s">
        <v>587</v>
      </c>
      <c r="AQ72" s="1001"/>
      <c r="AR72" s="1001"/>
      <c r="AS72" s="1001"/>
      <c r="AT72" s="1001"/>
      <c r="AU72" s="1001" t="s">
        <v>587</v>
      </c>
      <c r="AV72" s="1001"/>
      <c r="AW72" s="1001"/>
      <c r="AX72" s="1001"/>
      <c r="AY72" s="1001"/>
      <c r="AZ72" s="1002"/>
      <c r="BA72" s="1002"/>
      <c r="BB72" s="1002"/>
      <c r="BC72" s="1002"/>
      <c r="BD72" s="1003"/>
      <c r="BE72" s="235"/>
      <c r="BF72" s="235"/>
      <c r="BG72" s="235"/>
      <c r="BH72" s="235"/>
      <c r="BI72" s="235"/>
      <c r="BJ72" s="235"/>
      <c r="BK72" s="235"/>
      <c r="BL72" s="235"/>
      <c r="BM72" s="235"/>
      <c r="BN72" s="235"/>
      <c r="BO72" s="235"/>
      <c r="BP72" s="235"/>
      <c r="BQ72" s="232">
        <v>66</v>
      </c>
      <c r="BR72" s="237"/>
      <c r="BS72" s="975"/>
      <c r="BT72" s="976"/>
      <c r="BU72" s="976"/>
      <c r="BV72" s="976"/>
      <c r="BW72" s="976"/>
      <c r="BX72" s="976"/>
      <c r="BY72" s="976"/>
      <c r="BZ72" s="976"/>
      <c r="CA72" s="976"/>
      <c r="CB72" s="976"/>
      <c r="CC72" s="976"/>
      <c r="CD72" s="976"/>
      <c r="CE72" s="976"/>
      <c r="CF72" s="976"/>
      <c r="CG72" s="985"/>
      <c r="CH72" s="986"/>
      <c r="CI72" s="987"/>
      <c r="CJ72" s="987"/>
      <c r="CK72" s="987"/>
      <c r="CL72" s="988"/>
      <c r="CM72" s="986"/>
      <c r="CN72" s="987"/>
      <c r="CO72" s="987"/>
      <c r="CP72" s="987"/>
      <c r="CQ72" s="988"/>
      <c r="CR72" s="986"/>
      <c r="CS72" s="987"/>
      <c r="CT72" s="987"/>
      <c r="CU72" s="987"/>
      <c r="CV72" s="988"/>
      <c r="CW72" s="986"/>
      <c r="CX72" s="987"/>
      <c r="CY72" s="987"/>
      <c r="CZ72" s="987"/>
      <c r="DA72" s="988"/>
      <c r="DB72" s="986"/>
      <c r="DC72" s="987"/>
      <c r="DD72" s="987"/>
      <c r="DE72" s="987"/>
      <c r="DF72" s="988"/>
      <c r="DG72" s="986"/>
      <c r="DH72" s="987"/>
      <c r="DI72" s="987"/>
      <c r="DJ72" s="987"/>
      <c r="DK72" s="988"/>
      <c r="DL72" s="986"/>
      <c r="DM72" s="987"/>
      <c r="DN72" s="987"/>
      <c r="DO72" s="987"/>
      <c r="DP72" s="988"/>
      <c r="DQ72" s="986"/>
      <c r="DR72" s="987"/>
      <c r="DS72" s="987"/>
      <c r="DT72" s="987"/>
      <c r="DU72" s="988"/>
      <c r="DV72" s="975"/>
      <c r="DW72" s="976"/>
      <c r="DX72" s="976"/>
      <c r="DY72" s="976"/>
      <c r="DZ72" s="977"/>
      <c r="EA72" s="224"/>
    </row>
    <row r="73" spans="1:131" ht="26.25" customHeight="1" x14ac:dyDescent="0.15">
      <c r="A73" s="232">
        <v>6</v>
      </c>
      <c r="B73" s="1004" t="s">
        <v>593</v>
      </c>
      <c r="C73" s="1005"/>
      <c r="D73" s="1005"/>
      <c r="E73" s="1005"/>
      <c r="F73" s="1005"/>
      <c r="G73" s="1005"/>
      <c r="H73" s="1005"/>
      <c r="I73" s="1005"/>
      <c r="J73" s="1005"/>
      <c r="K73" s="1005"/>
      <c r="L73" s="1005"/>
      <c r="M73" s="1005"/>
      <c r="N73" s="1005"/>
      <c r="O73" s="1005"/>
      <c r="P73" s="1006"/>
      <c r="Q73" s="1007">
        <v>126</v>
      </c>
      <c r="R73" s="1001"/>
      <c r="S73" s="1001"/>
      <c r="T73" s="1001"/>
      <c r="U73" s="1001"/>
      <c r="V73" s="1001">
        <v>111</v>
      </c>
      <c r="W73" s="1001"/>
      <c r="X73" s="1001"/>
      <c r="Y73" s="1001"/>
      <c r="Z73" s="1001"/>
      <c r="AA73" s="1001">
        <v>15</v>
      </c>
      <c r="AB73" s="1001"/>
      <c r="AC73" s="1001"/>
      <c r="AD73" s="1001"/>
      <c r="AE73" s="1001"/>
      <c r="AF73" s="1001">
        <v>15</v>
      </c>
      <c r="AG73" s="1001"/>
      <c r="AH73" s="1001"/>
      <c r="AI73" s="1001"/>
      <c r="AJ73" s="1001"/>
      <c r="AK73" s="1001" t="s">
        <v>587</v>
      </c>
      <c r="AL73" s="1001"/>
      <c r="AM73" s="1001"/>
      <c r="AN73" s="1001"/>
      <c r="AO73" s="1001"/>
      <c r="AP73" s="1001" t="s">
        <v>587</v>
      </c>
      <c r="AQ73" s="1001"/>
      <c r="AR73" s="1001"/>
      <c r="AS73" s="1001"/>
      <c r="AT73" s="1001"/>
      <c r="AU73" s="1001" t="s">
        <v>587</v>
      </c>
      <c r="AV73" s="1001"/>
      <c r="AW73" s="1001"/>
      <c r="AX73" s="1001"/>
      <c r="AY73" s="1001"/>
      <c r="AZ73" s="1002"/>
      <c r="BA73" s="1002"/>
      <c r="BB73" s="1002"/>
      <c r="BC73" s="1002"/>
      <c r="BD73" s="1003"/>
      <c r="BE73" s="235"/>
      <c r="BF73" s="235"/>
      <c r="BG73" s="235"/>
      <c r="BH73" s="235"/>
      <c r="BI73" s="235"/>
      <c r="BJ73" s="235"/>
      <c r="BK73" s="235"/>
      <c r="BL73" s="235"/>
      <c r="BM73" s="235"/>
      <c r="BN73" s="235"/>
      <c r="BO73" s="235"/>
      <c r="BP73" s="235"/>
      <c r="BQ73" s="232">
        <v>67</v>
      </c>
      <c r="BR73" s="237"/>
      <c r="BS73" s="975"/>
      <c r="BT73" s="976"/>
      <c r="BU73" s="976"/>
      <c r="BV73" s="976"/>
      <c r="BW73" s="976"/>
      <c r="BX73" s="976"/>
      <c r="BY73" s="976"/>
      <c r="BZ73" s="976"/>
      <c r="CA73" s="976"/>
      <c r="CB73" s="976"/>
      <c r="CC73" s="976"/>
      <c r="CD73" s="976"/>
      <c r="CE73" s="976"/>
      <c r="CF73" s="976"/>
      <c r="CG73" s="985"/>
      <c r="CH73" s="986"/>
      <c r="CI73" s="987"/>
      <c r="CJ73" s="987"/>
      <c r="CK73" s="987"/>
      <c r="CL73" s="988"/>
      <c r="CM73" s="986"/>
      <c r="CN73" s="987"/>
      <c r="CO73" s="987"/>
      <c r="CP73" s="987"/>
      <c r="CQ73" s="988"/>
      <c r="CR73" s="986"/>
      <c r="CS73" s="987"/>
      <c r="CT73" s="987"/>
      <c r="CU73" s="987"/>
      <c r="CV73" s="988"/>
      <c r="CW73" s="986"/>
      <c r="CX73" s="987"/>
      <c r="CY73" s="987"/>
      <c r="CZ73" s="987"/>
      <c r="DA73" s="988"/>
      <c r="DB73" s="986"/>
      <c r="DC73" s="987"/>
      <c r="DD73" s="987"/>
      <c r="DE73" s="987"/>
      <c r="DF73" s="988"/>
      <c r="DG73" s="986"/>
      <c r="DH73" s="987"/>
      <c r="DI73" s="987"/>
      <c r="DJ73" s="987"/>
      <c r="DK73" s="988"/>
      <c r="DL73" s="986"/>
      <c r="DM73" s="987"/>
      <c r="DN73" s="987"/>
      <c r="DO73" s="987"/>
      <c r="DP73" s="988"/>
      <c r="DQ73" s="986"/>
      <c r="DR73" s="987"/>
      <c r="DS73" s="987"/>
      <c r="DT73" s="987"/>
      <c r="DU73" s="988"/>
      <c r="DV73" s="975"/>
      <c r="DW73" s="976"/>
      <c r="DX73" s="976"/>
      <c r="DY73" s="976"/>
      <c r="DZ73" s="977"/>
      <c r="EA73" s="224"/>
    </row>
    <row r="74" spans="1:131" ht="26.25" customHeight="1" x14ac:dyDescent="0.15">
      <c r="A74" s="232">
        <v>7</v>
      </c>
      <c r="B74" s="1004" t="s">
        <v>594</v>
      </c>
      <c r="C74" s="1005"/>
      <c r="D74" s="1005"/>
      <c r="E74" s="1005"/>
      <c r="F74" s="1005"/>
      <c r="G74" s="1005"/>
      <c r="H74" s="1005"/>
      <c r="I74" s="1005"/>
      <c r="J74" s="1005"/>
      <c r="K74" s="1005"/>
      <c r="L74" s="1005"/>
      <c r="M74" s="1005"/>
      <c r="N74" s="1005"/>
      <c r="O74" s="1005"/>
      <c r="P74" s="1006"/>
      <c r="Q74" s="1007">
        <v>118</v>
      </c>
      <c r="R74" s="1001"/>
      <c r="S74" s="1001"/>
      <c r="T74" s="1001"/>
      <c r="U74" s="1001"/>
      <c r="V74" s="1001">
        <v>109</v>
      </c>
      <c r="W74" s="1001"/>
      <c r="X74" s="1001"/>
      <c r="Y74" s="1001"/>
      <c r="Z74" s="1001"/>
      <c r="AA74" s="1001">
        <v>9</v>
      </c>
      <c r="AB74" s="1001"/>
      <c r="AC74" s="1001"/>
      <c r="AD74" s="1001"/>
      <c r="AE74" s="1001"/>
      <c r="AF74" s="1001">
        <v>9</v>
      </c>
      <c r="AG74" s="1001"/>
      <c r="AH74" s="1001"/>
      <c r="AI74" s="1001"/>
      <c r="AJ74" s="1001"/>
      <c r="AK74" s="1001">
        <v>15</v>
      </c>
      <c r="AL74" s="1001"/>
      <c r="AM74" s="1001"/>
      <c r="AN74" s="1001"/>
      <c r="AO74" s="1001"/>
      <c r="AP74" s="1001" t="s">
        <v>587</v>
      </c>
      <c r="AQ74" s="1001"/>
      <c r="AR74" s="1001"/>
      <c r="AS74" s="1001"/>
      <c r="AT74" s="1001"/>
      <c r="AU74" s="1001" t="s">
        <v>587</v>
      </c>
      <c r="AV74" s="1001"/>
      <c r="AW74" s="1001"/>
      <c r="AX74" s="1001"/>
      <c r="AY74" s="1001"/>
      <c r="AZ74" s="1002"/>
      <c r="BA74" s="1002"/>
      <c r="BB74" s="1002"/>
      <c r="BC74" s="1002"/>
      <c r="BD74" s="1003"/>
      <c r="BE74" s="235"/>
      <c r="BF74" s="235"/>
      <c r="BG74" s="235"/>
      <c r="BH74" s="235"/>
      <c r="BI74" s="235"/>
      <c r="BJ74" s="235"/>
      <c r="BK74" s="235"/>
      <c r="BL74" s="235"/>
      <c r="BM74" s="235"/>
      <c r="BN74" s="235"/>
      <c r="BO74" s="235"/>
      <c r="BP74" s="235"/>
      <c r="BQ74" s="232">
        <v>68</v>
      </c>
      <c r="BR74" s="237"/>
      <c r="BS74" s="975"/>
      <c r="BT74" s="976"/>
      <c r="BU74" s="976"/>
      <c r="BV74" s="976"/>
      <c r="BW74" s="976"/>
      <c r="BX74" s="976"/>
      <c r="BY74" s="976"/>
      <c r="BZ74" s="976"/>
      <c r="CA74" s="976"/>
      <c r="CB74" s="976"/>
      <c r="CC74" s="976"/>
      <c r="CD74" s="976"/>
      <c r="CE74" s="976"/>
      <c r="CF74" s="976"/>
      <c r="CG74" s="985"/>
      <c r="CH74" s="986"/>
      <c r="CI74" s="987"/>
      <c r="CJ74" s="987"/>
      <c r="CK74" s="987"/>
      <c r="CL74" s="988"/>
      <c r="CM74" s="986"/>
      <c r="CN74" s="987"/>
      <c r="CO74" s="987"/>
      <c r="CP74" s="987"/>
      <c r="CQ74" s="988"/>
      <c r="CR74" s="986"/>
      <c r="CS74" s="987"/>
      <c r="CT74" s="987"/>
      <c r="CU74" s="987"/>
      <c r="CV74" s="988"/>
      <c r="CW74" s="986"/>
      <c r="CX74" s="987"/>
      <c r="CY74" s="987"/>
      <c r="CZ74" s="987"/>
      <c r="DA74" s="988"/>
      <c r="DB74" s="986"/>
      <c r="DC74" s="987"/>
      <c r="DD74" s="987"/>
      <c r="DE74" s="987"/>
      <c r="DF74" s="988"/>
      <c r="DG74" s="986"/>
      <c r="DH74" s="987"/>
      <c r="DI74" s="987"/>
      <c r="DJ74" s="987"/>
      <c r="DK74" s="988"/>
      <c r="DL74" s="986"/>
      <c r="DM74" s="987"/>
      <c r="DN74" s="987"/>
      <c r="DO74" s="987"/>
      <c r="DP74" s="988"/>
      <c r="DQ74" s="986"/>
      <c r="DR74" s="987"/>
      <c r="DS74" s="987"/>
      <c r="DT74" s="987"/>
      <c r="DU74" s="988"/>
      <c r="DV74" s="975"/>
      <c r="DW74" s="976"/>
      <c r="DX74" s="976"/>
      <c r="DY74" s="976"/>
      <c r="DZ74" s="977"/>
      <c r="EA74" s="224"/>
    </row>
    <row r="75" spans="1:131" ht="26.25" customHeight="1" x14ac:dyDescent="0.15">
      <c r="A75" s="232">
        <v>8</v>
      </c>
      <c r="B75" s="1004" t="s">
        <v>595</v>
      </c>
      <c r="C75" s="1005"/>
      <c r="D75" s="1005"/>
      <c r="E75" s="1005"/>
      <c r="F75" s="1005"/>
      <c r="G75" s="1005"/>
      <c r="H75" s="1005"/>
      <c r="I75" s="1005"/>
      <c r="J75" s="1005"/>
      <c r="K75" s="1005"/>
      <c r="L75" s="1005"/>
      <c r="M75" s="1005"/>
      <c r="N75" s="1005"/>
      <c r="O75" s="1005"/>
      <c r="P75" s="1006"/>
      <c r="Q75" s="1008">
        <v>109</v>
      </c>
      <c r="R75" s="1009"/>
      <c r="S75" s="1009"/>
      <c r="T75" s="1009"/>
      <c r="U75" s="1010"/>
      <c r="V75" s="1011">
        <v>98</v>
      </c>
      <c r="W75" s="1009"/>
      <c r="X75" s="1009"/>
      <c r="Y75" s="1009"/>
      <c r="Z75" s="1010"/>
      <c r="AA75" s="1011">
        <v>11</v>
      </c>
      <c r="AB75" s="1009"/>
      <c r="AC75" s="1009"/>
      <c r="AD75" s="1009"/>
      <c r="AE75" s="1010"/>
      <c r="AF75" s="1011">
        <v>8</v>
      </c>
      <c r="AG75" s="1009"/>
      <c r="AH75" s="1009"/>
      <c r="AI75" s="1009"/>
      <c r="AJ75" s="1010"/>
      <c r="AK75" s="1011" t="s">
        <v>587</v>
      </c>
      <c r="AL75" s="1009"/>
      <c r="AM75" s="1009"/>
      <c r="AN75" s="1009"/>
      <c r="AO75" s="1010"/>
      <c r="AP75" s="1001" t="s">
        <v>587</v>
      </c>
      <c r="AQ75" s="1001"/>
      <c r="AR75" s="1001"/>
      <c r="AS75" s="1001"/>
      <c r="AT75" s="1001"/>
      <c r="AU75" s="1011" t="s">
        <v>587</v>
      </c>
      <c r="AV75" s="1009"/>
      <c r="AW75" s="1009"/>
      <c r="AX75" s="1009"/>
      <c r="AY75" s="1010"/>
      <c r="AZ75" s="1002"/>
      <c r="BA75" s="1002"/>
      <c r="BB75" s="1002"/>
      <c r="BC75" s="1002"/>
      <c r="BD75" s="1003"/>
      <c r="BE75" s="235"/>
      <c r="BF75" s="235"/>
      <c r="BG75" s="235"/>
      <c r="BH75" s="235"/>
      <c r="BI75" s="235"/>
      <c r="BJ75" s="235"/>
      <c r="BK75" s="235"/>
      <c r="BL75" s="235"/>
      <c r="BM75" s="235"/>
      <c r="BN75" s="235"/>
      <c r="BO75" s="235"/>
      <c r="BP75" s="235"/>
      <c r="BQ75" s="232">
        <v>69</v>
      </c>
      <c r="BR75" s="237"/>
      <c r="BS75" s="975"/>
      <c r="BT75" s="976"/>
      <c r="BU75" s="976"/>
      <c r="BV75" s="976"/>
      <c r="BW75" s="976"/>
      <c r="BX75" s="976"/>
      <c r="BY75" s="976"/>
      <c r="BZ75" s="976"/>
      <c r="CA75" s="976"/>
      <c r="CB75" s="976"/>
      <c r="CC75" s="976"/>
      <c r="CD75" s="976"/>
      <c r="CE75" s="976"/>
      <c r="CF75" s="976"/>
      <c r="CG75" s="985"/>
      <c r="CH75" s="986"/>
      <c r="CI75" s="987"/>
      <c r="CJ75" s="987"/>
      <c r="CK75" s="987"/>
      <c r="CL75" s="988"/>
      <c r="CM75" s="986"/>
      <c r="CN75" s="987"/>
      <c r="CO75" s="987"/>
      <c r="CP75" s="987"/>
      <c r="CQ75" s="988"/>
      <c r="CR75" s="986"/>
      <c r="CS75" s="987"/>
      <c r="CT75" s="987"/>
      <c r="CU75" s="987"/>
      <c r="CV75" s="988"/>
      <c r="CW75" s="986"/>
      <c r="CX75" s="987"/>
      <c r="CY75" s="987"/>
      <c r="CZ75" s="987"/>
      <c r="DA75" s="988"/>
      <c r="DB75" s="986"/>
      <c r="DC75" s="987"/>
      <c r="DD75" s="987"/>
      <c r="DE75" s="987"/>
      <c r="DF75" s="988"/>
      <c r="DG75" s="986"/>
      <c r="DH75" s="987"/>
      <c r="DI75" s="987"/>
      <c r="DJ75" s="987"/>
      <c r="DK75" s="988"/>
      <c r="DL75" s="986"/>
      <c r="DM75" s="987"/>
      <c r="DN75" s="987"/>
      <c r="DO75" s="987"/>
      <c r="DP75" s="988"/>
      <c r="DQ75" s="986"/>
      <c r="DR75" s="987"/>
      <c r="DS75" s="987"/>
      <c r="DT75" s="987"/>
      <c r="DU75" s="988"/>
      <c r="DV75" s="975"/>
      <c r="DW75" s="976"/>
      <c r="DX75" s="976"/>
      <c r="DY75" s="976"/>
      <c r="DZ75" s="977"/>
      <c r="EA75" s="224"/>
    </row>
    <row r="76" spans="1:131" ht="26.25" customHeight="1" x14ac:dyDescent="0.15">
      <c r="A76" s="232">
        <v>9</v>
      </c>
      <c r="B76" s="1004" t="s">
        <v>596</v>
      </c>
      <c r="C76" s="1005"/>
      <c r="D76" s="1005"/>
      <c r="E76" s="1005"/>
      <c r="F76" s="1005"/>
      <c r="G76" s="1005"/>
      <c r="H76" s="1005"/>
      <c r="I76" s="1005"/>
      <c r="J76" s="1005"/>
      <c r="K76" s="1005"/>
      <c r="L76" s="1005"/>
      <c r="M76" s="1005"/>
      <c r="N76" s="1005"/>
      <c r="O76" s="1005"/>
      <c r="P76" s="1006"/>
      <c r="Q76" s="1008">
        <v>156662</v>
      </c>
      <c r="R76" s="1009"/>
      <c r="S76" s="1009"/>
      <c r="T76" s="1009"/>
      <c r="U76" s="1010"/>
      <c r="V76" s="1011">
        <v>152216</v>
      </c>
      <c r="W76" s="1009"/>
      <c r="X76" s="1009"/>
      <c r="Y76" s="1009"/>
      <c r="Z76" s="1010"/>
      <c r="AA76" s="1011">
        <v>4445</v>
      </c>
      <c r="AB76" s="1009"/>
      <c r="AC76" s="1009"/>
      <c r="AD76" s="1009"/>
      <c r="AE76" s="1010"/>
      <c r="AF76" s="1011">
        <v>4445</v>
      </c>
      <c r="AG76" s="1009"/>
      <c r="AH76" s="1009"/>
      <c r="AI76" s="1009"/>
      <c r="AJ76" s="1010"/>
      <c r="AK76" s="1011" t="s">
        <v>587</v>
      </c>
      <c r="AL76" s="1009"/>
      <c r="AM76" s="1009"/>
      <c r="AN76" s="1009"/>
      <c r="AO76" s="1010"/>
      <c r="AP76" s="1011" t="s">
        <v>587</v>
      </c>
      <c r="AQ76" s="1009"/>
      <c r="AR76" s="1009"/>
      <c r="AS76" s="1009"/>
      <c r="AT76" s="1010"/>
      <c r="AU76" s="1011" t="s">
        <v>587</v>
      </c>
      <c r="AV76" s="1009"/>
      <c r="AW76" s="1009"/>
      <c r="AX76" s="1009"/>
      <c r="AY76" s="1010"/>
      <c r="AZ76" s="1002"/>
      <c r="BA76" s="1002"/>
      <c r="BB76" s="1002"/>
      <c r="BC76" s="1002"/>
      <c r="BD76" s="1003"/>
      <c r="BE76" s="235"/>
      <c r="BF76" s="235"/>
      <c r="BG76" s="235"/>
      <c r="BH76" s="235"/>
      <c r="BI76" s="235"/>
      <c r="BJ76" s="235"/>
      <c r="BK76" s="235"/>
      <c r="BL76" s="235"/>
      <c r="BM76" s="235"/>
      <c r="BN76" s="235"/>
      <c r="BO76" s="235"/>
      <c r="BP76" s="235"/>
      <c r="BQ76" s="232">
        <v>70</v>
      </c>
      <c r="BR76" s="237"/>
      <c r="BS76" s="975"/>
      <c r="BT76" s="976"/>
      <c r="BU76" s="976"/>
      <c r="BV76" s="976"/>
      <c r="BW76" s="976"/>
      <c r="BX76" s="976"/>
      <c r="BY76" s="976"/>
      <c r="BZ76" s="976"/>
      <c r="CA76" s="976"/>
      <c r="CB76" s="976"/>
      <c r="CC76" s="976"/>
      <c r="CD76" s="976"/>
      <c r="CE76" s="976"/>
      <c r="CF76" s="976"/>
      <c r="CG76" s="985"/>
      <c r="CH76" s="986"/>
      <c r="CI76" s="987"/>
      <c r="CJ76" s="987"/>
      <c r="CK76" s="987"/>
      <c r="CL76" s="988"/>
      <c r="CM76" s="986"/>
      <c r="CN76" s="987"/>
      <c r="CO76" s="987"/>
      <c r="CP76" s="987"/>
      <c r="CQ76" s="988"/>
      <c r="CR76" s="986"/>
      <c r="CS76" s="987"/>
      <c r="CT76" s="987"/>
      <c r="CU76" s="987"/>
      <c r="CV76" s="988"/>
      <c r="CW76" s="986"/>
      <c r="CX76" s="987"/>
      <c r="CY76" s="987"/>
      <c r="CZ76" s="987"/>
      <c r="DA76" s="988"/>
      <c r="DB76" s="986"/>
      <c r="DC76" s="987"/>
      <c r="DD76" s="987"/>
      <c r="DE76" s="987"/>
      <c r="DF76" s="988"/>
      <c r="DG76" s="986"/>
      <c r="DH76" s="987"/>
      <c r="DI76" s="987"/>
      <c r="DJ76" s="987"/>
      <c r="DK76" s="988"/>
      <c r="DL76" s="986"/>
      <c r="DM76" s="987"/>
      <c r="DN76" s="987"/>
      <c r="DO76" s="987"/>
      <c r="DP76" s="988"/>
      <c r="DQ76" s="986"/>
      <c r="DR76" s="987"/>
      <c r="DS76" s="987"/>
      <c r="DT76" s="987"/>
      <c r="DU76" s="988"/>
      <c r="DV76" s="975"/>
      <c r="DW76" s="976"/>
      <c r="DX76" s="976"/>
      <c r="DY76" s="976"/>
      <c r="DZ76" s="977"/>
      <c r="EA76" s="224"/>
    </row>
    <row r="77" spans="1:131" ht="26.25" customHeight="1" x14ac:dyDescent="0.15">
      <c r="A77" s="232">
        <v>10</v>
      </c>
      <c r="B77" s="1004" t="s">
        <v>597</v>
      </c>
      <c r="C77" s="1005"/>
      <c r="D77" s="1005"/>
      <c r="E77" s="1005"/>
      <c r="F77" s="1005"/>
      <c r="G77" s="1005"/>
      <c r="H77" s="1005"/>
      <c r="I77" s="1005"/>
      <c r="J77" s="1005"/>
      <c r="K77" s="1005"/>
      <c r="L77" s="1005"/>
      <c r="M77" s="1005"/>
      <c r="N77" s="1005"/>
      <c r="O77" s="1005"/>
      <c r="P77" s="1006"/>
      <c r="Q77" s="1008">
        <v>408</v>
      </c>
      <c r="R77" s="1009"/>
      <c r="S77" s="1009"/>
      <c r="T77" s="1009"/>
      <c r="U77" s="1010"/>
      <c r="V77" s="1011">
        <v>408</v>
      </c>
      <c r="W77" s="1009"/>
      <c r="X77" s="1009"/>
      <c r="Y77" s="1009"/>
      <c r="Z77" s="1010"/>
      <c r="AA77" s="1011">
        <v>5</v>
      </c>
      <c r="AB77" s="1009"/>
      <c r="AC77" s="1009"/>
      <c r="AD77" s="1009"/>
      <c r="AE77" s="1010"/>
      <c r="AF77" s="1011">
        <v>5</v>
      </c>
      <c r="AG77" s="1009"/>
      <c r="AH77" s="1009"/>
      <c r="AI77" s="1009"/>
      <c r="AJ77" s="1010"/>
      <c r="AK77" s="1011" t="s">
        <v>587</v>
      </c>
      <c r="AL77" s="1009"/>
      <c r="AM77" s="1009"/>
      <c r="AN77" s="1009"/>
      <c r="AO77" s="1010"/>
      <c r="AP77" s="1011" t="s">
        <v>587</v>
      </c>
      <c r="AQ77" s="1009"/>
      <c r="AR77" s="1009"/>
      <c r="AS77" s="1009"/>
      <c r="AT77" s="1010"/>
      <c r="AU77" s="1011" t="s">
        <v>587</v>
      </c>
      <c r="AV77" s="1009"/>
      <c r="AW77" s="1009"/>
      <c r="AX77" s="1009"/>
      <c r="AY77" s="1010"/>
      <c r="AZ77" s="1002"/>
      <c r="BA77" s="1002"/>
      <c r="BB77" s="1002"/>
      <c r="BC77" s="1002"/>
      <c r="BD77" s="1003"/>
      <c r="BE77" s="235"/>
      <c r="BF77" s="235"/>
      <c r="BG77" s="235"/>
      <c r="BH77" s="235"/>
      <c r="BI77" s="235"/>
      <c r="BJ77" s="235"/>
      <c r="BK77" s="235"/>
      <c r="BL77" s="235"/>
      <c r="BM77" s="235"/>
      <c r="BN77" s="235"/>
      <c r="BO77" s="235"/>
      <c r="BP77" s="235"/>
      <c r="BQ77" s="232">
        <v>71</v>
      </c>
      <c r="BR77" s="237"/>
      <c r="BS77" s="975"/>
      <c r="BT77" s="976"/>
      <c r="BU77" s="976"/>
      <c r="BV77" s="976"/>
      <c r="BW77" s="976"/>
      <c r="BX77" s="976"/>
      <c r="BY77" s="976"/>
      <c r="BZ77" s="976"/>
      <c r="CA77" s="976"/>
      <c r="CB77" s="976"/>
      <c r="CC77" s="976"/>
      <c r="CD77" s="976"/>
      <c r="CE77" s="976"/>
      <c r="CF77" s="976"/>
      <c r="CG77" s="985"/>
      <c r="CH77" s="986"/>
      <c r="CI77" s="987"/>
      <c r="CJ77" s="987"/>
      <c r="CK77" s="987"/>
      <c r="CL77" s="988"/>
      <c r="CM77" s="986"/>
      <c r="CN77" s="987"/>
      <c r="CO77" s="987"/>
      <c r="CP77" s="987"/>
      <c r="CQ77" s="988"/>
      <c r="CR77" s="986"/>
      <c r="CS77" s="987"/>
      <c r="CT77" s="987"/>
      <c r="CU77" s="987"/>
      <c r="CV77" s="988"/>
      <c r="CW77" s="986"/>
      <c r="CX77" s="987"/>
      <c r="CY77" s="987"/>
      <c r="CZ77" s="987"/>
      <c r="DA77" s="988"/>
      <c r="DB77" s="986"/>
      <c r="DC77" s="987"/>
      <c r="DD77" s="987"/>
      <c r="DE77" s="987"/>
      <c r="DF77" s="988"/>
      <c r="DG77" s="986"/>
      <c r="DH77" s="987"/>
      <c r="DI77" s="987"/>
      <c r="DJ77" s="987"/>
      <c r="DK77" s="988"/>
      <c r="DL77" s="986"/>
      <c r="DM77" s="987"/>
      <c r="DN77" s="987"/>
      <c r="DO77" s="987"/>
      <c r="DP77" s="988"/>
      <c r="DQ77" s="986"/>
      <c r="DR77" s="987"/>
      <c r="DS77" s="987"/>
      <c r="DT77" s="987"/>
      <c r="DU77" s="988"/>
      <c r="DV77" s="975"/>
      <c r="DW77" s="976"/>
      <c r="DX77" s="976"/>
      <c r="DY77" s="976"/>
      <c r="DZ77" s="977"/>
      <c r="EA77" s="224"/>
    </row>
    <row r="78" spans="1:131" ht="26.25" customHeight="1" x14ac:dyDescent="0.15">
      <c r="A78" s="232">
        <v>11</v>
      </c>
      <c r="B78" s="1004"/>
      <c r="C78" s="1005"/>
      <c r="D78" s="1005"/>
      <c r="E78" s="1005"/>
      <c r="F78" s="1005"/>
      <c r="G78" s="1005"/>
      <c r="H78" s="1005"/>
      <c r="I78" s="1005"/>
      <c r="J78" s="1005"/>
      <c r="K78" s="1005"/>
      <c r="L78" s="1005"/>
      <c r="M78" s="1005"/>
      <c r="N78" s="1005"/>
      <c r="O78" s="1005"/>
      <c r="P78" s="1006"/>
      <c r="Q78" s="1007"/>
      <c r="R78" s="1001"/>
      <c r="S78" s="1001"/>
      <c r="T78" s="1001"/>
      <c r="U78" s="1001"/>
      <c r="V78" s="1001"/>
      <c r="W78" s="1001"/>
      <c r="X78" s="1001"/>
      <c r="Y78" s="1001"/>
      <c r="Z78" s="1001"/>
      <c r="AA78" s="1001"/>
      <c r="AB78" s="1001"/>
      <c r="AC78" s="1001"/>
      <c r="AD78" s="1001"/>
      <c r="AE78" s="1001"/>
      <c r="AF78" s="1001"/>
      <c r="AG78" s="1001"/>
      <c r="AH78" s="1001"/>
      <c r="AI78" s="1001"/>
      <c r="AJ78" s="1001"/>
      <c r="AK78" s="1001"/>
      <c r="AL78" s="1001"/>
      <c r="AM78" s="1001"/>
      <c r="AN78" s="1001"/>
      <c r="AO78" s="1001"/>
      <c r="AP78" s="1001"/>
      <c r="AQ78" s="1001"/>
      <c r="AR78" s="1001"/>
      <c r="AS78" s="1001"/>
      <c r="AT78" s="1001"/>
      <c r="AU78" s="1001"/>
      <c r="AV78" s="1001"/>
      <c r="AW78" s="1001"/>
      <c r="AX78" s="1001"/>
      <c r="AY78" s="1001"/>
      <c r="AZ78" s="1002"/>
      <c r="BA78" s="1002"/>
      <c r="BB78" s="1002"/>
      <c r="BC78" s="1002"/>
      <c r="BD78" s="1003"/>
      <c r="BE78" s="235"/>
      <c r="BF78" s="235"/>
      <c r="BG78" s="235"/>
      <c r="BH78" s="235"/>
      <c r="BI78" s="235"/>
      <c r="BJ78" s="224"/>
      <c r="BK78" s="224"/>
      <c r="BL78" s="224"/>
      <c r="BM78" s="224"/>
      <c r="BN78" s="224"/>
      <c r="BO78" s="235"/>
      <c r="BP78" s="235"/>
      <c r="BQ78" s="232">
        <v>72</v>
      </c>
      <c r="BR78" s="237"/>
      <c r="BS78" s="975"/>
      <c r="BT78" s="976"/>
      <c r="BU78" s="976"/>
      <c r="BV78" s="976"/>
      <c r="BW78" s="976"/>
      <c r="BX78" s="976"/>
      <c r="BY78" s="976"/>
      <c r="BZ78" s="976"/>
      <c r="CA78" s="976"/>
      <c r="CB78" s="976"/>
      <c r="CC78" s="976"/>
      <c r="CD78" s="976"/>
      <c r="CE78" s="976"/>
      <c r="CF78" s="976"/>
      <c r="CG78" s="985"/>
      <c r="CH78" s="986"/>
      <c r="CI78" s="987"/>
      <c r="CJ78" s="987"/>
      <c r="CK78" s="987"/>
      <c r="CL78" s="988"/>
      <c r="CM78" s="986"/>
      <c r="CN78" s="987"/>
      <c r="CO78" s="987"/>
      <c r="CP78" s="987"/>
      <c r="CQ78" s="988"/>
      <c r="CR78" s="986"/>
      <c r="CS78" s="987"/>
      <c r="CT78" s="987"/>
      <c r="CU78" s="987"/>
      <c r="CV78" s="988"/>
      <c r="CW78" s="986"/>
      <c r="CX78" s="987"/>
      <c r="CY78" s="987"/>
      <c r="CZ78" s="987"/>
      <c r="DA78" s="988"/>
      <c r="DB78" s="986"/>
      <c r="DC78" s="987"/>
      <c r="DD78" s="987"/>
      <c r="DE78" s="987"/>
      <c r="DF78" s="988"/>
      <c r="DG78" s="986"/>
      <c r="DH78" s="987"/>
      <c r="DI78" s="987"/>
      <c r="DJ78" s="987"/>
      <c r="DK78" s="988"/>
      <c r="DL78" s="986"/>
      <c r="DM78" s="987"/>
      <c r="DN78" s="987"/>
      <c r="DO78" s="987"/>
      <c r="DP78" s="988"/>
      <c r="DQ78" s="986"/>
      <c r="DR78" s="987"/>
      <c r="DS78" s="987"/>
      <c r="DT78" s="987"/>
      <c r="DU78" s="988"/>
      <c r="DV78" s="975"/>
      <c r="DW78" s="976"/>
      <c r="DX78" s="976"/>
      <c r="DY78" s="976"/>
      <c r="DZ78" s="977"/>
      <c r="EA78" s="224"/>
    </row>
    <row r="79" spans="1:131" ht="26.25" customHeight="1" x14ac:dyDescent="0.15">
      <c r="A79" s="232">
        <v>12</v>
      </c>
      <c r="B79" s="1004"/>
      <c r="C79" s="1005"/>
      <c r="D79" s="1005"/>
      <c r="E79" s="1005"/>
      <c r="F79" s="1005"/>
      <c r="G79" s="1005"/>
      <c r="H79" s="1005"/>
      <c r="I79" s="1005"/>
      <c r="J79" s="1005"/>
      <c r="K79" s="1005"/>
      <c r="L79" s="1005"/>
      <c r="M79" s="1005"/>
      <c r="N79" s="1005"/>
      <c r="O79" s="1005"/>
      <c r="P79" s="1006"/>
      <c r="Q79" s="1007"/>
      <c r="R79" s="1001"/>
      <c r="S79" s="1001"/>
      <c r="T79" s="1001"/>
      <c r="U79" s="1001"/>
      <c r="V79" s="1001"/>
      <c r="W79" s="1001"/>
      <c r="X79" s="1001"/>
      <c r="Y79" s="1001"/>
      <c r="Z79" s="1001"/>
      <c r="AA79" s="1001"/>
      <c r="AB79" s="1001"/>
      <c r="AC79" s="1001"/>
      <c r="AD79" s="1001"/>
      <c r="AE79" s="1001"/>
      <c r="AF79" s="1001"/>
      <c r="AG79" s="1001"/>
      <c r="AH79" s="1001"/>
      <c r="AI79" s="1001"/>
      <c r="AJ79" s="1001"/>
      <c r="AK79" s="1001"/>
      <c r="AL79" s="1001"/>
      <c r="AM79" s="1001"/>
      <c r="AN79" s="1001"/>
      <c r="AO79" s="1001"/>
      <c r="AP79" s="1001"/>
      <c r="AQ79" s="1001"/>
      <c r="AR79" s="1001"/>
      <c r="AS79" s="1001"/>
      <c r="AT79" s="1001"/>
      <c r="AU79" s="1001"/>
      <c r="AV79" s="1001"/>
      <c r="AW79" s="1001"/>
      <c r="AX79" s="1001"/>
      <c r="AY79" s="1001"/>
      <c r="AZ79" s="1002"/>
      <c r="BA79" s="1002"/>
      <c r="BB79" s="1002"/>
      <c r="BC79" s="1002"/>
      <c r="BD79" s="1003"/>
      <c r="BE79" s="235"/>
      <c r="BF79" s="235"/>
      <c r="BG79" s="235"/>
      <c r="BH79" s="235"/>
      <c r="BI79" s="235"/>
      <c r="BJ79" s="224"/>
      <c r="BK79" s="224"/>
      <c r="BL79" s="224"/>
      <c r="BM79" s="224"/>
      <c r="BN79" s="224"/>
      <c r="BO79" s="235"/>
      <c r="BP79" s="235"/>
      <c r="BQ79" s="232">
        <v>73</v>
      </c>
      <c r="BR79" s="237"/>
      <c r="BS79" s="975"/>
      <c r="BT79" s="976"/>
      <c r="BU79" s="976"/>
      <c r="BV79" s="976"/>
      <c r="BW79" s="976"/>
      <c r="BX79" s="976"/>
      <c r="BY79" s="976"/>
      <c r="BZ79" s="976"/>
      <c r="CA79" s="976"/>
      <c r="CB79" s="976"/>
      <c r="CC79" s="976"/>
      <c r="CD79" s="976"/>
      <c r="CE79" s="976"/>
      <c r="CF79" s="976"/>
      <c r="CG79" s="985"/>
      <c r="CH79" s="986"/>
      <c r="CI79" s="987"/>
      <c r="CJ79" s="987"/>
      <c r="CK79" s="987"/>
      <c r="CL79" s="988"/>
      <c r="CM79" s="986"/>
      <c r="CN79" s="987"/>
      <c r="CO79" s="987"/>
      <c r="CP79" s="987"/>
      <c r="CQ79" s="988"/>
      <c r="CR79" s="986"/>
      <c r="CS79" s="987"/>
      <c r="CT79" s="987"/>
      <c r="CU79" s="987"/>
      <c r="CV79" s="988"/>
      <c r="CW79" s="986"/>
      <c r="CX79" s="987"/>
      <c r="CY79" s="987"/>
      <c r="CZ79" s="987"/>
      <c r="DA79" s="988"/>
      <c r="DB79" s="986"/>
      <c r="DC79" s="987"/>
      <c r="DD79" s="987"/>
      <c r="DE79" s="987"/>
      <c r="DF79" s="988"/>
      <c r="DG79" s="986"/>
      <c r="DH79" s="987"/>
      <c r="DI79" s="987"/>
      <c r="DJ79" s="987"/>
      <c r="DK79" s="988"/>
      <c r="DL79" s="986"/>
      <c r="DM79" s="987"/>
      <c r="DN79" s="987"/>
      <c r="DO79" s="987"/>
      <c r="DP79" s="988"/>
      <c r="DQ79" s="986"/>
      <c r="DR79" s="987"/>
      <c r="DS79" s="987"/>
      <c r="DT79" s="987"/>
      <c r="DU79" s="988"/>
      <c r="DV79" s="975"/>
      <c r="DW79" s="976"/>
      <c r="DX79" s="976"/>
      <c r="DY79" s="976"/>
      <c r="DZ79" s="977"/>
      <c r="EA79" s="224"/>
    </row>
    <row r="80" spans="1:131" ht="26.25" customHeight="1" x14ac:dyDescent="0.15">
      <c r="A80" s="232">
        <v>13</v>
      </c>
      <c r="B80" s="1004"/>
      <c r="C80" s="1005"/>
      <c r="D80" s="1005"/>
      <c r="E80" s="1005"/>
      <c r="F80" s="1005"/>
      <c r="G80" s="1005"/>
      <c r="H80" s="1005"/>
      <c r="I80" s="1005"/>
      <c r="J80" s="1005"/>
      <c r="K80" s="1005"/>
      <c r="L80" s="1005"/>
      <c r="M80" s="1005"/>
      <c r="N80" s="1005"/>
      <c r="O80" s="1005"/>
      <c r="P80" s="1006"/>
      <c r="Q80" s="1007"/>
      <c r="R80" s="1001"/>
      <c r="S80" s="1001"/>
      <c r="T80" s="1001"/>
      <c r="U80" s="1001"/>
      <c r="V80" s="1001"/>
      <c r="W80" s="1001"/>
      <c r="X80" s="1001"/>
      <c r="Y80" s="1001"/>
      <c r="Z80" s="1001"/>
      <c r="AA80" s="1001"/>
      <c r="AB80" s="1001"/>
      <c r="AC80" s="1001"/>
      <c r="AD80" s="1001"/>
      <c r="AE80" s="1001"/>
      <c r="AF80" s="1001"/>
      <c r="AG80" s="1001"/>
      <c r="AH80" s="1001"/>
      <c r="AI80" s="1001"/>
      <c r="AJ80" s="1001"/>
      <c r="AK80" s="1001"/>
      <c r="AL80" s="1001"/>
      <c r="AM80" s="1001"/>
      <c r="AN80" s="1001"/>
      <c r="AO80" s="1001"/>
      <c r="AP80" s="1001"/>
      <c r="AQ80" s="1001"/>
      <c r="AR80" s="1001"/>
      <c r="AS80" s="1001"/>
      <c r="AT80" s="1001"/>
      <c r="AU80" s="1001"/>
      <c r="AV80" s="1001"/>
      <c r="AW80" s="1001"/>
      <c r="AX80" s="1001"/>
      <c r="AY80" s="1001"/>
      <c r="AZ80" s="1002"/>
      <c r="BA80" s="1002"/>
      <c r="BB80" s="1002"/>
      <c r="BC80" s="1002"/>
      <c r="BD80" s="1003"/>
      <c r="BE80" s="235"/>
      <c r="BF80" s="235"/>
      <c r="BG80" s="235"/>
      <c r="BH80" s="235"/>
      <c r="BI80" s="235"/>
      <c r="BJ80" s="235"/>
      <c r="BK80" s="235"/>
      <c r="BL80" s="235"/>
      <c r="BM80" s="235"/>
      <c r="BN80" s="235"/>
      <c r="BO80" s="235"/>
      <c r="BP80" s="235"/>
      <c r="BQ80" s="232">
        <v>74</v>
      </c>
      <c r="BR80" s="237"/>
      <c r="BS80" s="975"/>
      <c r="BT80" s="976"/>
      <c r="BU80" s="976"/>
      <c r="BV80" s="976"/>
      <c r="BW80" s="976"/>
      <c r="BX80" s="976"/>
      <c r="BY80" s="976"/>
      <c r="BZ80" s="976"/>
      <c r="CA80" s="976"/>
      <c r="CB80" s="976"/>
      <c r="CC80" s="976"/>
      <c r="CD80" s="976"/>
      <c r="CE80" s="976"/>
      <c r="CF80" s="976"/>
      <c r="CG80" s="985"/>
      <c r="CH80" s="986"/>
      <c r="CI80" s="987"/>
      <c r="CJ80" s="987"/>
      <c r="CK80" s="987"/>
      <c r="CL80" s="988"/>
      <c r="CM80" s="986"/>
      <c r="CN80" s="987"/>
      <c r="CO80" s="987"/>
      <c r="CP80" s="987"/>
      <c r="CQ80" s="988"/>
      <c r="CR80" s="986"/>
      <c r="CS80" s="987"/>
      <c r="CT80" s="987"/>
      <c r="CU80" s="987"/>
      <c r="CV80" s="988"/>
      <c r="CW80" s="986"/>
      <c r="CX80" s="987"/>
      <c r="CY80" s="987"/>
      <c r="CZ80" s="987"/>
      <c r="DA80" s="988"/>
      <c r="DB80" s="986"/>
      <c r="DC80" s="987"/>
      <c r="DD80" s="987"/>
      <c r="DE80" s="987"/>
      <c r="DF80" s="988"/>
      <c r="DG80" s="986"/>
      <c r="DH80" s="987"/>
      <c r="DI80" s="987"/>
      <c r="DJ80" s="987"/>
      <c r="DK80" s="988"/>
      <c r="DL80" s="986"/>
      <c r="DM80" s="987"/>
      <c r="DN80" s="987"/>
      <c r="DO80" s="987"/>
      <c r="DP80" s="988"/>
      <c r="DQ80" s="986"/>
      <c r="DR80" s="987"/>
      <c r="DS80" s="987"/>
      <c r="DT80" s="987"/>
      <c r="DU80" s="988"/>
      <c r="DV80" s="975"/>
      <c r="DW80" s="976"/>
      <c r="DX80" s="976"/>
      <c r="DY80" s="976"/>
      <c r="DZ80" s="977"/>
      <c r="EA80" s="224"/>
    </row>
    <row r="81" spans="1:131" ht="26.25" customHeight="1" x14ac:dyDescent="0.15">
      <c r="A81" s="232">
        <v>14</v>
      </c>
      <c r="B81" s="1004"/>
      <c r="C81" s="1005"/>
      <c r="D81" s="1005"/>
      <c r="E81" s="1005"/>
      <c r="F81" s="1005"/>
      <c r="G81" s="1005"/>
      <c r="H81" s="1005"/>
      <c r="I81" s="1005"/>
      <c r="J81" s="1005"/>
      <c r="K81" s="1005"/>
      <c r="L81" s="1005"/>
      <c r="M81" s="1005"/>
      <c r="N81" s="1005"/>
      <c r="O81" s="1005"/>
      <c r="P81" s="1006"/>
      <c r="Q81" s="1007"/>
      <c r="R81" s="1001"/>
      <c r="S81" s="1001"/>
      <c r="T81" s="1001"/>
      <c r="U81" s="1001"/>
      <c r="V81" s="1001"/>
      <c r="W81" s="1001"/>
      <c r="X81" s="1001"/>
      <c r="Y81" s="1001"/>
      <c r="Z81" s="1001"/>
      <c r="AA81" s="1001"/>
      <c r="AB81" s="1001"/>
      <c r="AC81" s="1001"/>
      <c r="AD81" s="1001"/>
      <c r="AE81" s="1001"/>
      <c r="AF81" s="1001"/>
      <c r="AG81" s="1001"/>
      <c r="AH81" s="1001"/>
      <c r="AI81" s="1001"/>
      <c r="AJ81" s="1001"/>
      <c r="AK81" s="1001"/>
      <c r="AL81" s="1001"/>
      <c r="AM81" s="1001"/>
      <c r="AN81" s="1001"/>
      <c r="AO81" s="1001"/>
      <c r="AP81" s="1001"/>
      <c r="AQ81" s="1001"/>
      <c r="AR81" s="1001"/>
      <c r="AS81" s="1001"/>
      <c r="AT81" s="1001"/>
      <c r="AU81" s="1001"/>
      <c r="AV81" s="1001"/>
      <c r="AW81" s="1001"/>
      <c r="AX81" s="1001"/>
      <c r="AY81" s="1001"/>
      <c r="AZ81" s="1002"/>
      <c r="BA81" s="1002"/>
      <c r="BB81" s="1002"/>
      <c r="BC81" s="1002"/>
      <c r="BD81" s="1003"/>
      <c r="BE81" s="235"/>
      <c r="BF81" s="235"/>
      <c r="BG81" s="235"/>
      <c r="BH81" s="235"/>
      <c r="BI81" s="235"/>
      <c r="BJ81" s="235"/>
      <c r="BK81" s="235"/>
      <c r="BL81" s="235"/>
      <c r="BM81" s="235"/>
      <c r="BN81" s="235"/>
      <c r="BO81" s="235"/>
      <c r="BP81" s="235"/>
      <c r="BQ81" s="232">
        <v>75</v>
      </c>
      <c r="BR81" s="237"/>
      <c r="BS81" s="975"/>
      <c r="BT81" s="976"/>
      <c r="BU81" s="976"/>
      <c r="BV81" s="976"/>
      <c r="BW81" s="976"/>
      <c r="BX81" s="976"/>
      <c r="BY81" s="976"/>
      <c r="BZ81" s="976"/>
      <c r="CA81" s="976"/>
      <c r="CB81" s="976"/>
      <c r="CC81" s="976"/>
      <c r="CD81" s="976"/>
      <c r="CE81" s="976"/>
      <c r="CF81" s="976"/>
      <c r="CG81" s="985"/>
      <c r="CH81" s="986"/>
      <c r="CI81" s="987"/>
      <c r="CJ81" s="987"/>
      <c r="CK81" s="987"/>
      <c r="CL81" s="988"/>
      <c r="CM81" s="986"/>
      <c r="CN81" s="987"/>
      <c r="CO81" s="987"/>
      <c r="CP81" s="987"/>
      <c r="CQ81" s="988"/>
      <c r="CR81" s="986"/>
      <c r="CS81" s="987"/>
      <c r="CT81" s="987"/>
      <c r="CU81" s="987"/>
      <c r="CV81" s="988"/>
      <c r="CW81" s="986"/>
      <c r="CX81" s="987"/>
      <c r="CY81" s="987"/>
      <c r="CZ81" s="987"/>
      <c r="DA81" s="988"/>
      <c r="DB81" s="986"/>
      <c r="DC81" s="987"/>
      <c r="DD81" s="987"/>
      <c r="DE81" s="987"/>
      <c r="DF81" s="988"/>
      <c r="DG81" s="986"/>
      <c r="DH81" s="987"/>
      <c r="DI81" s="987"/>
      <c r="DJ81" s="987"/>
      <c r="DK81" s="988"/>
      <c r="DL81" s="986"/>
      <c r="DM81" s="987"/>
      <c r="DN81" s="987"/>
      <c r="DO81" s="987"/>
      <c r="DP81" s="988"/>
      <c r="DQ81" s="986"/>
      <c r="DR81" s="987"/>
      <c r="DS81" s="987"/>
      <c r="DT81" s="987"/>
      <c r="DU81" s="988"/>
      <c r="DV81" s="975"/>
      <c r="DW81" s="976"/>
      <c r="DX81" s="976"/>
      <c r="DY81" s="976"/>
      <c r="DZ81" s="977"/>
      <c r="EA81" s="224"/>
    </row>
    <row r="82" spans="1:131" ht="26.25" customHeight="1" x14ac:dyDescent="0.15">
      <c r="A82" s="232">
        <v>15</v>
      </c>
      <c r="B82" s="1004"/>
      <c r="C82" s="1005"/>
      <c r="D82" s="1005"/>
      <c r="E82" s="1005"/>
      <c r="F82" s="1005"/>
      <c r="G82" s="1005"/>
      <c r="H82" s="1005"/>
      <c r="I82" s="1005"/>
      <c r="J82" s="1005"/>
      <c r="K82" s="1005"/>
      <c r="L82" s="1005"/>
      <c r="M82" s="1005"/>
      <c r="N82" s="1005"/>
      <c r="O82" s="1005"/>
      <c r="P82" s="1006"/>
      <c r="Q82" s="1007"/>
      <c r="R82" s="1001"/>
      <c r="S82" s="1001"/>
      <c r="T82" s="1001"/>
      <c r="U82" s="1001"/>
      <c r="V82" s="1001"/>
      <c r="W82" s="1001"/>
      <c r="X82" s="1001"/>
      <c r="Y82" s="1001"/>
      <c r="Z82" s="1001"/>
      <c r="AA82" s="1001"/>
      <c r="AB82" s="1001"/>
      <c r="AC82" s="1001"/>
      <c r="AD82" s="1001"/>
      <c r="AE82" s="1001"/>
      <c r="AF82" s="1001"/>
      <c r="AG82" s="1001"/>
      <c r="AH82" s="1001"/>
      <c r="AI82" s="1001"/>
      <c r="AJ82" s="1001"/>
      <c r="AK82" s="1001"/>
      <c r="AL82" s="1001"/>
      <c r="AM82" s="1001"/>
      <c r="AN82" s="1001"/>
      <c r="AO82" s="1001"/>
      <c r="AP82" s="1001"/>
      <c r="AQ82" s="1001"/>
      <c r="AR82" s="1001"/>
      <c r="AS82" s="1001"/>
      <c r="AT82" s="1001"/>
      <c r="AU82" s="1001"/>
      <c r="AV82" s="1001"/>
      <c r="AW82" s="1001"/>
      <c r="AX82" s="1001"/>
      <c r="AY82" s="1001"/>
      <c r="AZ82" s="1002"/>
      <c r="BA82" s="1002"/>
      <c r="BB82" s="1002"/>
      <c r="BC82" s="1002"/>
      <c r="BD82" s="1003"/>
      <c r="BE82" s="235"/>
      <c r="BF82" s="235"/>
      <c r="BG82" s="235"/>
      <c r="BH82" s="235"/>
      <c r="BI82" s="235"/>
      <c r="BJ82" s="235"/>
      <c r="BK82" s="235"/>
      <c r="BL82" s="235"/>
      <c r="BM82" s="235"/>
      <c r="BN82" s="235"/>
      <c r="BO82" s="235"/>
      <c r="BP82" s="235"/>
      <c r="BQ82" s="232">
        <v>76</v>
      </c>
      <c r="BR82" s="237"/>
      <c r="BS82" s="975"/>
      <c r="BT82" s="976"/>
      <c r="BU82" s="976"/>
      <c r="BV82" s="976"/>
      <c r="BW82" s="976"/>
      <c r="BX82" s="976"/>
      <c r="BY82" s="976"/>
      <c r="BZ82" s="976"/>
      <c r="CA82" s="976"/>
      <c r="CB82" s="976"/>
      <c r="CC82" s="976"/>
      <c r="CD82" s="976"/>
      <c r="CE82" s="976"/>
      <c r="CF82" s="976"/>
      <c r="CG82" s="985"/>
      <c r="CH82" s="986"/>
      <c r="CI82" s="987"/>
      <c r="CJ82" s="987"/>
      <c r="CK82" s="987"/>
      <c r="CL82" s="988"/>
      <c r="CM82" s="986"/>
      <c r="CN82" s="987"/>
      <c r="CO82" s="987"/>
      <c r="CP82" s="987"/>
      <c r="CQ82" s="988"/>
      <c r="CR82" s="986"/>
      <c r="CS82" s="987"/>
      <c r="CT82" s="987"/>
      <c r="CU82" s="987"/>
      <c r="CV82" s="988"/>
      <c r="CW82" s="986"/>
      <c r="CX82" s="987"/>
      <c r="CY82" s="987"/>
      <c r="CZ82" s="987"/>
      <c r="DA82" s="988"/>
      <c r="DB82" s="986"/>
      <c r="DC82" s="987"/>
      <c r="DD82" s="987"/>
      <c r="DE82" s="987"/>
      <c r="DF82" s="988"/>
      <c r="DG82" s="986"/>
      <c r="DH82" s="987"/>
      <c r="DI82" s="987"/>
      <c r="DJ82" s="987"/>
      <c r="DK82" s="988"/>
      <c r="DL82" s="986"/>
      <c r="DM82" s="987"/>
      <c r="DN82" s="987"/>
      <c r="DO82" s="987"/>
      <c r="DP82" s="988"/>
      <c r="DQ82" s="986"/>
      <c r="DR82" s="987"/>
      <c r="DS82" s="987"/>
      <c r="DT82" s="987"/>
      <c r="DU82" s="988"/>
      <c r="DV82" s="975"/>
      <c r="DW82" s="976"/>
      <c r="DX82" s="976"/>
      <c r="DY82" s="976"/>
      <c r="DZ82" s="977"/>
      <c r="EA82" s="224"/>
    </row>
    <row r="83" spans="1:131" ht="26.25" customHeight="1" x14ac:dyDescent="0.15">
      <c r="A83" s="232">
        <v>16</v>
      </c>
      <c r="B83" s="1004"/>
      <c r="C83" s="1005"/>
      <c r="D83" s="1005"/>
      <c r="E83" s="1005"/>
      <c r="F83" s="1005"/>
      <c r="G83" s="1005"/>
      <c r="H83" s="1005"/>
      <c r="I83" s="1005"/>
      <c r="J83" s="1005"/>
      <c r="K83" s="1005"/>
      <c r="L83" s="1005"/>
      <c r="M83" s="1005"/>
      <c r="N83" s="1005"/>
      <c r="O83" s="1005"/>
      <c r="P83" s="1006"/>
      <c r="Q83" s="1007"/>
      <c r="R83" s="1001"/>
      <c r="S83" s="1001"/>
      <c r="T83" s="1001"/>
      <c r="U83" s="1001"/>
      <c r="V83" s="1001"/>
      <c r="W83" s="1001"/>
      <c r="X83" s="1001"/>
      <c r="Y83" s="1001"/>
      <c r="Z83" s="1001"/>
      <c r="AA83" s="1001"/>
      <c r="AB83" s="1001"/>
      <c r="AC83" s="1001"/>
      <c r="AD83" s="1001"/>
      <c r="AE83" s="1001"/>
      <c r="AF83" s="1001"/>
      <c r="AG83" s="1001"/>
      <c r="AH83" s="1001"/>
      <c r="AI83" s="1001"/>
      <c r="AJ83" s="1001"/>
      <c r="AK83" s="1001"/>
      <c r="AL83" s="1001"/>
      <c r="AM83" s="1001"/>
      <c r="AN83" s="1001"/>
      <c r="AO83" s="1001"/>
      <c r="AP83" s="1001"/>
      <c r="AQ83" s="1001"/>
      <c r="AR83" s="1001"/>
      <c r="AS83" s="1001"/>
      <c r="AT83" s="1001"/>
      <c r="AU83" s="1001"/>
      <c r="AV83" s="1001"/>
      <c r="AW83" s="1001"/>
      <c r="AX83" s="1001"/>
      <c r="AY83" s="1001"/>
      <c r="AZ83" s="1002"/>
      <c r="BA83" s="1002"/>
      <c r="BB83" s="1002"/>
      <c r="BC83" s="1002"/>
      <c r="BD83" s="1003"/>
      <c r="BE83" s="235"/>
      <c r="BF83" s="235"/>
      <c r="BG83" s="235"/>
      <c r="BH83" s="235"/>
      <c r="BI83" s="235"/>
      <c r="BJ83" s="235"/>
      <c r="BK83" s="235"/>
      <c r="BL83" s="235"/>
      <c r="BM83" s="235"/>
      <c r="BN83" s="235"/>
      <c r="BO83" s="235"/>
      <c r="BP83" s="235"/>
      <c r="BQ83" s="232">
        <v>77</v>
      </c>
      <c r="BR83" s="237"/>
      <c r="BS83" s="975"/>
      <c r="BT83" s="976"/>
      <c r="BU83" s="976"/>
      <c r="BV83" s="976"/>
      <c r="BW83" s="976"/>
      <c r="BX83" s="976"/>
      <c r="BY83" s="976"/>
      <c r="BZ83" s="976"/>
      <c r="CA83" s="976"/>
      <c r="CB83" s="976"/>
      <c r="CC83" s="976"/>
      <c r="CD83" s="976"/>
      <c r="CE83" s="976"/>
      <c r="CF83" s="976"/>
      <c r="CG83" s="985"/>
      <c r="CH83" s="986"/>
      <c r="CI83" s="987"/>
      <c r="CJ83" s="987"/>
      <c r="CK83" s="987"/>
      <c r="CL83" s="988"/>
      <c r="CM83" s="986"/>
      <c r="CN83" s="987"/>
      <c r="CO83" s="987"/>
      <c r="CP83" s="987"/>
      <c r="CQ83" s="988"/>
      <c r="CR83" s="986"/>
      <c r="CS83" s="987"/>
      <c r="CT83" s="987"/>
      <c r="CU83" s="987"/>
      <c r="CV83" s="988"/>
      <c r="CW83" s="986"/>
      <c r="CX83" s="987"/>
      <c r="CY83" s="987"/>
      <c r="CZ83" s="987"/>
      <c r="DA83" s="988"/>
      <c r="DB83" s="986"/>
      <c r="DC83" s="987"/>
      <c r="DD83" s="987"/>
      <c r="DE83" s="987"/>
      <c r="DF83" s="988"/>
      <c r="DG83" s="986"/>
      <c r="DH83" s="987"/>
      <c r="DI83" s="987"/>
      <c r="DJ83" s="987"/>
      <c r="DK83" s="988"/>
      <c r="DL83" s="986"/>
      <c r="DM83" s="987"/>
      <c r="DN83" s="987"/>
      <c r="DO83" s="987"/>
      <c r="DP83" s="988"/>
      <c r="DQ83" s="986"/>
      <c r="DR83" s="987"/>
      <c r="DS83" s="987"/>
      <c r="DT83" s="987"/>
      <c r="DU83" s="988"/>
      <c r="DV83" s="975"/>
      <c r="DW83" s="976"/>
      <c r="DX83" s="976"/>
      <c r="DY83" s="976"/>
      <c r="DZ83" s="977"/>
      <c r="EA83" s="224"/>
    </row>
    <row r="84" spans="1:131" ht="26.25" customHeight="1" x14ac:dyDescent="0.15">
      <c r="A84" s="232">
        <v>17</v>
      </c>
      <c r="B84" s="1004"/>
      <c r="C84" s="1005"/>
      <c r="D84" s="1005"/>
      <c r="E84" s="1005"/>
      <c r="F84" s="1005"/>
      <c r="G84" s="1005"/>
      <c r="H84" s="1005"/>
      <c r="I84" s="1005"/>
      <c r="J84" s="1005"/>
      <c r="K84" s="1005"/>
      <c r="L84" s="1005"/>
      <c r="M84" s="1005"/>
      <c r="N84" s="1005"/>
      <c r="O84" s="1005"/>
      <c r="P84" s="1006"/>
      <c r="Q84" s="1007"/>
      <c r="R84" s="1001"/>
      <c r="S84" s="1001"/>
      <c r="T84" s="1001"/>
      <c r="U84" s="1001"/>
      <c r="V84" s="1001"/>
      <c r="W84" s="1001"/>
      <c r="X84" s="1001"/>
      <c r="Y84" s="1001"/>
      <c r="Z84" s="1001"/>
      <c r="AA84" s="1001"/>
      <c r="AB84" s="1001"/>
      <c r="AC84" s="1001"/>
      <c r="AD84" s="1001"/>
      <c r="AE84" s="1001"/>
      <c r="AF84" s="1001"/>
      <c r="AG84" s="1001"/>
      <c r="AH84" s="1001"/>
      <c r="AI84" s="1001"/>
      <c r="AJ84" s="1001"/>
      <c r="AK84" s="1001"/>
      <c r="AL84" s="1001"/>
      <c r="AM84" s="1001"/>
      <c r="AN84" s="1001"/>
      <c r="AO84" s="1001"/>
      <c r="AP84" s="1001"/>
      <c r="AQ84" s="1001"/>
      <c r="AR84" s="1001"/>
      <c r="AS84" s="1001"/>
      <c r="AT84" s="1001"/>
      <c r="AU84" s="1001"/>
      <c r="AV84" s="1001"/>
      <c r="AW84" s="1001"/>
      <c r="AX84" s="1001"/>
      <c r="AY84" s="1001"/>
      <c r="AZ84" s="1002"/>
      <c r="BA84" s="1002"/>
      <c r="BB84" s="1002"/>
      <c r="BC84" s="1002"/>
      <c r="BD84" s="1003"/>
      <c r="BE84" s="235"/>
      <c r="BF84" s="235"/>
      <c r="BG84" s="235"/>
      <c r="BH84" s="235"/>
      <c r="BI84" s="235"/>
      <c r="BJ84" s="235"/>
      <c r="BK84" s="235"/>
      <c r="BL84" s="235"/>
      <c r="BM84" s="235"/>
      <c r="BN84" s="235"/>
      <c r="BO84" s="235"/>
      <c r="BP84" s="235"/>
      <c r="BQ84" s="232">
        <v>78</v>
      </c>
      <c r="BR84" s="237"/>
      <c r="BS84" s="975"/>
      <c r="BT84" s="976"/>
      <c r="BU84" s="976"/>
      <c r="BV84" s="976"/>
      <c r="BW84" s="976"/>
      <c r="BX84" s="976"/>
      <c r="BY84" s="976"/>
      <c r="BZ84" s="976"/>
      <c r="CA84" s="976"/>
      <c r="CB84" s="976"/>
      <c r="CC84" s="976"/>
      <c r="CD84" s="976"/>
      <c r="CE84" s="976"/>
      <c r="CF84" s="976"/>
      <c r="CG84" s="985"/>
      <c r="CH84" s="986"/>
      <c r="CI84" s="987"/>
      <c r="CJ84" s="987"/>
      <c r="CK84" s="987"/>
      <c r="CL84" s="988"/>
      <c r="CM84" s="986"/>
      <c r="CN84" s="987"/>
      <c r="CO84" s="987"/>
      <c r="CP84" s="987"/>
      <c r="CQ84" s="988"/>
      <c r="CR84" s="986"/>
      <c r="CS84" s="987"/>
      <c r="CT84" s="987"/>
      <c r="CU84" s="987"/>
      <c r="CV84" s="988"/>
      <c r="CW84" s="986"/>
      <c r="CX84" s="987"/>
      <c r="CY84" s="987"/>
      <c r="CZ84" s="987"/>
      <c r="DA84" s="988"/>
      <c r="DB84" s="986"/>
      <c r="DC84" s="987"/>
      <c r="DD84" s="987"/>
      <c r="DE84" s="987"/>
      <c r="DF84" s="988"/>
      <c r="DG84" s="986"/>
      <c r="DH84" s="987"/>
      <c r="DI84" s="987"/>
      <c r="DJ84" s="987"/>
      <c r="DK84" s="988"/>
      <c r="DL84" s="986"/>
      <c r="DM84" s="987"/>
      <c r="DN84" s="987"/>
      <c r="DO84" s="987"/>
      <c r="DP84" s="988"/>
      <c r="DQ84" s="986"/>
      <c r="DR84" s="987"/>
      <c r="DS84" s="987"/>
      <c r="DT84" s="987"/>
      <c r="DU84" s="988"/>
      <c r="DV84" s="975"/>
      <c r="DW84" s="976"/>
      <c r="DX84" s="976"/>
      <c r="DY84" s="976"/>
      <c r="DZ84" s="977"/>
      <c r="EA84" s="224"/>
    </row>
    <row r="85" spans="1:131" ht="26.25" customHeight="1" x14ac:dyDescent="0.15">
      <c r="A85" s="232">
        <v>18</v>
      </c>
      <c r="B85" s="1004"/>
      <c r="C85" s="1005"/>
      <c r="D85" s="1005"/>
      <c r="E85" s="1005"/>
      <c r="F85" s="1005"/>
      <c r="G85" s="1005"/>
      <c r="H85" s="1005"/>
      <c r="I85" s="1005"/>
      <c r="J85" s="1005"/>
      <c r="K85" s="1005"/>
      <c r="L85" s="1005"/>
      <c r="M85" s="1005"/>
      <c r="N85" s="1005"/>
      <c r="O85" s="1005"/>
      <c r="P85" s="1006"/>
      <c r="Q85" s="1007"/>
      <c r="R85" s="1001"/>
      <c r="S85" s="1001"/>
      <c r="T85" s="1001"/>
      <c r="U85" s="1001"/>
      <c r="V85" s="1001"/>
      <c r="W85" s="1001"/>
      <c r="X85" s="1001"/>
      <c r="Y85" s="1001"/>
      <c r="Z85" s="1001"/>
      <c r="AA85" s="1001"/>
      <c r="AB85" s="1001"/>
      <c r="AC85" s="1001"/>
      <c r="AD85" s="1001"/>
      <c r="AE85" s="1001"/>
      <c r="AF85" s="1001"/>
      <c r="AG85" s="1001"/>
      <c r="AH85" s="1001"/>
      <c r="AI85" s="1001"/>
      <c r="AJ85" s="1001"/>
      <c r="AK85" s="1001"/>
      <c r="AL85" s="1001"/>
      <c r="AM85" s="1001"/>
      <c r="AN85" s="1001"/>
      <c r="AO85" s="1001"/>
      <c r="AP85" s="1001"/>
      <c r="AQ85" s="1001"/>
      <c r="AR85" s="1001"/>
      <c r="AS85" s="1001"/>
      <c r="AT85" s="1001"/>
      <c r="AU85" s="1001"/>
      <c r="AV85" s="1001"/>
      <c r="AW85" s="1001"/>
      <c r="AX85" s="1001"/>
      <c r="AY85" s="1001"/>
      <c r="AZ85" s="1002"/>
      <c r="BA85" s="1002"/>
      <c r="BB85" s="1002"/>
      <c r="BC85" s="1002"/>
      <c r="BD85" s="1003"/>
      <c r="BE85" s="235"/>
      <c r="BF85" s="235"/>
      <c r="BG85" s="235"/>
      <c r="BH85" s="235"/>
      <c r="BI85" s="235"/>
      <c r="BJ85" s="235"/>
      <c r="BK85" s="235"/>
      <c r="BL85" s="235"/>
      <c r="BM85" s="235"/>
      <c r="BN85" s="235"/>
      <c r="BO85" s="235"/>
      <c r="BP85" s="235"/>
      <c r="BQ85" s="232">
        <v>79</v>
      </c>
      <c r="BR85" s="237"/>
      <c r="BS85" s="975"/>
      <c r="BT85" s="976"/>
      <c r="BU85" s="976"/>
      <c r="BV85" s="976"/>
      <c r="BW85" s="976"/>
      <c r="BX85" s="976"/>
      <c r="BY85" s="976"/>
      <c r="BZ85" s="976"/>
      <c r="CA85" s="976"/>
      <c r="CB85" s="976"/>
      <c r="CC85" s="976"/>
      <c r="CD85" s="976"/>
      <c r="CE85" s="976"/>
      <c r="CF85" s="976"/>
      <c r="CG85" s="985"/>
      <c r="CH85" s="986"/>
      <c r="CI85" s="987"/>
      <c r="CJ85" s="987"/>
      <c r="CK85" s="987"/>
      <c r="CL85" s="988"/>
      <c r="CM85" s="986"/>
      <c r="CN85" s="987"/>
      <c r="CO85" s="987"/>
      <c r="CP85" s="987"/>
      <c r="CQ85" s="988"/>
      <c r="CR85" s="986"/>
      <c r="CS85" s="987"/>
      <c r="CT85" s="987"/>
      <c r="CU85" s="987"/>
      <c r="CV85" s="988"/>
      <c r="CW85" s="986"/>
      <c r="CX85" s="987"/>
      <c r="CY85" s="987"/>
      <c r="CZ85" s="987"/>
      <c r="DA85" s="988"/>
      <c r="DB85" s="986"/>
      <c r="DC85" s="987"/>
      <c r="DD85" s="987"/>
      <c r="DE85" s="987"/>
      <c r="DF85" s="988"/>
      <c r="DG85" s="986"/>
      <c r="DH85" s="987"/>
      <c r="DI85" s="987"/>
      <c r="DJ85" s="987"/>
      <c r="DK85" s="988"/>
      <c r="DL85" s="986"/>
      <c r="DM85" s="987"/>
      <c r="DN85" s="987"/>
      <c r="DO85" s="987"/>
      <c r="DP85" s="988"/>
      <c r="DQ85" s="986"/>
      <c r="DR85" s="987"/>
      <c r="DS85" s="987"/>
      <c r="DT85" s="987"/>
      <c r="DU85" s="988"/>
      <c r="DV85" s="975"/>
      <c r="DW85" s="976"/>
      <c r="DX85" s="976"/>
      <c r="DY85" s="976"/>
      <c r="DZ85" s="977"/>
      <c r="EA85" s="224"/>
    </row>
    <row r="86" spans="1:131" ht="26.25" customHeight="1" x14ac:dyDescent="0.15">
      <c r="A86" s="232">
        <v>19</v>
      </c>
      <c r="B86" s="1004"/>
      <c r="C86" s="1005"/>
      <c r="D86" s="1005"/>
      <c r="E86" s="1005"/>
      <c r="F86" s="1005"/>
      <c r="G86" s="1005"/>
      <c r="H86" s="1005"/>
      <c r="I86" s="1005"/>
      <c r="J86" s="1005"/>
      <c r="K86" s="1005"/>
      <c r="L86" s="1005"/>
      <c r="M86" s="1005"/>
      <c r="N86" s="1005"/>
      <c r="O86" s="1005"/>
      <c r="P86" s="1006"/>
      <c r="Q86" s="1007"/>
      <c r="R86" s="1001"/>
      <c r="S86" s="1001"/>
      <c r="T86" s="1001"/>
      <c r="U86" s="1001"/>
      <c r="V86" s="1001"/>
      <c r="W86" s="1001"/>
      <c r="X86" s="1001"/>
      <c r="Y86" s="1001"/>
      <c r="Z86" s="1001"/>
      <c r="AA86" s="1001"/>
      <c r="AB86" s="1001"/>
      <c r="AC86" s="1001"/>
      <c r="AD86" s="1001"/>
      <c r="AE86" s="1001"/>
      <c r="AF86" s="1001"/>
      <c r="AG86" s="1001"/>
      <c r="AH86" s="1001"/>
      <c r="AI86" s="1001"/>
      <c r="AJ86" s="1001"/>
      <c r="AK86" s="1001"/>
      <c r="AL86" s="1001"/>
      <c r="AM86" s="1001"/>
      <c r="AN86" s="1001"/>
      <c r="AO86" s="1001"/>
      <c r="AP86" s="1001"/>
      <c r="AQ86" s="1001"/>
      <c r="AR86" s="1001"/>
      <c r="AS86" s="1001"/>
      <c r="AT86" s="1001"/>
      <c r="AU86" s="1001"/>
      <c r="AV86" s="1001"/>
      <c r="AW86" s="1001"/>
      <c r="AX86" s="1001"/>
      <c r="AY86" s="1001"/>
      <c r="AZ86" s="1002"/>
      <c r="BA86" s="1002"/>
      <c r="BB86" s="1002"/>
      <c r="BC86" s="1002"/>
      <c r="BD86" s="1003"/>
      <c r="BE86" s="235"/>
      <c r="BF86" s="235"/>
      <c r="BG86" s="235"/>
      <c r="BH86" s="235"/>
      <c r="BI86" s="235"/>
      <c r="BJ86" s="235"/>
      <c r="BK86" s="235"/>
      <c r="BL86" s="235"/>
      <c r="BM86" s="235"/>
      <c r="BN86" s="235"/>
      <c r="BO86" s="235"/>
      <c r="BP86" s="235"/>
      <c r="BQ86" s="232">
        <v>80</v>
      </c>
      <c r="BR86" s="237"/>
      <c r="BS86" s="975"/>
      <c r="BT86" s="976"/>
      <c r="BU86" s="976"/>
      <c r="BV86" s="976"/>
      <c r="BW86" s="976"/>
      <c r="BX86" s="976"/>
      <c r="BY86" s="976"/>
      <c r="BZ86" s="976"/>
      <c r="CA86" s="976"/>
      <c r="CB86" s="976"/>
      <c r="CC86" s="976"/>
      <c r="CD86" s="976"/>
      <c r="CE86" s="976"/>
      <c r="CF86" s="976"/>
      <c r="CG86" s="985"/>
      <c r="CH86" s="986"/>
      <c r="CI86" s="987"/>
      <c r="CJ86" s="987"/>
      <c r="CK86" s="987"/>
      <c r="CL86" s="988"/>
      <c r="CM86" s="986"/>
      <c r="CN86" s="987"/>
      <c r="CO86" s="987"/>
      <c r="CP86" s="987"/>
      <c r="CQ86" s="988"/>
      <c r="CR86" s="986"/>
      <c r="CS86" s="987"/>
      <c r="CT86" s="987"/>
      <c r="CU86" s="987"/>
      <c r="CV86" s="988"/>
      <c r="CW86" s="986"/>
      <c r="CX86" s="987"/>
      <c r="CY86" s="987"/>
      <c r="CZ86" s="987"/>
      <c r="DA86" s="988"/>
      <c r="DB86" s="986"/>
      <c r="DC86" s="987"/>
      <c r="DD86" s="987"/>
      <c r="DE86" s="987"/>
      <c r="DF86" s="988"/>
      <c r="DG86" s="986"/>
      <c r="DH86" s="987"/>
      <c r="DI86" s="987"/>
      <c r="DJ86" s="987"/>
      <c r="DK86" s="988"/>
      <c r="DL86" s="986"/>
      <c r="DM86" s="987"/>
      <c r="DN86" s="987"/>
      <c r="DO86" s="987"/>
      <c r="DP86" s="988"/>
      <c r="DQ86" s="986"/>
      <c r="DR86" s="987"/>
      <c r="DS86" s="987"/>
      <c r="DT86" s="987"/>
      <c r="DU86" s="988"/>
      <c r="DV86" s="975"/>
      <c r="DW86" s="976"/>
      <c r="DX86" s="976"/>
      <c r="DY86" s="976"/>
      <c r="DZ86" s="977"/>
      <c r="EA86" s="224"/>
    </row>
    <row r="87" spans="1:131" ht="26.25" customHeight="1" x14ac:dyDescent="0.15">
      <c r="A87" s="238">
        <v>20</v>
      </c>
      <c r="B87" s="994"/>
      <c r="C87" s="995"/>
      <c r="D87" s="995"/>
      <c r="E87" s="995"/>
      <c r="F87" s="995"/>
      <c r="G87" s="995"/>
      <c r="H87" s="995"/>
      <c r="I87" s="995"/>
      <c r="J87" s="995"/>
      <c r="K87" s="995"/>
      <c r="L87" s="995"/>
      <c r="M87" s="995"/>
      <c r="N87" s="995"/>
      <c r="O87" s="995"/>
      <c r="P87" s="996"/>
      <c r="Q87" s="997"/>
      <c r="R87" s="998"/>
      <c r="S87" s="998"/>
      <c r="T87" s="998"/>
      <c r="U87" s="998"/>
      <c r="V87" s="998"/>
      <c r="W87" s="998"/>
      <c r="X87" s="998"/>
      <c r="Y87" s="998"/>
      <c r="Z87" s="998"/>
      <c r="AA87" s="998"/>
      <c r="AB87" s="998"/>
      <c r="AC87" s="998"/>
      <c r="AD87" s="998"/>
      <c r="AE87" s="998"/>
      <c r="AF87" s="998"/>
      <c r="AG87" s="998"/>
      <c r="AH87" s="998"/>
      <c r="AI87" s="998"/>
      <c r="AJ87" s="998"/>
      <c r="AK87" s="998"/>
      <c r="AL87" s="998"/>
      <c r="AM87" s="998"/>
      <c r="AN87" s="998"/>
      <c r="AO87" s="998"/>
      <c r="AP87" s="998"/>
      <c r="AQ87" s="998"/>
      <c r="AR87" s="998"/>
      <c r="AS87" s="998"/>
      <c r="AT87" s="998"/>
      <c r="AU87" s="998"/>
      <c r="AV87" s="998"/>
      <c r="AW87" s="998"/>
      <c r="AX87" s="998"/>
      <c r="AY87" s="998"/>
      <c r="AZ87" s="999"/>
      <c r="BA87" s="999"/>
      <c r="BB87" s="999"/>
      <c r="BC87" s="999"/>
      <c r="BD87" s="1000"/>
      <c r="BE87" s="235"/>
      <c r="BF87" s="235"/>
      <c r="BG87" s="235"/>
      <c r="BH87" s="235"/>
      <c r="BI87" s="235"/>
      <c r="BJ87" s="235"/>
      <c r="BK87" s="235"/>
      <c r="BL87" s="235"/>
      <c r="BM87" s="235"/>
      <c r="BN87" s="235"/>
      <c r="BO87" s="235"/>
      <c r="BP87" s="235"/>
      <c r="BQ87" s="232">
        <v>81</v>
      </c>
      <c r="BR87" s="237"/>
      <c r="BS87" s="975"/>
      <c r="BT87" s="976"/>
      <c r="BU87" s="976"/>
      <c r="BV87" s="976"/>
      <c r="BW87" s="976"/>
      <c r="BX87" s="976"/>
      <c r="BY87" s="976"/>
      <c r="BZ87" s="976"/>
      <c r="CA87" s="976"/>
      <c r="CB87" s="976"/>
      <c r="CC87" s="976"/>
      <c r="CD87" s="976"/>
      <c r="CE87" s="976"/>
      <c r="CF87" s="976"/>
      <c r="CG87" s="985"/>
      <c r="CH87" s="986"/>
      <c r="CI87" s="987"/>
      <c r="CJ87" s="987"/>
      <c r="CK87" s="987"/>
      <c r="CL87" s="988"/>
      <c r="CM87" s="986"/>
      <c r="CN87" s="987"/>
      <c r="CO87" s="987"/>
      <c r="CP87" s="987"/>
      <c r="CQ87" s="988"/>
      <c r="CR87" s="986"/>
      <c r="CS87" s="987"/>
      <c r="CT87" s="987"/>
      <c r="CU87" s="987"/>
      <c r="CV87" s="988"/>
      <c r="CW87" s="986"/>
      <c r="CX87" s="987"/>
      <c r="CY87" s="987"/>
      <c r="CZ87" s="987"/>
      <c r="DA87" s="988"/>
      <c r="DB87" s="986"/>
      <c r="DC87" s="987"/>
      <c r="DD87" s="987"/>
      <c r="DE87" s="987"/>
      <c r="DF87" s="988"/>
      <c r="DG87" s="986"/>
      <c r="DH87" s="987"/>
      <c r="DI87" s="987"/>
      <c r="DJ87" s="987"/>
      <c r="DK87" s="988"/>
      <c r="DL87" s="986"/>
      <c r="DM87" s="987"/>
      <c r="DN87" s="987"/>
      <c r="DO87" s="987"/>
      <c r="DP87" s="988"/>
      <c r="DQ87" s="986"/>
      <c r="DR87" s="987"/>
      <c r="DS87" s="987"/>
      <c r="DT87" s="987"/>
      <c r="DU87" s="988"/>
      <c r="DV87" s="975"/>
      <c r="DW87" s="976"/>
      <c r="DX87" s="976"/>
      <c r="DY87" s="976"/>
      <c r="DZ87" s="977"/>
      <c r="EA87" s="224"/>
    </row>
    <row r="88" spans="1:131" ht="26.25" customHeight="1" thickBot="1" x14ac:dyDescent="0.2">
      <c r="A88" s="234" t="s">
        <v>394</v>
      </c>
      <c r="B88" s="967" t="s">
        <v>425</v>
      </c>
      <c r="C88" s="968"/>
      <c r="D88" s="968"/>
      <c r="E88" s="968"/>
      <c r="F88" s="968"/>
      <c r="G88" s="968"/>
      <c r="H88" s="968"/>
      <c r="I88" s="968"/>
      <c r="J88" s="968"/>
      <c r="K88" s="968"/>
      <c r="L88" s="968"/>
      <c r="M88" s="968"/>
      <c r="N88" s="968"/>
      <c r="O88" s="968"/>
      <c r="P88" s="978"/>
      <c r="Q88" s="992"/>
      <c r="R88" s="993"/>
      <c r="S88" s="993"/>
      <c r="T88" s="993"/>
      <c r="U88" s="993"/>
      <c r="V88" s="993"/>
      <c r="W88" s="993"/>
      <c r="X88" s="993"/>
      <c r="Y88" s="993"/>
      <c r="Z88" s="993"/>
      <c r="AA88" s="993"/>
      <c r="AB88" s="993"/>
      <c r="AC88" s="993"/>
      <c r="AD88" s="993"/>
      <c r="AE88" s="993"/>
      <c r="AF88" s="989">
        <v>5075</v>
      </c>
      <c r="AG88" s="989"/>
      <c r="AH88" s="989"/>
      <c r="AI88" s="989"/>
      <c r="AJ88" s="989"/>
      <c r="AK88" s="993"/>
      <c r="AL88" s="993"/>
      <c r="AM88" s="993"/>
      <c r="AN88" s="993"/>
      <c r="AO88" s="993"/>
      <c r="AP88" s="989">
        <v>119</v>
      </c>
      <c r="AQ88" s="989"/>
      <c r="AR88" s="989"/>
      <c r="AS88" s="989"/>
      <c r="AT88" s="989"/>
      <c r="AU88" s="989"/>
      <c r="AV88" s="989"/>
      <c r="AW88" s="989"/>
      <c r="AX88" s="989"/>
      <c r="AY88" s="989"/>
      <c r="AZ88" s="990"/>
      <c r="BA88" s="990"/>
      <c r="BB88" s="990"/>
      <c r="BC88" s="990"/>
      <c r="BD88" s="991"/>
      <c r="BE88" s="235"/>
      <c r="BF88" s="235"/>
      <c r="BG88" s="235"/>
      <c r="BH88" s="235"/>
      <c r="BI88" s="235"/>
      <c r="BJ88" s="235"/>
      <c r="BK88" s="235"/>
      <c r="BL88" s="235"/>
      <c r="BM88" s="235"/>
      <c r="BN88" s="235"/>
      <c r="BO88" s="235"/>
      <c r="BP88" s="235"/>
      <c r="BQ88" s="232">
        <v>82</v>
      </c>
      <c r="BR88" s="237"/>
      <c r="BS88" s="975"/>
      <c r="BT88" s="976"/>
      <c r="BU88" s="976"/>
      <c r="BV88" s="976"/>
      <c r="BW88" s="976"/>
      <c r="BX88" s="976"/>
      <c r="BY88" s="976"/>
      <c r="BZ88" s="976"/>
      <c r="CA88" s="976"/>
      <c r="CB88" s="976"/>
      <c r="CC88" s="976"/>
      <c r="CD88" s="976"/>
      <c r="CE88" s="976"/>
      <c r="CF88" s="976"/>
      <c r="CG88" s="985"/>
      <c r="CH88" s="986"/>
      <c r="CI88" s="987"/>
      <c r="CJ88" s="987"/>
      <c r="CK88" s="987"/>
      <c r="CL88" s="988"/>
      <c r="CM88" s="986"/>
      <c r="CN88" s="987"/>
      <c r="CO88" s="987"/>
      <c r="CP88" s="987"/>
      <c r="CQ88" s="988"/>
      <c r="CR88" s="986"/>
      <c r="CS88" s="987"/>
      <c r="CT88" s="987"/>
      <c r="CU88" s="987"/>
      <c r="CV88" s="988"/>
      <c r="CW88" s="986"/>
      <c r="CX88" s="987"/>
      <c r="CY88" s="987"/>
      <c r="CZ88" s="987"/>
      <c r="DA88" s="988"/>
      <c r="DB88" s="986"/>
      <c r="DC88" s="987"/>
      <c r="DD88" s="987"/>
      <c r="DE88" s="987"/>
      <c r="DF88" s="988"/>
      <c r="DG88" s="986"/>
      <c r="DH88" s="987"/>
      <c r="DI88" s="987"/>
      <c r="DJ88" s="987"/>
      <c r="DK88" s="988"/>
      <c r="DL88" s="986"/>
      <c r="DM88" s="987"/>
      <c r="DN88" s="987"/>
      <c r="DO88" s="987"/>
      <c r="DP88" s="988"/>
      <c r="DQ88" s="986"/>
      <c r="DR88" s="987"/>
      <c r="DS88" s="987"/>
      <c r="DT88" s="987"/>
      <c r="DU88" s="988"/>
      <c r="DV88" s="975"/>
      <c r="DW88" s="976"/>
      <c r="DX88" s="976"/>
      <c r="DY88" s="976"/>
      <c r="DZ88" s="977"/>
      <c r="EA88" s="224"/>
    </row>
    <row r="89" spans="1:131" ht="26.25" hidden="1" customHeight="1" x14ac:dyDescent="0.15">
      <c r="A89" s="239"/>
      <c r="B89" s="240"/>
      <c r="C89" s="240"/>
      <c r="D89" s="240"/>
      <c r="E89" s="240"/>
      <c r="F89" s="240"/>
      <c r="G89" s="240"/>
      <c r="H89" s="240"/>
      <c r="I89" s="240"/>
      <c r="J89" s="240"/>
      <c r="K89" s="240"/>
      <c r="L89" s="240"/>
      <c r="M89" s="240"/>
      <c r="N89" s="240"/>
      <c r="O89" s="240"/>
      <c r="P89" s="240"/>
      <c r="Q89" s="241"/>
      <c r="R89" s="241"/>
      <c r="S89" s="241"/>
      <c r="T89" s="241"/>
      <c r="U89" s="241"/>
      <c r="V89" s="241"/>
      <c r="W89" s="241"/>
      <c r="X89" s="241"/>
      <c r="Y89" s="241"/>
      <c r="Z89" s="241"/>
      <c r="AA89" s="241"/>
      <c r="AB89" s="241"/>
      <c r="AC89" s="241"/>
      <c r="AD89" s="241"/>
      <c r="AE89" s="241"/>
      <c r="AF89" s="241"/>
      <c r="AG89" s="241"/>
      <c r="AH89" s="241"/>
      <c r="AI89" s="241"/>
      <c r="AJ89" s="241"/>
      <c r="AK89" s="241"/>
      <c r="AL89" s="241"/>
      <c r="AM89" s="241"/>
      <c r="AN89" s="241"/>
      <c r="AO89" s="241"/>
      <c r="AP89" s="241"/>
      <c r="AQ89" s="241"/>
      <c r="AR89" s="241"/>
      <c r="AS89" s="241"/>
      <c r="AT89" s="241"/>
      <c r="AU89" s="241"/>
      <c r="AV89" s="241"/>
      <c r="AW89" s="241"/>
      <c r="AX89" s="241"/>
      <c r="AY89" s="241"/>
      <c r="AZ89" s="242"/>
      <c r="BA89" s="242"/>
      <c r="BB89" s="242"/>
      <c r="BC89" s="242"/>
      <c r="BD89" s="242"/>
      <c r="BE89" s="235"/>
      <c r="BF89" s="235"/>
      <c r="BG89" s="235"/>
      <c r="BH89" s="235"/>
      <c r="BI89" s="235"/>
      <c r="BJ89" s="235"/>
      <c r="BK89" s="235"/>
      <c r="BL89" s="235"/>
      <c r="BM89" s="235"/>
      <c r="BN89" s="235"/>
      <c r="BO89" s="235"/>
      <c r="BP89" s="235"/>
      <c r="BQ89" s="232">
        <v>83</v>
      </c>
      <c r="BR89" s="237"/>
      <c r="BS89" s="975"/>
      <c r="BT89" s="976"/>
      <c r="BU89" s="976"/>
      <c r="BV89" s="976"/>
      <c r="BW89" s="976"/>
      <c r="BX89" s="976"/>
      <c r="BY89" s="976"/>
      <c r="BZ89" s="976"/>
      <c r="CA89" s="976"/>
      <c r="CB89" s="976"/>
      <c r="CC89" s="976"/>
      <c r="CD89" s="976"/>
      <c r="CE89" s="976"/>
      <c r="CF89" s="976"/>
      <c r="CG89" s="985"/>
      <c r="CH89" s="986"/>
      <c r="CI89" s="987"/>
      <c r="CJ89" s="987"/>
      <c r="CK89" s="987"/>
      <c r="CL89" s="988"/>
      <c r="CM89" s="986"/>
      <c r="CN89" s="987"/>
      <c r="CO89" s="987"/>
      <c r="CP89" s="987"/>
      <c r="CQ89" s="988"/>
      <c r="CR89" s="986"/>
      <c r="CS89" s="987"/>
      <c r="CT89" s="987"/>
      <c r="CU89" s="987"/>
      <c r="CV89" s="988"/>
      <c r="CW89" s="986"/>
      <c r="CX89" s="987"/>
      <c r="CY89" s="987"/>
      <c r="CZ89" s="987"/>
      <c r="DA89" s="988"/>
      <c r="DB89" s="986"/>
      <c r="DC89" s="987"/>
      <c r="DD89" s="987"/>
      <c r="DE89" s="987"/>
      <c r="DF89" s="988"/>
      <c r="DG89" s="986"/>
      <c r="DH89" s="987"/>
      <c r="DI89" s="987"/>
      <c r="DJ89" s="987"/>
      <c r="DK89" s="988"/>
      <c r="DL89" s="986"/>
      <c r="DM89" s="987"/>
      <c r="DN89" s="987"/>
      <c r="DO89" s="987"/>
      <c r="DP89" s="988"/>
      <c r="DQ89" s="986"/>
      <c r="DR89" s="987"/>
      <c r="DS89" s="987"/>
      <c r="DT89" s="987"/>
      <c r="DU89" s="988"/>
      <c r="DV89" s="975"/>
      <c r="DW89" s="976"/>
      <c r="DX89" s="976"/>
      <c r="DY89" s="976"/>
      <c r="DZ89" s="977"/>
      <c r="EA89" s="224"/>
    </row>
    <row r="90" spans="1:131" ht="26.25" hidden="1" customHeight="1" x14ac:dyDescent="0.15">
      <c r="A90" s="239"/>
      <c r="B90" s="240"/>
      <c r="C90" s="240"/>
      <c r="D90" s="240"/>
      <c r="E90" s="240"/>
      <c r="F90" s="240"/>
      <c r="G90" s="240"/>
      <c r="H90" s="240"/>
      <c r="I90" s="240"/>
      <c r="J90" s="240"/>
      <c r="K90" s="240"/>
      <c r="L90" s="240"/>
      <c r="M90" s="240"/>
      <c r="N90" s="240"/>
      <c r="O90" s="240"/>
      <c r="P90" s="240"/>
      <c r="Q90" s="241"/>
      <c r="R90" s="241"/>
      <c r="S90" s="241"/>
      <c r="T90" s="241"/>
      <c r="U90" s="241"/>
      <c r="V90" s="241"/>
      <c r="W90" s="241"/>
      <c r="X90" s="241"/>
      <c r="Y90" s="241"/>
      <c r="Z90" s="241"/>
      <c r="AA90" s="241"/>
      <c r="AB90" s="241"/>
      <c r="AC90" s="241"/>
      <c r="AD90" s="241"/>
      <c r="AE90" s="241"/>
      <c r="AF90" s="241"/>
      <c r="AG90" s="241"/>
      <c r="AH90" s="241"/>
      <c r="AI90" s="241"/>
      <c r="AJ90" s="241"/>
      <c r="AK90" s="241"/>
      <c r="AL90" s="241"/>
      <c r="AM90" s="241"/>
      <c r="AN90" s="241"/>
      <c r="AO90" s="241"/>
      <c r="AP90" s="241"/>
      <c r="AQ90" s="241"/>
      <c r="AR90" s="241"/>
      <c r="AS90" s="241"/>
      <c r="AT90" s="241"/>
      <c r="AU90" s="241"/>
      <c r="AV90" s="241"/>
      <c r="AW90" s="241"/>
      <c r="AX90" s="241"/>
      <c r="AY90" s="241"/>
      <c r="AZ90" s="242"/>
      <c r="BA90" s="242"/>
      <c r="BB90" s="242"/>
      <c r="BC90" s="242"/>
      <c r="BD90" s="242"/>
      <c r="BE90" s="235"/>
      <c r="BF90" s="235"/>
      <c r="BG90" s="235"/>
      <c r="BH90" s="235"/>
      <c r="BI90" s="235"/>
      <c r="BJ90" s="235"/>
      <c r="BK90" s="235"/>
      <c r="BL90" s="235"/>
      <c r="BM90" s="235"/>
      <c r="BN90" s="235"/>
      <c r="BO90" s="235"/>
      <c r="BP90" s="235"/>
      <c r="BQ90" s="232">
        <v>84</v>
      </c>
      <c r="BR90" s="237"/>
      <c r="BS90" s="975"/>
      <c r="BT90" s="976"/>
      <c r="BU90" s="976"/>
      <c r="BV90" s="976"/>
      <c r="BW90" s="976"/>
      <c r="BX90" s="976"/>
      <c r="BY90" s="976"/>
      <c r="BZ90" s="976"/>
      <c r="CA90" s="976"/>
      <c r="CB90" s="976"/>
      <c r="CC90" s="976"/>
      <c r="CD90" s="976"/>
      <c r="CE90" s="976"/>
      <c r="CF90" s="976"/>
      <c r="CG90" s="985"/>
      <c r="CH90" s="986"/>
      <c r="CI90" s="987"/>
      <c r="CJ90" s="987"/>
      <c r="CK90" s="987"/>
      <c r="CL90" s="988"/>
      <c r="CM90" s="986"/>
      <c r="CN90" s="987"/>
      <c r="CO90" s="987"/>
      <c r="CP90" s="987"/>
      <c r="CQ90" s="988"/>
      <c r="CR90" s="986"/>
      <c r="CS90" s="987"/>
      <c r="CT90" s="987"/>
      <c r="CU90" s="987"/>
      <c r="CV90" s="988"/>
      <c r="CW90" s="986"/>
      <c r="CX90" s="987"/>
      <c r="CY90" s="987"/>
      <c r="CZ90" s="987"/>
      <c r="DA90" s="988"/>
      <c r="DB90" s="986"/>
      <c r="DC90" s="987"/>
      <c r="DD90" s="987"/>
      <c r="DE90" s="987"/>
      <c r="DF90" s="988"/>
      <c r="DG90" s="986"/>
      <c r="DH90" s="987"/>
      <c r="DI90" s="987"/>
      <c r="DJ90" s="987"/>
      <c r="DK90" s="988"/>
      <c r="DL90" s="986"/>
      <c r="DM90" s="987"/>
      <c r="DN90" s="987"/>
      <c r="DO90" s="987"/>
      <c r="DP90" s="988"/>
      <c r="DQ90" s="986"/>
      <c r="DR90" s="987"/>
      <c r="DS90" s="987"/>
      <c r="DT90" s="987"/>
      <c r="DU90" s="988"/>
      <c r="DV90" s="975"/>
      <c r="DW90" s="976"/>
      <c r="DX90" s="976"/>
      <c r="DY90" s="976"/>
      <c r="DZ90" s="977"/>
      <c r="EA90" s="224"/>
    </row>
    <row r="91" spans="1:131" ht="26.25" hidden="1" customHeight="1" x14ac:dyDescent="0.15">
      <c r="A91" s="239"/>
      <c r="B91" s="240"/>
      <c r="C91" s="240"/>
      <c r="D91" s="240"/>
      <c r="E91" s="240"/>
      <c r="F91" s="240"/>
      <c r="G91" s="240"/>
      <c r="H91" s="240"/>
      <c r="I91" s="240"/>
      <c r="J91" s="240"/>
      <c r="K91" s="240"/>
      <c r="L91" s="240"/>
      <c r="M91" s="240"/>
      <c r="N91" s="240"/>
      <c r="O91" s="240"/>
      <c r="P91" s="240"/>
      <c r="Q91" s="241"/>
      <c r="R91" s="241"/>
      <c r="S91" s="241"/>
      <c r="T91" s="241"/>
      <c r="U91" s="241"/>
      <c r="V91" s="241"/>
      <c r="W91" s="241"/>
      <c r="X91" s="241"/>
      <c r="Y91" s="241"/>
      <c r="Z91" s="241"/>
      <c r="AA91" s="241"/>
      <c r="AB91" s="241"/>
      <c r="AC91" s="241"/>
      <c r="AD91" s="241"/>
      <c r="AE91" s="241"/>
      <c r="AF91" s="241"/>
      <c r="AG91" s="241"/>
      <c r="AH91" s="241"/>
      <c r="AI91" s="241"/>
      <c r="AJ91" s="241"/>
      <c r="AK91" s="241"/>
      <c r="AL91" s="241"/>
      <c r="AM91" s="241"/>
      <c r="AN91" s="241"/>
      <c r="AO91" s="241"/>
      <c r="AP91" s="241"/>
      <c r="AQ91" s="241"/>
      <c r="AR91" s="241"/>
      <c r="AS91" s="241"/>
      <c r="AT91" s="241"/>
      <c r="AU91" s="241"/>
      <c r="AV91" s="241"/>
      <c r="AW91" s="241"/>
      <c r="AX91" s="241"/>
      <c r="AY91" s="241"/>
      <c r="AZ91" s="242"/>
      <c r="BA91" s="242"/>
      <c r="BB91" s="242"/>
      <c r="BC91" s="242"/>
      <c r="BD91" s="242"/>
      <c r="BE91" s="235"/>
      <c r="BF91" s="235"/>
      <c r="BG91" s="235"/>
      <c r="BH91" s="235"/>
      <c r="BI91" s="235"/>
      <c r="BJ91" s="235"/>
      <c r="BK91" s="235"/>
      <c r="BL91" s="235"/>
      <c r="BM91" s="235"/>
      <c r="BN91" s="235"/>
      <c r="BO91" s="235"/>
      <c r="BP91" s="235"/>
      <c r="BQ91" s="232">
        <v>85</v>
      </c>
      <c r="BR91" s="237"/>
      <c r="BS91" s="975"/>
      <c r="BT91" s="976"/>
      <c r="BU91" s="976"/>
      <c r="BV91" s="976"/>
      <c r="BW91" s="976"/>
      <c r="BX91" s="976"/>
      <c r="BY91" s="976"/>
      <c r="BZ91" s="976"/>
      <c r="CA91" s="976"/>
      <c r="CB91" s="976"/>
      <c r="CC91" s="976"/>
      <c r="CD91" s="976"/>
      <c r="CE91" s="976"/>
      <c r="CF91" s="976"/>
      <c r="CG91" s="985"/>
      <c r="CH91" s="986"/>
      <c r="CI91" s="987"/>
      <c r="CJ91" s="987"/>
      <c r="CK91" s="987"/>
      <c r="CL91" s="988"/>
      <c r="CM91" s="986"/>
      <c r="CN91" s="987"/>
      <c r="CO91" s="987"/>
      <c r="CP91" s="987"/>
      <c r="CQ91" s="988"/>
      <c r="CR91" s="986"/>
      <c r="CS91" s="987"/>
      <c r="CT91" s="987"/>
      <c r="CU91" s="987"/>
      <c r="CV91" s="988"/>
      <c r="CW91" s="986"/>
      <c r="CX91" s="987"/>
      <c r="CY91" s="987"/>
      <c r="CZ91" s="987"/>
      <c r="DA91" s="988"/>
      <c r="DB91" s="986"/>
      <c r="DC91" s="987"/>
      <c r="DD91" s="987"/>
      <c r="DE91" s="987"/>
      <c r="DF91" s="988"/>
      <c r="DG91" s="986"/>
      <c r="DH91" s="987"/>
      <c r="DI91" s="987"/>
      <c r="DJ91" s="987"/>
      <c r="DK91" s="988"/>
      <c r="DL91" s="986"/>
      <c r="DM91" s="987"/>
      <c r="DN91" s="987"/>
      <c r="DO91" s="987"/>
      <c r="DP91" s="988"/>
      <c r="DQ91" s="986"/>
      <c r="DR91" s="987"/>
      <c r="DS91" s="987"/>
      <c r="DT91" s="987"/>
      <c r="DU91" s="988"/>
      <c r="DV91" s="975"/>
      <c r="DW91" s="976"/>
      <c r="DX91" s="976"/>
      <c r="DY91" s="976"/>
      <c r="DZ91" s="977"/>
      <c r="EA91" s="224"/>
    </row>
    <row r="92" spans="1:131" ht="26.25" hidden="1" customHeight="1" x14ac:dyDescent="0.15">
      <c r="A92" s="239"/>
      <c r="B92" s="240"/>
      <c r="C92" s="240"/>
      <c r="D92" s="240"/>
      <c r="E92" s="240"/>
      <c r="F92" s="240"/>
      <c r="G92" s="240"/>
      <c r="H92" s="240"/>
      <c r="I92" s="240"/>
      <c r="J92" s="240"/>
      <c r="K92" s="240"/>
      <c r="L92" s="240"/>
      <c r="M92" s="240"/>
      <c r="N92" s="240"/>
      <c r="O92" s="240"/>
      <c r="P92" s="240"/>
      <c r="Q92" s="241"/>
      <c r="R92" s="241"/>
      <c r="S92" s="241"/>
      <c r="T92" s="241"/>
      <c r="U92" s="241"/>
      <c r="V92" s="241"/>
      <c r="W92" s="241"/>
      <c r="X92" s="241"/>
      <c r="Y92" s="241"/>
      <c r="Z92" s="241"/>
      <c r="AA92" s="241"/>
      <c r="AB92" s="241"/>
      <c r="AC92" s="241"/>
      <c r="AD92" s="241"/>
      <c r="AE92" s="241"/>
      <c r="AF92" s="241"/>
      <c r="AG92" s="241"/>
      <c r="AH92" s="241"/>
      <c r="AI92" s="241"/>
      <c r="AJ92" s="241"/>
      <c r="AK92" s="241"/>
      <c r="AL92" s="241"/>
      <c r="AM92" s="241"/>
      <c r="AN92" s="241"/>
      <c r="AO92" s="241"/>
      <c r="AP92" s="241"/>
      <c r="AQ92" s="241"/>
      <c r="AR92" s="241"/>
      <c r="AS92" s="241"/>
      <c r="AT92" s="241"/>
      <c r="AU92" s="241"/>
      <c r="AV92" s="241"/>
      <c r="AW92" s="241"/>
      <c r="AX92" s="241"/>
      <c r="AY92" s="241"/>
      <c r="AZ92" s="242"/>
      <c r="BA92" s="242"/>
      <c r="BB92" s="242"/>
      <c r="BC92" s="242"/>
      <c r="BD92" s="242"/>
      <c r="BE92" s="235"/>
      <c r="BF92" s="235"/>
      <c r="BG92" s="235"/>
      <c r="BH92" s="235"/>
      <c r="BI92" s="235"/>
      <c r="BJ92" s="235"/>
      <c r="BK92" s="235"/>
      <c r="BL92" s="235"/>
      <c r="BM92" s="235"/>
      <c r="BN92" s="235"/>
      <c r="BO92" s="235"/>
      <c r="BP92" s="235"/>
      <c r="BQ92" s="232">
        <v>86</v>
      </c>
      <c r="BR92" s="237"/>
      <c r="BS92" s="975"/>
      <c r="BT92" s="976"/>
      <c r="BU92" s="976"/>
      <c r="BV92" s="976"/>
      <c r="BW92" s="976"/>
      <c r="BX92" s="976"/>
      <c r="BY92" s="976"/>
      <c r="BZ92" s="976"/>
      <c r="CA92" s="976"/>
      <c r="CB92" s="976"/>
      <c r="CC92" s="976"/>
      <c r="CD92" s="976"/>
      <c r="CE92" s="976"/>
      <c r="CF92" s="976"/>
      <c r="CG92" s="985"/>
      <c r="CH92" s="986"/>
      <c r="CI92" s="987"/>
      <c r="CJ92" s="987"/>
      <c r="CK92" s="987"/>
      <c r="CL92" s="988"/>
      <c r="CM92" s="986"/>
      <c r="CN92" s="987"/>
      <c r="CO92" s="987"/>
      <c r="CP92" s="987"/>
      <c r="CQ92" s="988"/>
      <c r="CR92" s="986"/>
      <c r="CS92" s="987"/>
      <c r="CT92" s="987"/>
      <c r="CU92" s="987"/>
      <c r="CV92" s="988"/>
      <c r="CW92" s="986"/>
      <c r="CX92" s="987"/>
      <c r="CY92" s="987"/>
      <c r="CZ92" s="987"/>
      <c r="DA92" s="988"/>
      <c r="DB92" s="986"/>
      <c r="DC92" s="987"/>
      <c r="DD92" s="987"/>
      <c r="DE92" s="987"/>
      <c r="DF92" s="988"/>
      <c r="DG92" s="986"/>
      <c r="DH92" s="987"/>
      <c r="DI92" s="987"/>
      <c r="DJ92" s="987"/>
      <c r="DK92" s="988"/>
      <c r="DL92" s="986"/>
      <c r="DM92" s="987"/>
      <c r="DN92" s="987"/>
      <c r="DO92" s="987"/>
      <c r="DP92" s="988"/>
      <c r="DQ92" s="986"/>
      <c r="DR92" s="987"/>
      <c r="DS92" s="987"/>
      <c r="DT92" s="987"/>
      <c r="DU92" s="988"/>
      <c r="DV92" s="975"/>
      <c r="DW92" s="976"/>
      <c r="DX92" s="976"/>
      <c r="DY92" s="976"/>
      <c r="DZ92" s="977"/>
      <c r="EA92" s="224"/>
    </row>
    <row r="93" spans="1:131" ht="26.25" hidden="1" customHeight="1" x14ac:dyDescent="0.15">
      <c r="A93" s="239"/>
      <c r="B93" s="240"/>
      <c r="C93" s="240"/>
      <c r="D93" s="240"/>
      <c r="E93" s="240"/>
      <c r="F93" s="240"/>
      <c r="G93" s="240"/>
      <c r="H93" s="240"/>
      <c r="I93" s="240"/>
      <c r="J93" s="240"/>
      <c r="K93" s="240"/>
      <c r="L93" s="240"/>
      <c r="M93" s="240"/>
      <c r="N93" s="240"/>
      <c r="O93" s="240"/>
      <c r="P93" s="240"/>
      <c r="Q93" s="241"/>
      <c r="R93" s="241"/>
      <c r="S93" s="241"/>
      <c r="T93" s="241"/>
      <c r="U93" s="241"/>
      <c r="V93" s="241"/>
      <c r="W93" s="241"/>
      <c r="X93" s="241"/>
      <c r="Y93" s="241"/>
      <c r="Z93" s="241"/>
      <c r="AA93" s="241"/>
      <c r="AB93" s="241"/>
      <c r="AC93" s="241"/>
      <c r="AD93" s="241"/>
      <c r="AE93" s="241"/>
      <c r="AF93" s="241"/>
      <c r="AG93" s="241"/>
      <c r="AH93" s="241"/>
      <c r="AI93" s="241"/>
      <c r="AJ93" s="241"/>
      <c r="AK93" s="241"/>
      <c r="AL93" s="241"/>
      <c r="AM93" s="241"/>
      <c r="AN93" s="241"/>
      <c r="AO93" s="241"/>
      <c r="AP93" s="241"/>
      <c r="AQ93" s="241"/>
      <c r="AR93" s="241"/>
      <c r="AS93" s="241"/>
      <c r="AT93" s="241"/>
      <c r="AU93" s="241"/>
      <c r="AV93" s="241"/>
      <c r="AW93" s="241"/>
      <c r="AX93" s="241"/>
      <c r="AY93" s="241"/>
      <c r="AZ93" s="242"/>
      <c r="BA93" s="242"/>
      <c r="BB93" s="242"/>
      <c r="BC93" s="242"/>
      <c r="BD93" s="242"/>
      <c r="BE93" s="235"/>
      <c r="BF93" s="235"/>
      <c r="BG93" s="235"/>
      <c r="BH93" s="235"/>
      <c r="BI93" s="235"/>
      <c r="BJ93" s="235"/>
      <c r="BK93" s="235"/>
      <c r="BL93" s="235"/>
      <c r="BM93" s="235"/>
      <c r="BN93" s="235"/>
      <c r="BO93" s="235"/>
      <c r="BP93" s="235"/>
      <c r="BQ93" s="232">
        <v>87</v>
      </c>
      <c r="BR93" s="237"/>
      <c r="BS93" s="975"/>
      <c r="BT93" s="976"/>
      <c r="BU93" s="976"/>
      <c r="BV93" s="976"/>
      <c r="BW93" s="976"/>
      <c r="BX93" s="976"/>
      <c r="BY93" s="976"/>
      <c r="BZ93" s="976"/>
      <c r="CA93" s="976"/>
      <c r="CB93" s="976"/>
      <c r="CC93" s="976"/>
      <c r="CD93" s="976"/>
      <c r="CE93" s="976"/>
      <c r="CF93" s="976"/>
      <c r="CG93" s="985"/>
      <c r="CH93" s="986"/>
      <c r="CI93" s="987"/>
      <c r="CJ93" s="987"/>
      <c r="CK93" s="987"/>
      <c r="CL93" s="988"/>
      <c r="CM93" s="986"/>
      <c r="CN93" s="987"/>
      <c r="CO93" s="987"/>
      <c r="CP93" s="987"/>
      <c r="CQ93" s="988"/>
      <c r="CR93" s="986"/>
      <c r="CS93" s="987"/>
      <c r="CT93" s="987"/>
      <c r="CU93" s="987"/>
      <c r="CV93" s="988"/>
      <c r="CW93" s="986"/>
      <c r="CX93" s="987"/>
      <c r="CY93" s="987"/>
      <c r="CZ93" s="987"/>
      <c r="DA93" s="988"/>
      <c r="DB93" s="986"/>
      <c r="DC93" s="987"/>
      <c r="DD93" s="987"/>
      <c r="DE93" s="987"/>
      <c r="DF93" s="988"/>
      <c r="DG93" s="986"/>
      <c r="DH93" s="987"/>
      <c r="DI93" s="987"/>
      <c r="DJ93" s="987"/>
      <c r="DK93" s="988"/>
      <c r="DL93" s="986"/>
      <c r="DM93" s="987"/>
      <c r="DN93" s="987"/>
      <c r="DO93" s="987"/>
      <c r="DP93" s="988"/>
      <c r="DQ93" s="986"/>
      <c r="DR93" s="987"/>
      <c r="DS93" s="987"/>
      <c r="DT93" s="987"/>
      <c r="DU93" s="988"/>
      <c r="DV93" s="975"/>
      <c r="DW93" s="976"/>
      <c r="DX93" s="976"/>
      <c r="DY93" s="976"/>
      <c r="DZ93" s="977"/>
      <c r="EA93" s="224"/>
    </row>
    <row r="94" spans="1:131" ht="26.25" hidden="1" customHeight="1" x14ac:dyDescent="0.15">
      <c r="A94" s="239"/>
      <c r="B94" s="240"/>
      <c r="C94" s="240"/>
      <c r="D94" s="240"/>
      <c r="E94" s="240"/>
      <c r="F94" s="240"/>
      <c r="G94" s="240"/>
      <c r="H94" s="240"/>
      <c r="I94" s="240"/>
      <c r="J94" s="240"/>
      <c r="K94" s="240"/>
      <c r="L94" s="240"/>
      <c r="M94" s="240"/>
      <c r="N94" s="240"/>
      <c r="O94" s="240"/>
      <c r="P94" s="240"/>
      <c r="Q94" s="241"/>
      <c r="R94" s="241"/>
      <c r="S94" s="241"/>
      <c r="T94" s="241"/>
      <c r="U94" s="241"/>
      <c r="V94" s="241"/>
      <c r="W94" s="241"/>
      <c r="X94" s="241"/>
      <c r="Y94" s="241"/>
      <c r="Z94" s="241"/>
      <c r="AA94" s="241"/>
      <c r="AB94" s="241"/>
      <c r="AC94" s="241"/>
      <c r="AD94" s="241"/>
      <c r="AE94" s="241"/>
      <c r="AF94" s="241"/>
      <c r="AG94" s="241"/>
      <c r="AH94" s="241"/>
      <c r="AI94" s="241"/>
      <c r="AJ94" s="241"/>
      <c r="AK94" s="241"/>
      <c r="AL94" s="241"/>
      <c r="AM94" s="241"/>
      <c r="AN94" s="241"/>
      <c r="AO94" s="241"/>
      <c r="AP94" s="241"/>
      <c r="AQ94" s="241"/>
      <c r="AR94" s="241"/>
      <c r="AS94" s="241"/>
      <c r="AT94" s="241"/>
      <c r="AU94" s="241"/>
      <c r="AV94" s="241"/>
      <c r="AW94" s="241"/>
      <c r="AX94" s="241"/>
      <c r="AY94" s="241"/>
      <c r="AZ94" s="242"/>
      <c r="BA94" s="242"/>
      <c r="BB94" s="242"/>
      <c r="BC94" s="242"/>
      <c r="BD94" s="242"/>
      <c r="BE94" s="235"/>
      <c r="BF94" s="235"/>
      <c r="BG94" s="235"/>
      <c r="BH94" s="235"/>
      <c r="BI94" s="235"/>
      <c r="BJ94" s="235"/>
      <c r="BK94" s="235"/>
      <c r="BL94" s="235"/>
      <c r="BM94" s="235"/>
      <c r="BN94" s="235"/>
      <c r="BO94" s="235"/>
      <c r="BP94" s="235"/>
      <c r="BQ94" s="232">
        <v>88</v>
      </c>
      <c r="BR94" s="237"/>
      <c r="BS94" s="975"/>
      <c r="BT94" s="976"/>
      <c r="BU94" s="976"/>
      <c r="BV94" s="976"/>
      <c r="BW94" s="976"/>
      <c r="BX94" s="976"/>
      <c r="BY94" s="976"/>
      <c r="BZ94" s="976"/>
      <c r="CA94" s="976"/>
      <c r="CB94" s="976"/>
      <c r="CC94" s="976"/>
      <c r="CD94" s="976"/>
      <c r="CE94" s="976"/>
      <c r="CF94" s="976"/>
      <c r="CG94" s="985"/>
      <c r="CH94" s="986"/>
      <c r="CI94" s="987"/>
      <c r="CJ94" s="987"/>
      <c r="CK94" s="987"/>
      <c r="CL94" s="988"/>
      <c r="CM94" s="986"/>
      <c r="CN94" s="987"/>
      <c r="CO94" s="987"/>
      <c r="CP94" s="987"/>
      <c r="CQ94" s="988"/>
      <c r="CR94" s="986"/>
      <c r="CS94" s="987"/>
      <c r="CT94" s="987"/>
      <c r="CU94" s="987"/>
      <c r="CV94" s="988"/>
      <c r="CW94" s="986"/>
      <c r="CX94" s="987"/>
      <c r="CY94" s="987"/>
      <c r="CZ94" s="987"/>
      <c r="DA94" s="988"/>
      <c r="DB94" s="986"/>
      <c r="DC94" s="987"/>
      <c r="DD94" s="987"/>
      <c r="DE94" s="987"/>
      <c r="DF94" s="988"/>
      <c r="DG94" s="986"/>
      <c r="DH94" s="987"/>
      <c r="DI94" s="987"/>
      <c r="DJ94" s="987"/>
      <c r="DK94" s="988"/>
      <c r="DL94" s="986"/>
      <c r="DM94" s="987"/>
      <c r="DN94" s="987"/>
      <c r="DO94" s="987"/>
      <c r="DP94" s="988"/>
      <c r="DQ94" s="986"/>
      <c r="DR94" s="987"/>
      <c r="DS94" s="987"/>
      <c r="DT94" s="987"/>
      <c r="DU94" s="988"/>
      <c r="DV94" s="975"/>
      <c r="DW94" s="976"/>
      <c r="DX94" s="976"/>
      <c r="DY94" s="976"/>
      <c r="DZ94" s="977"/>
      <c r="EA94" s="224"/>
    </row>
    <row r="95" spans="1:131" ht="26.25" hidden="1" customHeight="1" x14ac:dyDescent="0.15">
      <c r="A95" s="239"/>
      <c r="B95" s="240"/>
      <c r="C95" s="240"/>
      <c r="D95" s="240"/>
      <c r="E95" s="240"/>
      <c r="F95" s="240"/>
      <c r="G95" s="240"/>
      <c r="H95" s="240"/>
      <c r="I95" s="240"/>
      <c r="J95" s="240"/>
      <c r="K95" s="240"/>
      <c r="L95" s="240"/>
      <c r="M95" s="240"/>
      <c r="N95" s="240"/>
      <c r="O95" s="240"/>
      <c r="P95" s="240"/>
      <c r="Q95" s="241"/>
      <c r="R95" s="241"/>
      <c r="S95" s="241"/>
      <c r="T95" s="241"/>
      <c r="U95" s="241"/>
      <c r="V95" s="241"/>
      <c r="W95" s="241"/>
      <c r="X95" s="241"/>
      <c r="Y95" s="241"/>
      <c r="Z95" s="241"/>
      <c r="AA95" s="241"/>
      <c r="AB95" s="241"/>
      <c r="AC95" s="241"/>
      <c r="AD95" s="241"/>
      <c r="AE95" s="241"/>
      <c r="AF95" s="241"/>
      <c r="AG95" s="241"/>
      <c r="AH95" s="241"/>
      <c r="AI95" s="241"/>
      <c r="AJ95" s="241"/>
      <c r="AK95" s="241"/>
      <c r="AL95" s="241"/>
      <c r="AM95" s="241"/>
      <c r="AN95" s="241"/>
      <c r="AO95" s="241"/>
      <c r="AP95" s="241"/>
      <c r="AQ95" s="241"/>
      <c r="AR95" s="241"/>
      <c r="AS95" s="241"/>
      <c r="AT95" s="241"/>
      <c r="AU95" s="241"/>
      <c r="AV95" s="241"/>
      <c r="AW95" s="241"/>
      <c r="AX95" s="241"/>
      <c r="AY95" s="241"/>
      <c r="AZ95" s="242"/>
      <c r="BA95" s="242"/>
      <c r="BB95" s="242"/>
      <c r="BC95" s="242"/>
      <c r="BD95" s="242"/>
      <c r="BE95" s="235"/>
      <c r="BF95" s="235"/>
      <c r="BG95" s="235"/>
      <c r="BH95" s="235"/>
      <c r="BI95" s="235"/>
      <c r="BJ95" s="235"/>
      <c r="BK95" s="235"/>
      <c r="BL95" s="235"/>
      <c r="BM95" s="235"/>
      <c r="BN95" s="235"/>
      <c r="BO95" s="235"/>
      <c r="BP95" s="235"/>
      <c r="BQ95" s="232">
        <v>89</v>
      </c>
      <c r="BR95" s="237"/>
      <c r="BS95" s="975"/>
      <c r="BT95" s="976"/>
      <c r="BU95" s="976"/>
      <c r="BV95" s="976"/>
      <c r="BW95" s="976"/>
      <c r="BX95" s="976"/>
      <c r="BY95" s="976"/>
      <c r="BZ95" s="976"/>
      <c r="CA95" s="976"/>
      <c r="CB95" s="976"/>
      <c r="CC95" s="976"/>
      <c r="CD95" s="976"/>
      <c r="CE95" s="976"/>
      <c r="CF95" s="976"/>
      <c r="CG95" s="985"/>
      <c r="CH95" s="986"/>
      <c r="CI95" s="987"/>
      <c r="CJ95" s="987"/>
      <c r="CK95" s="987"/>
      <c r="CL95" s="988"/>
      <c r="CM95" s="986"/>
      <c r="CN95" s="987"/>
      <c r="CO95" s="987"/>
      <c r="CP95" s="987"/>
      <c r="CQ95" s="988"/>
      <c r="CR95" s="986"/>
      <c r="CS95" s="987"/>
      <c r="CT95" s="987"/>
      <c r="CU95" s="987"/>
      <c r="CV95" s="988"/>
      <c r="CW95" s="986"/>
      <c r="CX95" s="987"/>
      <c r="CY95" s="987"/>
      <c r="CZ95" s="987"/>
      <c r="DA95" s="988"/>
      <c r="DB95" s="986"/>
      <c r="DC95" s="987"/>
      <c r="DD95" s="987"/>
      <c r="DE95" s="987"/>
      <c r="DF95" s="988"/>
      <c r="DG95" s="986"/>
      <c r="DH95" s="987"/>
      <c r="DI95" s="987"/>
      <c r="DJ95" s="987"/>
      <c r="DK95" s="988"/>
      <c r="DL95" s="986"/>
      <c r="DM95" s="987"/>
      <c r="DN95" s="987"/>
      <c r="DO95" s="987"/>
      <c r="DP95" s="988"/>
      <c r="DQ95" s="986"/>
      <c r="DR95" s="987"/>
      <c r="DS95" s="987"/>
      <c r="DT95" s="987"/>
      <c r="DU95" s="988"/>
      <c r="DV95" s="975"/>
      <c r="DW95" s="976"/>
      <c r="DX95" s="976"/>
      <c r="DY95" s="976"/>
      <c r="DZ95" s="977"/>
      <c r="EA95" s="224"/>
    </row>
    <row r="96" spans="1:131" ht="26.25" hidden="1" customHeight="1" x14ac:dyDescent="0.15">
      <c r="A96" s="239"/>
      <c r="B96" s="240"/>
      <c r="C96" s="240"/>
      <c r="D96" s="240"/>
      <c r="E96" s="240"/>
      <c r="F96" s="240"/>
      <c r="G96" s="240"/>
      <c r="H96" s="240"/>
      <c r="I96" s="240"/>
      <c r="J96" s="240"/>
      <c r="K96" s="240"/>
      <c r="L96" s="240"/>
      <c r="M96" s="240"/>
      <c r="N96" s="240"/>
      <c r="O96" s="240"/>
      <c r="P96" s="240"/>
      <c r="Q96" s="241"/>
      <c r="R96" s="241"/>
      <c r="S96" s="241"/>
      <c r="T96" s="241"/>
      <c r="U96" s="241"/>
      <c r="V96" s="241"/>
      <c r="W96" s="241"/>
      <c r="X96" s="241"/>
      <c r="Y96" s="241"/>
      <c r="Z96" s="241"/>
      <c r="AA96" s="241"/>
      <c r="AB96" s="241"/>
      <c r="AC96" s="241"/>
      <c r="AD96" s="241"/>
      <c r="AE96" s="241"/>
      <c r="AF96" s="241"/>
      <c r="AG96" s="241"/>
      <c r="AH96" s="241"/>
      <c r="AI96" s="241"/>
      <c r="AJ96" s="241"/>
      <c r="AK96" s="241"/>
      <c r="AL96" s="241"/>
      <c r="AM96" s="241"/>
      <c r="AN96" s="241"/>
      <c r="AO96" s="241"/>
      <c r="AP96" s="241"/>
      <c r="AQ96" s="241"/>
      <c r="AR96" s="241"/>
      <c r="AS96" s="241"/>
      <c r="AT96" s="241"/>
      <c r="AU96" s="241"/>
      <c r="AV96" s="241"/>
      <c r="AW96" s="241"/>
      <c r="AX96" s="241"/>
      <c r="AY96" s="241"/>
      <c r="AZ96" s="242"/>
      <c r="BA96" s="242"/>
      <c r="BB96" s="242"/>
      <c r="BC96" s="242"/>
      <c r="BD96" s="242"/>
      <c r="BE96" s="235"/>
      <c r="BF96" s="235"/>
      <c r="BG96" s="235"/>
      <c r="BH96" s="235"/>
      <c r="BI96" s="235"/>
      <c r="BJ96" s="235"/>
      <c r="BK96" s="235"/>
      <c r="BL96" s="235"/>
      <c r="BM96" s="235"/>
      <c r="BN96" s="235"/>
      <c r="BO96" s="235"/>
      <c r="BP96" s="235"/>
      <c r="BQ96" s="232">
        <v>90</v>
      </c>
      <c r="BR96" s="237"/>
      <c r="BS96" s="975"/>
      <c r="BT96" s="976"/>
      <c r="BU96" s="976"/>
      <c r="BV96" s="976"/>
      <c r="BW96" s="976"/>
      <c r="BX96" s="976"/>
      <c r="BY96" s="976"/>
      <c r="BZ96" s="976"/>
      <c r="CA96" s="976"/>
      <c r="CB96" s="976"/>
      <c r="CC96" s="976"/>
      <c r="CD96" s="976"/>
      <c r="CE96" s="976"/>
      <c r="CF96" s="976"/>
      <c r="CG96" s="985"/>
      <c r="CH96" s="986"/>
      <c r="CI96" s="987"/>
      <c r="CJ96" s="987"/>
      <c r="CK96" s="987"/>
      <c r="CL96" s="988"/>
      <c r="CM96" s="986"/>
      <c r="CN96" s="987"/>
      <c r="CO96" s="987"/>
      <c r="CP96" s="987"/>
      <c r="CQ96" s="988"/>
      <c r="CR96" s="986"/>
      <c r="CS96" s="987"/>
      <c r="CT96" s="987"/>
      <c r="CU96" s="987"/>
      <c r="CV96" s="988"/>
      <c r="CW96" s="986"/>
      <c r="CX96" s="987"/>
      <c r="CY96" s="987"/>
      <c r="CZ96" s="987"/>
      <c r="DA96" s="988"/>
      <c r="DB96" s="986"/>
      <c r="DC96" s="987"/>
      <c r="DD96" s="987"/>
      <c r="DE96" s="987"/>
      <c r="DF96" s="988"/>
      <c r="DG96" s="986"/>
      <c r="DH96" s="987"/>
      <c r="DI96" s="987"/>
      <c r="DJ96" s="987"/>
      <c r="DK96" s="988"/>
      <c r="DL96" s="986"/>
      <c r="DM96" s="987"/>
      <c r="DN96" s="987"/>
      <c r="DO96" s="987"/>
      <c r="DP96" s="988"/>
      <c r="DQ96" s="986"/>
      <c r="DR96" s="987"/>
      <c r="DS96" s="987"/>
      <c r="DT96" s="987"/>
      <c r="DU96" s="988"/>
      <c r="DV96" s="975"/>
      <c r="DW96" s="976"/>
      <c r="DX96" s="976"/>
      <c r="DY96" s="976"/>
      <c r="DZ96" s="977"/>
      <c r="EA96" s="224"/>
    </row>
    <row r="97" spans="1:131" ht="26.25" hidden="1" customHeight="1" x14ac:dyDescent="0.15">
      <c r="A97" s="239"/>
      <c r="B97" s="240"/>
      <c r="C97" s="240"/>
      <c r="D97" s="240"/>
      <c r="E97" s="240"/>
      <c r="F97" s="240"/>
      <c r="G97" s="240"/>
      <c r="H97" s="240"/>
      <c r="I97" s="240"/>
      <c r="J97" s="240"/>
      <c r="K97" s="240"/>
      <c r="L97" s="240"/>
      <c r="M97" s="240"/>
      <c r="N97" s="240"/>
      <c r="O97" s="240"/>
      <c r="P97" s="240"/>
      <c r="Q97" s="241"/>
      <c r="R97" s="241"/>
      <c r="S97" s="241"/>
      <c r="T97" s="241"/>
      <c r="U97" s="241"/>
      <c r="V97" s="241"/>
      <c r="W97" s="241"/>
      <c r="X97" s="241"/>
      <c r="Y97" s="241"/>
      <c r="Z97" s="241"/>
      <c r="AA97" s="241"/>
      <c r="AB97" s="241"/>
      <c r="AC97" s="241"/>
      <c r="AD97" s="241"/>
      <c r="AE97" s="241"/>
      <c r="AF97" s="241"/>
      <c r="AG97" s="241"/>
      <c r="AH97" s="241"/>
      <c r="AI97" s="241"/>
      <c r="AJ97" s="241"/>
      <c r="AK97" s="241"/>
      <c r="AL97" s="241"/>
      <c r="AM97" s="241"/>
      <c r="AN97" s="241"/>
      <c r="AO97" s="241"/>
      <c r="AP97" s="241"/>
      <c r="AQ97" s="241"/>
      <c r="AR97" s="241"/>
      <c r="AS97" s="241"/>
      <c r="AT97" s="241"/>
      <c r="AU97" s="241"/>
      <c r="AV97" s="241"/>
      <c r="AW97" s="241"/>
      <c r="AX97" s="241"/>
      <c r="AY97" s="241"/>
      <c r="AZ97" s="242"/>
      <c r="BA97" s="242"/>
      <c r="BB97" s="242"/>
      <c r="BC97" s="242"/>
      <c r="BD97" s="242"/>
      <c r="BE97" s="235"/>
      <c r="BF97" s="235"/>
      <c r="BG97" s="235"/>
      <c r="BH97" s="235"/>
      <c r="BI97" s="235"/>
      <c r="BJ97" s="235"/>
      <c r="BK97" s="235"/>
      <c r="BL97" s="235"/>
      <c r="BM97" s="235"/>
      <c r="BN97" s="235"/>
      <c r="BO97" s="235"/>
      <c r="BP97" s="235"/>
      <c r="BQ97" s="232">
        <v>91</v>
      </c>
      <c r="BR97" s="237"/>
      <c r="BS97" s="975"/>
      <c r="BT97" s="976"/>
      <c r="BU97" s="976"/>
      <c r="BV97" s="976"/>
      <c r="BW97" s="976"/>
      <c r="BX97" s="976"/>
      <c r="BY97" s="976"/>
      <c r="BZ97" s="976"/>
      <c r="CA97" s="976"/>
      <c r="CB97" s="976"/>
      <c r="CC97" s="976"/>
      <c r="CD97" s="976"/>
      <c r="CE97" s="976"/>
      <c r="CF97" s="976"/>
      <c r="CG97" s="985"/>
      <c r="CH97" s="986"/>
      <c r="CI97" s="987"/>
      <c r="CJ97" s="987"/>
      <c r="CK97" s="987"/>
      <c r="CL97" s="988"/>
      <c r="CM97" s="986"/>
      <c r="CN97" s="987"/>
      <c r="CO97" s="987"/>
      <c r="CP97" s="987"/>
      <c r="CQ97" s="988"/>
      <c r="CR97" s="986"/>
      <c r="CS97" s="987"/>
      <c r="CT97" s="987"/>
      <c r="CU97" s="987"/>
      <c r="CV97" s="988"/>
      <c r="CW97" s="986"/>
      <c r="CX97" s="987"/>
      <c r="CY97" s="987"/>
      <c r="CZ97" s="987"/>
      <c r="DA97" s="988"/>
      <c r="DB97" s="986"/>
      <c r="DC97" s="987"/>
      <c r="DD97" s="987"/>
      <c r="DE97" s="987"/>
      <c r="DF97" s="988"/>
      <c r="DG97" s="986"/>
      <c r="DH97" s="987"/>
      <c r="DI97" s="987"/>
      <c r="DJ97" s="987"/>
      <c r="DK97" s="988"/>
      <c r="DL97" s="986"/>
      <c r="DM97" s="987"/>
      <c r="DN97" s="987"/>
      <c r="DO97" s="987"/>
      <c r="DP97" s="988"/>
      <c r="DQ97" s="986"/>
      <c r="DR97" s="987"/>
      <c r="DS97" s="987"/>
      <c r="DT97" s="987"/>
      <c r="DU97" s="988"/>
      <c r="DV97" s="975"/>
      <c r="DW97" s="976"/>
      <c r="DX97" s="976"/>
      <c r="DY97" s="976"/>
      <c r="DZ97" s="977"/>
      <c r="EA97" s="224"/>
    </row>
    <row r="98" spans="1:131" ht="26.25" hidden="1" customHeight="1" x14ac:dyDescent="0.15">
      <c r="A98" s="239"/>
      <c r="B98" s="240"/>
      <c r="C98" s="240"/>
      <c r="D98" s="240"/>
      <c r="E98" s="240"/>
      <c r="F98" s="240"/>
      <c r="G98" s="240"/>
      <c r="H98" s="240"/>
      <c r="I98" s="240"/>
      <c r="J98" s="240"/>
      <c r="K98" s="240"/>
      <c r="L98" s="240"/>
      <c r="M98" s="240"/>
      <c r="N98" s="240"/>
      <c r="O98" s="240"/>
      <c r="P98" s="240"/>
      <c r="Q98" s="241"/>
      <c r="R98" s="241"/>
      <c r="S98" s="241"/>
      <c r="T98" s="241"/>
      <c r="U98" s="241"/>
      <c r="V98" s="241"/>
      <c r="W98" s="241"/>
      <c r="X98" s="241"/>
      <c r="Y98" s="241"/>
      <c r="Z98" s="241"/>
      <c r="AA98" s="241"/>
      <c r="AB98" s="241"/>
      <c r="AC98" s="241"/>
      <c r="AD98" s="241"/>
      <c r="AE98" s="241"/>
      <c r="AF98" s="241"/>
      <c r="AG98" s="241"/>
      <c r="AH98" s="241"/>
      <c r="AI98" s="241"/>
      <c r="AJ98" s="241"/>
      <c r="AK98" s="241"/>
      <c r="AL98" s="241"/>
      <c r="AM98" s="241"/>
      <c r="AN98" s="241"/>
      <c r="AO98" s="241"/>
      <c r="AP98" s="241"/>
      <c r="AQ98" s="241"/>
      <c r="AR98" s="241"/>
      <c r="AS98" s="241"/>
      <c r="AT98" s="241"/>
      <c r="AU98" s="241"/>
      <c r="AV98" s="241"/>
      <c r="AW98" s="241"/>
      <c r="AX98" s="241"/>
      <c r="AY98" s="241"/>
      <c r="AZ98" s="242"/>
      <c r="BA98" s="242"/>
      <c r="BB98" s="242"/>
      <c r="BC98" s="242"/>
      <c r="BD98" s="242"/>
      <c r="BE98" s="235"/>
      <c r="BF98" s="235"/>
      <c r="BG98" s="235"/>
      <c r="BH98" s="235"/>
      <c r="BI98" s="235"/>
      <c r="BJ98" s="235"/>
      <c r="BK98" s="235"/>
      <c r="BL98" s="235"/>
      <c r="BM98" s="235"/>
      <c r="BN98" s="235"/>
      <c r="BO98" s="235"/>
      <c r="BP98" s="235"/>
      <c r="BQ98" s="232">
        <v>92</v>
      </c>
      <c r="BR98" s="237"/>
      <c r="BS98" s="975"/>
      <c r="BT98" s="976"/>
      <c r="BU98" s="976"/>
      <c r="BV98" s="976"/>
      <c r="BW98" s="976"/>
      <c r="BX98" s="976"/>
      <c r="BY98" s="976"/>
      <c r="BZ98" s="976"/>
      <c r="CA98" s="976"/>
      <c r="CB98" s="976"/>
      <c r="CC98" s="976"/>
      <c r="CD98" s="976"/>
      <c r="CE98" s="976"/>
      <c r="CF98" s="976"/>
      <c r="CG98" s="985"/>
      <c r="CH98" s="986"/>
      <c r="CI98" s="987"/>
      <c r="CJ98" s="987"/>
      <c r="CK98" s="987"/>
      <c r="CL98" s="988"/>
      <c r="CM98" s="986"/>
      <c r="CN98" s="987"/>
      <c r="CO98" s="987"/>
      <c r="CP98" s="987"/>
      <c r="CQ98" s="988"/>
      <c r="CR98" s="986"/>
      <c r="CS98" s="987"/>
      <c r="CT98" s="987"/>
      <c r="CU98" s="987"/>
      <c r="CV98" s="988"/>
      <c r="CW98" s="986"/>
      <c r="CX98" s="987"/>
      <c r="CY98" s="987"/>
      <c r="CZ98" s="987"/>
      <c r="DA98" s="988"/>
      <c r="DB98" s="986"/>
      <c r="DC98" s="987"/>
      <c r="DD98" s="987"/>
      <c r="DE98" s="987"/>
      <c r="DF98" s="988"/>
      <c r="DG98" s="986"/>
      <c r="DH98" s="987"/>
      <c r="DI98" s="987"/>
      <c r="DJ98" s="987"/>
      <c r="DK98" s="988"/>
      <c r="DL98" s="986"/>
      <c r="DM98" s="987"/>
      <c r="DN98" s="987"/>
      <c r="DO98" s="987"/>
      <c r="DP98" s="988"/>
      <c r="DQ98" s="986"/>
      <c r="DR98" s="987"/>
      <c r="DS98" s="987"/>
      <c r="DT98" s="987"/>
      <c r="DU98" s="988"/>
      <c r="DV98" s="975"/>
      <c r="DW98" s="976"/>
      <c r="DX98" s="976"/>
      <c r="DY98" s="976"/>
      <c r="DZ98" s="977"/>
      <c r="EA98" s="224"/>
    </row>
    <row r="99" spans="1:131" ht="26.25" hidden="1" customHeight="1" x14ac:dyDescent="0.15">
      <c r="A99" s="239"/>
      <c r="B99" s="240"/>
      <c r="C99" s="240"/>
      <c r="D99" s="240"/>
      <c r="E99" s="240"/>
      <c r="F99" s="240"/>
      <c r="G99" s="240"/>
      <c r="H99" s="240"/>
      <c r="I99" s="240"/>
      <c r="J99" s="240"/>
      <c r="K99" s="240"/>
      <c r="L99" s="240"/>
      <c r="M99" s="240"/>
      <c r="N99" s="240"/>
      <c r="O99" s="240"/>
      <c r="P99" s="240"/>
      <c r="Q99" s="241"/>
      <c r="R99" s="241"/>
      <c r="S99" s="241"/>
      <c r="T99" s="241"/>
      <c r="U99" s="241"/>
      <c r="V99" s="241"/>
      <c r="W99" s="241"/>
      <c r="X99" s="241"/>
      <c r="Y99" s="241"/>
      <c r="Z99" s="241"/>
      <c r="AA99" s="241"/>
      <c r="AB99" s="241"/>
      <c r="AC99" s="241"/>
      <c r="AD99" s="241"/>
      <c r="AE99" s="241"/>
      <c r="AF99" s="241"/>
      <c r="AG99" s="241"/>
      <c r="AH99" s="241"/>
      <c r="AI99" s="241"/>
      <c r="AJ99" s="241"/>
      <c r="AK99" s="241"/>
      <c r="AL99" s="241"/>
      <c r="AM99" s="241"/>
      <c r="AN99" s="241"/>
      <c r="AO99" s="241"/>
      <c r="AP99" s="241"/>
      <c r="AQ99" s="241"/>
      <c r="AR99" s="241"/>
      <c r="AS99" s="241"/>
      <c r="AT99" s="241"/>
      <c r="AU99" s="241"/>
      <c r="AV99" s="241"/>
      <c r="AW99" s="241"/>
      <c r="AX99" s="241"/>
      <c r="AY99" s="241"/>
      <c r="AZ99" s="242"/>
      <c r="BA99" s="242"/>
      <c r="BB99" s="242"/>
      <c r="BC99" s="242"/>
      <c r="BD99" s="242"/>
      <c r="BE99" s="235"/>
      <c r="BF99" s="235"/>
      <c r="BG99" s="235"/>
      <c r="BH99" s="235"/>
      <c r="BI99" s="235"/>
      <c r="BJ99" s="235"/>
      <c r="BK99" s="235"/>
      <c r="BL99" s="235"/>
      <c r="BM99" s="235"/>
      <c r="BN99" s="235"/>
      <c r="BO99" s="235"/>
      <c r="BP99" s="235"/>
      <c r="BQ99" s="232">
        <v>93</v>
      </c>
      <c r="BR99" s="237"/>
      <c r="BS99" s="975"/>
      <c r="BT99" s="976"/>
      <c r="BU99" s="976"/>
      <c r="BV99" s="976"/>
      <c r="BW99" s="976"/>
      <c r="BX99" s="976"/>
      <c r="BY99" s="976"/>
      <c r="BZ99" s="976"/>
      <c r="CA99" s="976"/>
      <c r="CB99" s="976"/>
      <c r="CC99" s="976"/>
      <c r="CD99" s="976"/>
      <c r="CE99" s="976"/>
      <c r="CF99" s="976"/>
      <c r="CG99" s="985"/>
      <c r="CH99" s="986"/>
      <c r="CI99" s="987"/>
      <c r="CJ99" s="987"/>
      <c r="CK99" s="987"/>
      <c r="CL99" s="988"/>
      <c r="CM99" s="986"/>
      <c r="CN99" s="987"/>
      <c r="CO99" s="987"/>
      <c r="CP99" s="987"/>
      <c r="CQ99" s="988"/>
      <c r="CR99" s="986"/>
      <c r="CS99" s="987"/>
      <c r="CT99" s="987"/>
      <c r="CU99" s="987"/>
      <c r="CV99" s="988"/>
      <c r="CW99" s="986"/>
      <c r="CX99" s="987"/>
      <c r="CY99" s="987"/>
      <c r="CZ99" s="987"/>
      <c r="DA99" s="988"/>
      <c r="DB99" s="986"/>
      <c r="DC99" s="987"/>
      <c r="DD99" s="987"/>
      <c r="DE99" s="987"/>
      <c r="DF99" s="988"/>
      <c r="DG99" s="986"/>
      <c r="DH99" s="987"/>
      <c r="DI99" s="987"/>
      <c r="DJ99" s="987"/>
      <c r="DK99" s="988"/>
      <c r="DL99" s="986"/>
      <c r="DM99" s="987"/>
      <c r="DN99" s="987"/>
      <c r="DO99" s="987"/>
      <c r="DP99" s="988"/>
      <c r="DQ99" s="986"/>
      <c r="DR99" s="987"/>
      <c r="DS99" s="987"/>
      <c r="DT99" s="987"/>
      <c r="DU99" s="988"/>
      <c r="DV99" s="975"/>
      <c r="DW99" s="976"/>
      <c r="DX99" s="976"/>
      <c r="DY99" s="976"/>
      <c r="DZ99" s="977"/>
      <c r="EA99" s="224"/>
    </row>
    <row r="100" spans="1:131" ht="26.25" hidden="1" customHeight="1" x14ac:dyDescent="0.15">
      <c r="A100" s="239"/>
      <c r="B100" s="240"/>
      <c r="C100" s="240"/>
      <c r="D100" s="240"/>
      <c r="E100" s="240"/>
      <c r="F100" s="240"/>
      <c r="G100" s="240"/>
      <c r="H100" s="240"/>
      <c r="I100" s="240"/>
      <c r="J100" s="240"/>
      <c r="K100" s="240"/>
      <c r="L100" s="240"/>
      <c r="M100" s="240"/>
      <c r="N100" s="240"/>
      <c r="O100" s="240"/>
      <c r="P100" s="240"/>
      <c r="Q100" s="241"/>
      <c r="R100" s="241"/>
      <c r="S100" s="241"/>
      <c r="T100" s="241"/>
      <c r="U100" s="241"/>
      <c r="V100" s="241"/>
      <c r="W100" s="241"/>
      <c r="X100" s="241"/>
      <c r="Y100" s="241"/>
      <c r="Z100" s="241"/>
      <c r="AA100" s="241"/>
      <c r="AB100" s="241"/>
      <c r="AC100" s="241"/>
      <c r="AD100" s="241"/>
      <c r="AE100" s="241"/>
      <c r="AF100" s="241"/>
      <c r="AG100" s="241"/>
      <c r="AH100" s="241"/>
      <c r="AI100" s="241"/>
      <c r="AJ100" s="241"/>
      <c r="AK100" s="241"/>
      <c r="AL100" s="241"/>
      <c r="AM100" s="241"/>
      <c r="AN100" s="241"/>
      <c r="AO100" s="241"/>
      <c r="AP100" s="241"/>
      <c r="AQ100" s="241"/>
      <c r="AR100" s="241"/>
      <c r="AS100" s="241"/>
      <c r="AT100" s="241"/>
      <c r="AU100" s="241"/>
      <c r="AV100" s="241"/>
      <c r="AW100" s="241"/>
      <c r="AX100" s="241"/>
      <c r="AY100" s="241"/>
      <c r="AZ100" s="242"/>
      <c r="BA100" s="242"/>
      <c r="BB100" s="242"/>
      <c r="BC100" s="242"/>
      <c r="BD100" s="242"/>
      <c r="BE100" s="235"/>
      <c r="BF100" s="235"/>
      <c r="BG100" s="235"/>
      <c r="BH100" s="235"/>
      <c r="BI100" s="235"/>
      <c r="BJ100" s="235"/>
      <c r="BK100" s="235"/>
      <c r="BL100" s="235"/>
      <c r="BM100" s="235"/>
      <c r="BN100" s="235"/>
      <c r="BO100" s="235"/>
      <c r="BP100" s="235"/>
      <c r="BQ100" s="232">
        <v>94</v>
      </c>
      <c r="BR100" s="237"/>
      <c r="BS100" s="975"/>
      <c r="BT100" s="976"/>
      <c r="BU100" s="976"/>
      <c r="BV100" s="976"/>
      <c r="BW100" s="976"/>
      <c r="BX100" s="976"/>
      <c r="BY100" s="976"/>
      <c r="BZ100" s="976"/>
      <c r="CA100" s="976"/>
      <c r="CB100" s="976"/>
      <c r="CC100" s="976"/>
      <c r="CD100" s="976"/>
      <c r="CE100" s="976"/>
      <c r="CF100" s="976"/>
      <c r="CG100" s="985"/>
      <c r="CH100" s="986"/>
      <c r="CI100" s="987"/>
      <c r="CJ100" s="987"/>
      <c r="CK100" s="987"/>
      <c r="CL100" s="988"/>
      <c r="CM100" s="986"/>
      <c r="CN100" s="987"/>
      <c r="CO100" s="987"/>
      <c r="CP100" s="987"/>
      <c r="CQ100" s="988"/>
      <c r="CR100" s="986"/>
      <c r="CS100" s="987"/>
      <c r="CT100" s="987"/>
      <c r="CU100" s="987"/>
      <c r="CV100" s="988"/>
      <c r="CW100" s="986"/>
      <c r="CX100" s="987"/>
      <c r="CY100" s="987"/>
      <c r="CZ100" s="987"/>
      <c r="DA100" s="988"/>
      <c r="DB100" s="986"/>
      <c r="DC100" s="987"/>
      <c r="DD100" s="987"/>
      <c r="DE100" s="987"/>
      <c r="DF100" s="988"/>
      <c r="DG100" s="986"/>
      <c r="DH100" s="987"/>
      <c r="DI100" s="987"/>
      <c r="DJ100" s="987"/>
      <c r="DK100" s="988"/>
      <c r="DL100" s="986"/>
      <c r="DM100" s="987"/>
      <c r="DN100" s="987"/>
      <c r="DO100" s="987"/>
      <c r="DP100" s="988"/>
      <c r="DQ100" s="986"/>
      <c r="DR100" s="987"/>
      <c r="DS100" s="987"/>
      <c r="DT100" s="987"/>
      <c r="DU100" s="988"/>
      <c r="DV100" s="975"/>
      <c r="DW100" s="976"/>
      <c r="DX100" s="976"/>
      <c r="DY100" s="976"/>
      <c r="DZ100" s="977"/>
      <c r="EA100" s="224"/>
    </row>
    <row r="101" spans="1:131" ht="26.25" hidden="1" customHeight="1" x14ac:dyDescent="0.15">
      <c r="A101" s="239"/>
      <c r="B101" s="240"/>
      <c r="C101" s="240"/>
      <c r="D101" s="240"/>
      <c r="E101" s="240"/>
      <c r="F101" s="240"/>
      <c r="G101" s="240"/>
      <c r="H101" s="240"/>
      <c r="I101" s="240"/>
      <c r="J101" s="240"/>
      <c r="K101" s="240"/>
      <c r="L101" s="240"/>
      <c r="M101" s="240"/>
      <c r="N101" s="240"/>
      <c r="O101" s="240"/>
      <c r="P101" s="240"/>
      <c r="Q101" s="241"/>
      <c r="R101" s="241"/>
      <c r="S101" s="241"/>
      <c r="T101" s="241"/>
      <c r="U101" s="241"/>
      <c r="V101" s="241"/>
      <c r="W101" s="241"/>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2"/>
      <c r="BA101" s="242"/>
      <c r="BB101" s="242"/>
      <c r="BC101" s="242"/>
      <c r="BD101" s="242"/>
      <c r="BE101" s="235"/>
      <c r="BF101" s="235"/>
      <c r="BG101" s="235"/>
      <c r="BH101" s="235"/>
      <c r="BI101" s="235"/>
      <c r="BJ101" s="235"/>
      <c r="BK101" s="235"/>
      <c r="BL101" s="235"/>
      <c r="BM101" s="235"/>
      <c r="BN101" s="235"/>
      <c r="BO101" s="235"/>
      <c r="BP101" s="235"/>
      <c r="BQ101" s="232">
        <v>95</v>
      </c>
      <c r="BR101" s="237"/>
      <c r="BS101" s="975"/>
      <c r="BT101" s="976"/>
      <c r="BU101" s="976"/>
      <c r="BV101" s="976"/>
      <c r="BW101" s="976"/>
      <c r="BX101" s="976"/>
      <c r="BY101" s="976"/>
      <c r="BZ101" s="976"/>
      <c r="CA101" s="976"/>
      <c r="CB101" s="976"/>
      <c r="CC101" s="976"/>
      <c r="CD101" s="976"/>
      <c r="CE101" s="976"/>
      <c r="CF101" s="976"/>
      <c r="CG101" s="985"/>
      <c r="CH101" s="986"/>
      <c r="CI101" s="987"/>
      <c r="CJ101" s="987"/>
      <c r="CK101" s="987"/>
      <c r="CL101" s="988"/>
      <c r="CM101" s="986"/>
      <c r="CN101" s="987"/>
      <c r="CO101" s="987"/>
      <c r="CP101" s="987"/>
      <c r="CQ101" s="988"/>
      <c r="CR101" s="986"/>
      <c r="CS101" s="987"/>
      <c r="CT101" s="987"/>
      <c r="CU101" s="987"/>
      <c r="CV101" s="988"/>
      <c r="CW101" s="986"/>
      <c r="CX101" s="987"/>
      <c r="CY101" s="987"/>
      <c r="CZ101" s="987"/>
      <c r="DA101" s="988"/>
      <c r="DB101" s="986"/>
      <c r="DC101" s="987"/>
      <c r="DD101" s="987"/>
      <c r="DE101" s="987"/>
      <c r="DF101" s="988"/>
      <c r="DG101" s="986"/>
      <c r="DH101" s="987"/>
      <c r="DI101" s="987"/>
      <c r="DJ101" s="987"/>
      <c r="DK101" s="988"/>
      <c r="DL101" s="986"/>
      <c r="DM101" s="987"/>
      <c r="DN101" s="987"/>
      <c r="DO101" s="987"/>
      <c r="DP101" s="988"/>
      <c r="DQ101" s="986"/>
      <c r="DR101" s="987"/>
      <c r="DS101" s="987"/>
      <c r="DT101" s="987"/>
      <c r="DU101" s="988"/>
      <c r="DV101" s="975"/>
      <c r="DW101" s="976"/>
      <c r="DX101" s="976"/>
      <c r="DY101" s="976"/>
      <c r="DZ101" s="977"/>
      <c r="EA101" s="224"/>
    </row>
    <row r="102" spans="1:131" ht="26.25" customHeight="1" thickBot="1" x14ac:dyDescent="0.2">
      <c r="A102" s="239"/>
      <c r="B102" s="240"/>
      <c r="C102" s="240"/>
      <c r="D102" s="240"/>
      <c r="E102" s="240"/>
      <c r="F102" s="240"/>
      <c r="G102" s="240"/>
      <c r="H102" s="240"/>
      <c r="I102" s="240"/>
      <c r="J102" s="240"/>
      <c r="K102" s="240"/>
      <c r="L102" s="240"/>
      <c r="M102" s="240"/>
      <c r="N102" s="240"/>
      <c r="O102" s="240"/>
      <c r="P102" s="240"/>
      <c r="Q102" s="241"/>
      <c r="R102" s="241"/>
      <c r="S102" s="241"/>
      <c r="T102" s="241"/>
      <c r="U102" s="241"/>
      <c r="V102" s="241"/>
      <c r="W102" s="241"/>
      <c r="X102" s="241"/>
      <c r="Y102" s="241"/>
      <c r="Z102" s="241"/>
      <c r="AA102" s="241"/>
      <c r="AB102" s="241"/>
      <c r="AC102" s="241"/>
      <c r="AD102" s="241"/>
      <c r="AE102" s="241"/>
      <c r="AF102" s="241"/>
      <c r="AG102" s="241"/>
      <c r="AH102" s="241"/>
      <c r="AI102" s="241"/>
      <c r="AJ102" s="241"/>
      <c r="AK102" s="241"/>
      <c r="AL102" s="241"/>
      <c r="AM102" s="241"/>
      <c r="AN102" s="241"/>
      <c r="AO102" s="241"/>
      <c r="AP102" s="241"/>
      <c r="AQ102" s="241"/>
      <c r="AR102" s="241"/>
      <c r="AS102" s="241"/>
      <c r="AT102" s="241"/>
      <c r="AU102" s="241"/>
      <c r="AV102" s="241"/>
      <c r="AW102" s="241"/>
      <c r="AX102" s="241"/>
      <c r="AY102" s="241"/>
      <c r="AZ102" s="242"/>
      <c r="BA102" s="242"/>
      <c r="BB102" s="242"/>
      <c r="BC102" s="242"/>
      <c r="BD102" s="242"/>
      <c r="BE102" s="235"/>
      <c r="BF102" s="235"/>
      <c r="BG102" s="235"/>
      <c r="BH102" s="235"/>
      <c r="BI102" s="235"/>
      <c r="BJ102" s="235"/>
      <c r="BK102" s="235"/>
      <c r="BL102" s="235"/>
      <c r="BM102" s="235"/>
      <c r="BN102" s="235"/>
      <c r="BO102" s="235"/>
      <c r="BP102" s="235"/>
      <c r="BQ102" s="234" t="s">
        <v>394</v>
      </c>
      <c r="BR102" s="967" t="s">
        <v>426</v>
      </c>
      <c r="BS102" s="968"/>
      <c r="BT102" s="968"/>
      <c r="BU102" s="968"/>
      <c r="BV102" s="968"/>
      <c r="BW102" s="968"/>
      <c r="BX102" s="968"/>
      <c r="BY102" s="968"/>
      <c r="BZ102" s="968"/>
      <c r="CA102" s="968"/>
      <c r="CB102" s="968"/>
      <c r="CC102" s="968"/>
      <c r="CD102" s="968"/>
      <c r="CE102" s="968"/>
      <c r="CF102" s="968"/>
      <c r="CG102" s="978"/>
      <c r="CH102" s="979"/>
      <c r="CI102" s="980"/>
      <c r="CJ102" s="980"/>
      <c r="CK102" s="980"/>
      <c r="CL102" s="981"/>
      <c r="CM102" s="979"/>
      <c r="CN102" s="980"/>
      <c r="CO102" s="980"/>
      <c r="CP102" s="980"/>
      <c r="CQ102" s="981"/>
      <c r="CR102" s="982"/>
      <c r="CS102" s="983"/>
      <c r="CT102" s="983"/>
      <c r="CU102" s="983"/>
      <c r="CV102" s="984"/>
      <c r="CW102" s="982"/>
      <c r="CX102" s="983"/>
      <c r="CY102" s="983"/>
      <c r="CZ102" s="983"/>
      <c r="DA102" s="984"/>
      <c r="DB102" s="982"/>
      <c r="DC102" s="983"/>
      <c r="DD102" s="983"/>
      <c r="DE102" s="983"/>
      <c r="DF102" s="984"/>
      <c r="DG102" s="982"/>
      <c r="DH102" s="983"/>
      <c r="DI102" s="983"/>
      <c r="DJ102" s="983"/>
      <c r="DK102" s="984"/>
      <c r="DL102" s="982"/>
      <c r="DM102" s="983"/>
      <c r="DN102" s="983"/>
      <c r="DO102" s="983"/>
      <c r="DP102" s="984"/>
      <c r="DQ102" s="982"/>
      <c r="DR102" s="983"/>
      <c r="DS102" s="983"/>
      <c r="DT102" s="983"/>
      <c r="DU102" s="984"/>
      <c r="DV102" s="967"/>
      <c r="DW102" s="968"/>
      <c r="DX102" s="968"/>
      <c r="DY102" s="968"/>
      <c r="DZ102" s="969"/>
      <c r="EA102" s="224"/>
    </row>
    <row r="103" spans="1:131" ht="26.25" customHeight="1" x14ac:dyDescent="0.15">
      <c r="A103" s="239"/>
      <c r="B103" s="240"/>
      <c r="C103" s="240"/>
      <c r="D103" s="240"/>
      <c r="E103" s="240"/>
      <c r="F103" s="240"/>
      <c r="G103" s="240"/>
      <c r="H103" s="240"/>
      <c r="I103" s="240"/>
      <c r="J103" s="240"/>
      <c r="K103" s="240"/>
      <c r="L103" s="240"/>
      <c r="M103" s="240"/>
      <c r="N103" s="240"/>
      <c r="O103" s="240"/>
      <c r="P103" s="240"/>
      <c r="Q103" s="241"/>
      <c r="R103" s="241"/>
      <c r="S103" s="241"/>
      <c r="T103" s="241"/>
      <c r="U103" s="241"/>
      <c r="V103" s="241"/>
      <c r="W103" s="241"/>
      <c r="X103" s="241"/>
      <c r="Y103" s="241"/>
      <c r="Z103" s="241"/>
      <c r="AA103" s="241"/>
      <c r="AB103" s="241"/>
      <c r="AC103" s="241"/>
      <c r="AD103" s="241"/>
      <c r="AE103" s="241"/>
      <c r="AF103" s="241"/>
      <c r="AG103" s="241"/>
      <c r="AH103" s="241"/>
      <c r="AI103" s="241"/>
      <c r="AJ103" s="241"/>
      <c r="AK103" s="241"/>
      <c r="AL103" s="241"/>
      <c r="AM103" s="241"/>
      <c r="AN103" s="241"/>
      <c r="AO103" s="241"/>
      <c r="AP103" s="241"/>
      <c r="AQ103" s="241"/>
      <c r="AR103" s="241"/>
      <c r="AS103" s="241"/>
      <c r="AT103" s="241"/>
      <c r="AU103" s="241"/>
      <c r="AV103" s="241"/>
      <c r="AW103" s="241"/>
      <c r="AX103" s="241"/>
      <c r="AY103" s="241"/>
      <c r="AZ103" s="242"/>
      <c r="BA103" s="242"/>
      <c r="BB103" s="242"/>
      <c r="BC103" s="242"/>
      <c r="BD103" s="242"/>
      <c r="BE103" s="235"/>
      <c r="BF103" s="235"/>
      <c r="BG103" s="235"/>
      <c r="BH103" s="235"/>
      <c r="BI103" s="235"/>
      <c r="BJ103" s="235"/>
      <c r="BK103" s="235"/>
      <c r="BL103" s="235"/>
      <c r="BM103" s="235"/>
      <c r="BN103" s="235"/>
      <c r="BO103" s="235"/>
      <c r="BP103" s="235"/>
      <c r="BQ103" s="970" t="s">
        <v>427</v>
      </c>
      <c r="BR103" s="970"/>
      <c r="BS103" s="970"/>
      <c r="BT103" s="970"/>
      <c r="BU103" s="970"/>
      <c r="BV103" s="970"/>
      <c r="BW103" s="970"/>
      <c r="BX103" s="970"/>
      <c r="BY103" s="970"/>
      <c r="BZ103" s="970"/>
      <c r="CA103" s="970"/>
      <c r="CB103" s="970"/>
      <c r="CC103" s="970"/>
      <c r="CD103" s="970"/>
      <c r="CE103" s="970"/>
      <c r="CF103" s="970"/>
      <c r="CG103" s="970"/>
      <c r="CH103" s="970"/>
      <c r="CI103" s="970"/>
      <c r="CJ103" s="970"/>
      <c r="CK103" s="970"/>
      <c r="CL103" s="970"/>
      <c r="CM103" s="970"/>
      <c r="CN103" s="970"/>
      <c r="CO103" s="970"/>
      <c r="CP103" s="970"/>
      <c r="CQ103" s="970"/>
      <c r="CR103" s="970"/>
      <c r="CS103" s="970"/>
      <c r="CT103" s="970"/>
      <c r="CU103" s="970"/>
      <c r="CV103" s="970"/>
      <c r="CW103" s="970"/>
      <c r="CX103" s="970"/>
      <c r="CY103" s="970"/>
      <c r="CZ103" s="970"/>
      <c r="DA103" s="970"/>
      <c r="DB103" s="970"/>
      <c r="DC103" s="970"/>
      <c r="DD103" s="970"/>
      <c r="DE103" s="970"/>
      <c r="DF103" s="970"/>
      <c r="DG103" s="970"/>
      <c r="DH103" s="970"/>
      <c r="DI103" s="970"/>
      <c r="DJ103" s="970"/>
      <c r="DK103" s="970"/>
      <c r="DL103" s="970"/>
      <c r="DM103" s="970"/>
      <c r="DN103" s="970"/>
      <c r="DO103" s="970"/>
      <c r="DP103" s="970"/>
      <c r="DQ103" s="970"/>
      <c r="DR103" s="970"/>
      <c r="DS103" s="970"/>
      <c r="DT103" s="970"/>
      <c r="DU103" s="970"/>
      <c r="DV103" s="970"/>
      <c r="DW103" s="970"/>
      <c r="DX103" s="970"/>
      <c r="DY103" s="970"/>
      <c r="DZ103" s="970"/>
      <c r="EA103" s="224"/>
    </row>
    <row r="104" spans="1:131" ht="26.25" customHeight="1" x14ac:dyDescent="0.15">
      <c r="A104" s="239"/>
      <c r="B104" s="240"/>
      <c r="C104" s="240"/>
      <c r="D104" s="240"/>
      <c r="E104" s="240"/>
      <c r="F104" s="240"/>
      <c r="G104" s="240"/>
      <c r="H104" s="240"/>
      <c r="I104" s="240"/>
      <c r="J104" s="240"/>
      <c r="K104" s="240"/>
      <c r="L104" s="240"/>
      <c r="M104" s="240"/>
      <c r="N104" s="240"/>
      <c r="O104" s="240"/>
      <c r="P104" s="240"/>
      <c r="Q104" s="241"/>
      <c r="R104" s="241"/>
      <c r="S104" s="241"/>
      <c r="T104" s="241"/>
      <c r="U104" s="241"/>
      <c r="V104" s="241"/>
      <c r="W104" s="241"/>
      <c r="X104" s="241"/>
      <c r="Y104" s="241"/>
      <c r="Z104" s="241"/>
      <c r="AA104" s="241"/>
      <c r="AB104" s="241"/>
      <c r="AC104" s="241"/>
      <c r="AD104" s="241"/>
      <c r="AE104" s="241"/>
      <c r="AF104" s="241"/>
      <c r="AG104" s="241"/>
      <c r="AH104" s="241"/>
      <c r="AI104" s="241"/>
      <c r="AJ104" s="241"/>
      <c r="AK104" s="241"/>
      <c r="AL104" s="241"/>
      <c r="AM104" s="241"/>
      <c r="AN104" s="241"/>
      <c r="AO104" s="241"/>
      <c r="AP104" s="241"/>
      <c r="AQ104" s="241"/>
      <c r="AR104" s="241"/>
      <c r="AS104" s="241"/>
      <c r="AT104" s="241"/>
      <c r="AU104" s="241"/>
      <c r="AV104" s="241"/>
      <c r="AW104" s="241"/>
      <c r="AX104" s="241"/>
      <c r="AY104" s="241"/>
      <c r="AZ104" s="242"/>
      <c r="BA104" s="242"/>
      <c r="BB104" s="242"/>
      <c r="BC104" s="242"/>
      <c r="BD104" s="242"/>
      <c r="BE104" s="235"/>
      <c r="BF104" s="235"/>
      <c r="BG104" s="235"/>
      <c r="BH104" s="235"/>
      <c r="BI104" s="235"/>
      <c r="BJ104" s="235"/>
      <c r="BK104" s="235"/>
      <c r="BL104" s="235"/>
      <c r="BM104" s="235"/>
      <c r="BN104" s="235"/>
      <c r="BO104" s="235"/>
      <c r="BP104" s="235"/>
      <c r="BQ104" s="971" t="s">
        <v>428</v>
      </c>
      <c r="BR104" s="971"/>
      <c r="BS104" s="971"/>
      <c r="BT104" s="971"/>
      <c r="BU104" s="971"/>
      <c r="BV104" s="971"/>
      <c r="BW104" s="971"/>
      <c r="BX104" s="971"/>
      <c r="BY104" s="971"/>
      <c r="BZ104" s="971"/>
      <c r="CA104" s="971"/>
      <c r="CB104" s="971"/>
      <c r="CC104" s="971"/>
      <c r="CD104" s="971"/>
      <c r="CE104" s="971"/>
      <c r="CF104" s="971"/>
      <c r="CG104" s="971"/>
      <c r="CH104" s="971"/>
      <c r="CI104" s="971"/>
      <c r="CJ104" s="971"/>
      <c r="CK104" s="971"/>
      <c r="CL104" s="971"/>
      <c r="CM104" s="971"/>
      <c r="CN104" s="971"/>
      <c r="CO104" s="971"/>
      <c r="CP104" s="971"/>
      <c r="CQ104" s="971"/>
      <c r="CR104" s="971"/>
      <c r="CS104" s="971"/>
      <c r="CT104" s="971"/>
      <c r="CU104" s="971"/>
      <c r="CV104" s="971"/>
      <c r="CW104" s="971"/>
      <c r="CX104" s="971"/>
      <c r="CY104" s="971"/>
      <c r="CZ104" s="971"/>
      <c r="DA104" s="971"/>
      <c r="DB104" s="971"/>
      <c r="DC104" s="971"/>
      <c r="DD104" s="971"/>
      <c r="DE104" s="971"/>
      <c r="DF104" s="971"/>
      <c r="DG104" s="971"/>
      <c r="DH104" s="971"/>
      <c r="DI104" s="971"/>
      <c r="DJ104" s="971"/>
      <c r="DK104" s="971"/>
      <c r="DL104" s="971"/>
      <c r="DM104" s="971"/>
      <c r="DN104" s="971"/>
      <c r="DO104" s="971"/>
      <c r="DP104" s="971"/>
      <c r="DQ104" s="971"/>
      <c r="DR104" s="971"/>
      <c r="DS104" s="971"/>
      <c r="DT104" s="971"/>
      <c r="DU104" s="971"/>
      <c r="DV104" s="971"/>
      <c r="DW104" s="971"/>
      <c r="DX104" s="971"/>
      <c r="DY104" s="971"/>
      <c r="DZ104" s="971"/>
      <c r="EA104" s="224"/>
    </row>
    <row r="105" spans="1:131" ht="11.25" customHeight="1" x14ac:dyDescent="0.15">
      <c r="A105" s="235"/>
      <c r="B105" s="235"/>
      <c r="C105" s="235"/>
      <c r="D105" s="235"/>
      <c r="E105" s="235"/>
      <c r="F105" s="235"/>
      <c r="G105" s="235"/>
      <c r="H105" s="235"/>
      <c r="I105" s="235"/>
      <c r="J105" s="235"/>
      <c r="K105" s="235"/>
      <c r="L105" s="235"/>
      <c r="M105" s="235"/>
      <c r="N105" s="235"/>
      <c r="O105" s="235"/>
      <c r="P105" s="235"/>
      <c r="Q105" s="235"/>
      <c r="R105" s="235"/>
      <c r="S105" s="235"/>
      <c r="T105" s="235"/>
      <c r="U105" s="235"/>
      <c r="V105" s="235"/>
      <c r="W105" s="235"/>
      <c r="X105" s="235"/>
      <c r="Y105" s="235"/>
      <c r="Z105" s="235"/>
      <c r="AA105" s="235"/>
      <c r="AB105" s="235"/>
      <c r="AC105" s="235"/>
      <c r="AD105" s="235"/>
      <c r="AE105" s="235"/>
      <c r="AF105" s="235"/>
      <c r="AG105" s="235"/>
      <c r="AH105" s="235"/>
      <c r="AI105" s="235"/>
      <c r="AJ105" s="235"/>
      <c r="AK105" s="235"/>
      <c r="AL105" s="235"/>
      <c r="AM105" s="235"/>
      <c r="AN105" s="235"/>
      <c r="AO105" s="235"/>
      <c r="AP105" s="235"/>
      <c r="AQ105" s="235"/>
      <c r="AR105" s="235"/>
      <c r="AS105" s="235"/>
      <c r="AT105" s="235"/>
      <c r="AU105" s="235"/>
      <c r="AV105" s="235"/>
      <c r="AW105" s="235"/>
      <c r="AX105" s="235"/>
      <c r="AY105" s="235"/>
      <c r="AZ105" s="235"/>
      <c r="BA105" s="235"/>
      <c r="BB105" s="235"/>
      <c r="BC105" s="235"/>
      <c r="BD105" s="235"/>
      <c r="BE105" s="235"/>
      <c r="BF105" s="235"/>
      <c r="BG105" s="235"/>
      <c r="BH105" s="235"/>
      <c r="BI105" s="235"/>
      <c r="BJ105" s="235"/>
      <c r="BK105" s="235"/>
      <c r="BL105" s="235"/>
      <c r="BM105" s="235"/>
      <c r="BN105" s="235"/>
      <c r="BO105" s="235"/>
      <c r="BP105" s="235"/>
      <c r="BQ105" s="224"/>
      <c r="BR105" s="224"/>
      <c r="BS105" s="224"/>
      <c r="BT105" s="224"/>
      <c r="BU105" s="224"/>
      <c r="BV105" s="224"/>
      <c r="BW105" s="224"/>
      <c r="BX105" s="224"/>
      <c r="BY105" s="224"/>
      <c r="BZ105" s="224"/>
      <c r="CA105" s="224"/>
      <c r="CB105" s="224"/>
      <c r="CC105" s="224"/>
      <c r="CD105" s="224"/>
      <c r="CE105" s="224"/>
      <c r="CF105" s="224"/>
      <c r="CG105" s="224"/>
      <c r="CH105" s="224"/>
      <c r="CI105" s="224"/>
      <c r="CJ105" s="224"/>
      <c r="CK105" s="224"/>
      <c r="CL105" s="224"/>
      <c r="CM105" s="224"/>
      <c r="CN105" s="224"/>
      <c r="CO105" s="224"/>
      <c r="CP105" s="224"/>
      <c r="CQ105" s="224"/>
      <c r="CR105" s="224"/>
      <c r="CS105" s="224"/>
      <c r="CT105" s="224"/>
      <c r="CU105" s="224"/>
      <c r="CV105" s="224"/>
      <c r="CW105" s="224"/>
      <c r="CX105" s="224"/>
      <c r="CY105" s="224"/>
      <c r="CZ105" s="224"/>
      <c r="DA105" s="224"/>
      <c r="DB105" s="224"/>
      <c r="DC105" s="224"/>
      <c r="DD105" s="224"/>
      <c r="DE105" s="224"/>
      <c r="DF105" s="224"/>
      <c r="DG105" s="224"/>
      <c r="DH105" s="224"/>
      <c r="DI105" s="224"/>
      <c r="DJ105" s="224"/>
      <c r="DK105" s="224"/>
      <c r="DL105" s="224"/>
      <c r="DM105" s="224"/>
      <c r="DN105" s="224"/>
      <c r="DO105" s="224"/>
      <c r="DP105" s="224"/>
      <c r="DQ105" s="224"/>
      <c r="DR105" s="224"/>
      <c r="DS105" s="224"/>
      <c r="DT105" s="224"/>
      <c r="DU105" s="224"/>
      <c r="DV105" s="224"/>
      <c r="DW105" s="224"/>
      <c r="DX105" s="224"/>
      <c r="DY105" s="224"/>
      <c r="DZ105" s="224"/>
      <c r="EA105" s="224"/>
    </row>
    <row r="106" spans="1:131" ht="11.25" customHeight="1" x14ac:dyDescent="0.15">
      <c r="A106" s="235"/>
      <c r="B106" s="235"/>
      <c r="C106" s="235"/>
      <c r="D106" s="235"/>
      <c r="E106" s="235"/>
      <c r="F106" s="235"/>
      <c r="G106" s="235"/>
      <c r="H106" s="235"/>
      <c r="I106" s="235"/>
      <c r="J106" s="235"/>
      <c r="K106" s="235"/>
      <c r="L106" s="235"/>
      <c r="M106" s="235"/>
      <c r="N106" s="235"/>
      <c r="O106" s="235"/>
      <c r="P106" s="235"/>
      <c r="Q106" s="235"/>
      <c r="R106" s="235"/>
      <c r="S106" s="235"/>
      <c r="T106" s="235"/>
      <c r="U106" s="235"/>
      <c r="V106" s="235"/>
      <c r="W106" s="235"/>
      <c r="X106" s="235"/>
      <c r="Y106" s="235"/>
      <c r="Z106" s="235"/>
      <c r="AA106" s="235"/>
      <c r="AB106" s="235"/>
      <c r="AC106" s="235"/>
      <c r="AD106" s="235"/>
      <c r="AE106" s="235"/>
      <c r="AF106" s="235"/>
      <c r="AG106" s="235"/>
      <c r="AH106" s="235"/>
      <c r="AI106" s="235"/>
      <c r="AJ106" s="235"/>
      <c r="AK106" s="235"/>
      <c r="AL106" s="235"/>
      <c r="AM106" s="235"/>
      <c r="AN106" s="235"/>
      <c r="AO106" s="235"/>
      <c r="AP106" s="235"/>
      <c r="AQ106" s="235"/>
      <c r="AR106" s="235"/>
      <c r="AS106" s="235"/>
      <c r="AT106" s="235"/>
      <c r="AU106" s="235"/>
      <c r="AV106" s="235"/>
      <c r="AW106" s="235"/>
      <c r="AX106" s="235"/>
      <c r="AY106" s="235"/>
      <c r="AZ106" s="235"/>
      <c r="BA106" s="235"/>
      <c r="BB106" s="235"/>
      <c r="BC106" s="235"/>
      <c r="BD106" s="235"/>
      <c r="BE106" s="235"/>
      <c r="BF106" s="235"/>
      <c r="BG106" s="235"/>
      <c r="BH106" s="235"/>
      <c r="BI106" s="235"/>
      <c r="BJ106" s="235"/>
      <c r="BK106" s="235"/>
      <c r="BL106" s="235"/>
      <c r="BM106" s="235"/>
      <c r="BN106" s="235"/>
      <c r="BO106" s="235"/>
      <c r="BP106" s="235"/>
      <c r="BQ106" s="224"/>
      <c r="BR106" s="224"/>
      <c r="BS106" s="224"/>
      <c r="BT106" s="224"/>
      <c r="BU106" s="224"/>
      <c r="BV106" s="224"/>
      <c r="BW106" s="224"/>
      <c r="BX106" s="224"/>
      <c r="BY106" s="224"/>
      <c r="BZ106" s="224"/>
      <c r="CA106" s="224"/>
      <c r="CB106" s="224"/>
      <c r="CC106" s="224"/>
      <c r="CD106" s="224"/>
      <c r="CE106" s="224"/>
      <c r="CF106" s="224"/>
      <c r="CG106" s="224"/>
      <c r="CH106" s="224"/>
      <c r="CI106" s="224"/>
      <c r="CJ106" s="224"/>
      <c r="CK106" s="224"/>
      <c r="CL106" s="224"/>
      <c r="CM106" s="224"/>
      <c r="CN106" s="224"/>
      <c r="CO106" s="224"/>
      <c r="CP106" s="224"/>
      <c r="CQ106" s="224"/>
      <c r="CR106" s="224"/>
      <c r="CS106" s="224"/>
      <c r="CT106" s="224"/>
      <c r="CU106" s="224"/>
      <c r="CV106" s="224"/>
      <c r="CW106" s="224"/>
      <c r="CX106" s="224"/>
      <c r="CY106" s="224"/>
      <c r="CZ106" s="224"/>
      <c r="DA106" s="224"/>
      <c r="DB106" s="224"/>
      <c r="DC106" s="224"/>
      <c r="DD106" s="224"/>
      <c r="DE106" s="224"/>
      <c r="DF106" s="224"/>
      <c r="DG106" s="224"/>
      <c r="DH106" s="224"/>
      <c r="DI106" s="224"/>
      <c r="DJ106" s="224"/>
      <c r="DK106" s="224"/>
      <c r="DL106" s="224"/>
      <c r="DM106" s="224"/>
      <c r="DN106" s="224"/>
      <c r="DO106" s="224"/>
      <c r="DP106" s="224"/>
      <c r="DQ106" s="224"/>
      <c r="DR106" s="224"/>
      <c r="DS106" s="224"/>
      <c r="DT106" s="224"/>
      <c r="DU106" s="224"/>
      <c r="DV106" s="224"/>
      <c r="DW106" s="224"/>
      <c r="DX106" s="224"/>
      <c r="DY106" s="224"/>
      <c r="DZ106" s="224"/>
      <c r="EA106" s="224"/>
    </row>
    <row r="107" spans="1:131" s="224" customFormat="1" ht="26.25" customHeight="1" thickBot="1" x14ac:dyDescent="0.2">
      <c r="A107" s="243" t="s">
        <v>429</v>
      </c>
      <c r="B107" s="244"/>
      <c r="C107" s="244"/>
      <c r="D107" s="244"/>
      <c r="E107" s="244"/>
      <c r="F107" s="244"/>
      <c r="G107" s="244"/>
      <c r="H107" s="244"/>
      <c r="I107" s="244"/>
      <c r="J107" s="244"/>
      <c r="K107" s="244"/>
      <c r="L107" s="244"/>
      <c r="M107" s="244"/>
      <c r="N107" s="244"/>
      <c r="O107" s="244"/>
      <c r="P107" s="244"/>
      <c r="Q107" s="244"/>
      <c r="R107" s="244"/>
      <c r="S107" s="244"/>
      <c r="T107" s="244"/>
      <c r="U107" s="244"/>
      <c r="V107" s="244"/>
      <c r="W107" s="244"/>
      <c r="X107" s="244"/>
      <c r="Y107" s="244"/>
      <c r="Z107" s="244"/>
      <c r="AA107" s="244"/>
      <c r="AB107" s="244"/>
      <c r="AC107" s="244"/>
      <c r="AD107" s="244"/>
      <c r="AE107" s="244"/>
      <c r="AF107" s="244"/>
      <c r="AG107" s="244"/>
      <c r="AH107" s="244"/>
      <c r="AI107" s="244"/>
      <c r="AJ107" s="244"/>
      <c r="AK107" s="244"/>
      <c r="AL107" s="244"/>
      <c r="AM107" s="244"/>
      <c r="AN107" s="244"/>
      <c r="AO107" s="244"/>
      <c r="AP107" s="244"/>
      <c r="AQ107" s="244"/>
      <c r="AR107" s="244"/>
      <c r="AS107" s="244"/>
      <c r="AT107" s="244"/>
      <c r="AU107" s="243" t="s">
        <v>430</v>
      </c>
      <c r="AV107" s="244"/>
      <c r="AW107" s="244"/>
      <c r="AX107" s="244"/>
      <c r="AY107" s="244"/>
      <c r="AZ107" s="244"/>
      <c r="BA107" s="244"/>
      <c r="BB107" s="244"/>
      <c r="BC107" s="244"/>
      <c r="BD107" s="244"/>
      <c r="BE107" s="244"/>
      <c r="BF107" s="244"/>
      <c r="BG107" s="244"/>
      <c r="BH107" s="244"/>
      <c r="BI107" s="244"/>
      <c r="BJ107" s="244"/>
      <c r="BK107" s="244"/>
      <c r="BL107" s="244"/>
      <c r="BM107" s="244"/>
      <c r="BN107" s="244"/>
      <c r="BO107" s="244"/>
      <c r="BP107" s="244"/>
      <c r="BQ107" s="244"/>
      <c r="BR107" s="244"/>
      <c r="BS107" s="244"/>
      <c r="BT107" s="244"/>
      <c r="BU107" s="244"/>
      <c r="BV107" s="244"/>
      <c r="BW107" s="244"/>
      <c r="BX107" s="244"/>
      <c r="BY107" s="244"/>
      <c r="BZ107" s="244"/>
      <c r="CA107" s="244"/>
      <c r="CB107" s="244"/>
      <c r="CC107" s="244"/>
      <c r="CD107" s="244"/>
      <c r="CE107" s="244"/>
      <c r="CF107" s="244"/>
      <c r="CG107" s="244"/>
      <c r="CH107" s="244"/>
      <c r="CI107" s="244"/>
      <c r="CJ107" s="244"/>
      <c r="CK107" s="244"/>
      <c r="CL107" s="244"/>
      <c r="CM107" s="244"/>
      <c r="CN107" s="244"/>
      <c r="CO107" s="244"/>
      <c r="CP107" s="244"/>
      <c r="CQ107" s="244"/>
      <c r="CR107" s="244"/>
      <c r="CS107" s="244"/>
      <c r="CT107" s="244"/>
      <c r="CU107" s="244"/>
      <c r="CV107" s="244"/>
      <c r="CW107" s="244"/>
      <c r="CX107" s="244"/>
      <c r="CY107" s="244"/>
      <c r="CZ107" s="244"/>
      <c r="DA107" s="244"/>
      <c r="DB107" s="244"/>
      <c r="DC107" s="244"/>
      <c r="DD107" s="244"/>
      <c r="DE107" s="244"/>
      <c r="DF107" s="244"/>
      <c r="DG107" s="244"/>
      <c r="DH107" s="244"/>
      <c r="DI107" s="244"/>
      <c r="DJ107" s="244"/>
      <c r="DK107" s="244"/>
      <c r="DL107" s="244"/>
      <c r="DM107" s="244"/>
      <c r="DN107" s="244"/>
      <c r="DO107" s="244"/>
      <c r="DP107" s="244"/>
      <c r="DQ107" s="244"/>
      <c r="DR107" s="244"/>
      <c r="DS107" s="244"/>
      <c r="DT107" s="244"/>
      <c r="DU107" s="244"/>
      <c r="DV107" s="244"/>
      <c r="DW107" s="244"/>
      <c r="DX107" s="244"/>
      <c r="DY107" s="244"/>
      <c r="DZ107" s="244"/>
    </row>
    <row r="108" spans="1:131" s="224" customFormat="1" ht="26.25" customHeight="1" x14ac:dyDescent="0.15">
      <c r="A108" s="972" t="s">
        <v>431</v>
      </c>
      <c r="B108" s="973"/>
      <c r="C108" s="973"/>
      <c r="D108" s="973"/>
      <c r="E108" s="973"/>
      <c r="F108" s="973"/>
      <c r="G108" s="973"/>
      <c r="H108" s="973"/>
      <c r="I108" s="973"/>
      <c r="J108" s="973"/>
      <c r="K108" s="973"/>
      <c r="L108" s="973"/>
      <c r="M108" s="973"/>
      <c r="N108" s="973"/>
      <c r="O108" s="973"/>
      <c r="P108" s="973"/>
      <c r="Q108" s="973"/>
      <c r="R108" s="973"/>
      <c r="S108" s="973"/>
      <c r="T108" s="973"/>
      <c r="U108" s="973"/>
      <c r="V108" s="973"/>
      <c r="W108" s="973"/>
      <c r="X108" s="973"/>
      <c r="Y108" s="973"/>
      <c r="Z108" s="973"/>
      <c r="AA108" s="973"/>
      <c r="AB108" s="973"/>
      <c r="AC108" s="973"/>
      <c r="AD108" s="973"/>
      <c r="AE108" s="973"/>
      <c r="AF108" s="973"/>
      <c r="AG108" s="973"/>
      <c r="AH108" s="973"/>
      <c r="AI108" s="973"/>
      <c r="AJ108" s="973"/>
      <c r="AK108" s="973"/>
      <c r="AL108" s="973"/>
      <c r="AM108" s="973"/>
      <c r="AN108" s="973"/>
      <c r="AO108" s="973"/>
      <c r="AP108" s="973"/>
      <c r="AQ108" s="973"/>
      <c r="AR108" s="973"/>
      <c r="AS108" s="973"/>
      <c r="AT108" s="974"/>
      <c r="AU108" s="972" t="s">
        <v>432</v>
      </c>
      <c r="AV108" s="973"/>
      <c r="AW108" s="973"/>
      <c r="AX108" s="973"/>
      <c r="AY108" s="973"/>
      <c r="AZ108" s="973"/>
      <c r="BA108" s="973"/>
      <c r="BB108" s="973"/>
      <c r="BC108" s="973"/>
      <c r="BD108" s="973"/>
      <c r="BE108" s="973"/>
      <c r="BF108" s="973"/>
      <c r="BG108" s="973"/>
      <c r="BH108" s="973"/>
      <c r="BI108" s="973"/>
      <c r="BJ108" s="973"/>
      <c r="BK108" s="973"/>
      <c r="BL108" s="973"/>
      <c r="BM108" s="973"/>
      <c r="BN108" s="973"/>
      <c r="BO108" s="973"/>
      <c r="BP108" s="973"/>
      <c r="BQ108" s="973"/>
      <c r="BR108" s="973"/>
      <c r="BS108" s="973"/>
      <c r="BT108" s="973"/>
      <c r="BU108" s="973"/>
      <c r="BV108" s="973"/>
      <c r="BW108" s="973"/>
      <c r="BX108" s="973"/>
      <c r="BY108" s="973"/>
      <c r="BZ108" s="973"/>
      <c r="CA108" s="973"/>
      <c r="CB108" s="973"/>
      <c r="CC108" s="973"/>
      <c r="CD108" s="973"/>
      <c r="CE108" s="973"/>
      <c r="CF108" s="973"/>
      <c r="CG108" s="973"/>
      <c r="CH108" s="973"/>
      <c r="CI108" s="973"/>
      <c r="CJ108" s="973"/>
      <c r="CK108" s="973"/>
      <c r="CL108" s="973"/>
      <c r="CM108" s="973"/>
      <c r="CN108" s="973"/>
      <c r="CO108" s="973"/>
      <c r="CP108" s="973"/>
      <c r="CQ108" s="973"/>
      <c r="CR108" s="973"/>
      <c r="CS108" s="973"/>
      <c r="CT108" s="973"/>
      <c r="CU108" s="973"/>
      <c r="CV108" s="973"/>
      <c r="CW108" s="973"/>
      <c r="CX108" s="973"/>
      <c r="CY108" s="973"/>
      <c r="CZ108" s="973"/>
      <c r="DA108" s="973"/>
      <c r="DB108" s="973"/>
      <c r="DC108" s="973"/>
      <c r="DD108" s="973"/>
      <c r="DE108" s="973"/>
      <c r="DF108" s="973"/>
      <c r="DG108" s="973"/>
      <c r="DH108" s="973"/>
      <c r="DI108" s="973"/>
      <c r="DJ108" s="973"/>
      <c r="DK108" s="973"/>
      <c r="DL108" s="973"/>
      <c r="DM108" s="973"/>
      <c r="DN108" s="973"/>
      <c r="DO108" s="973"/>
      <c r="DP108" s="973"/>
      <c r="DQ108" s="973"/>
      <c r="DR108" s="973"/>
      <c r="DS108" s="973"/>
      <c r="DT108" s="973"/>
      <c r="DU108" s="973"/>
      <c r="DV108" s="973"/>
      <c r="DW108" s="973"/>
      <c r="DX108" s="973"/>
      <c r="DY108" s="973"/>
      <c r="DZ108" s="974"/>
    </row>
    <row r="109" spans="1:131" s="224" customFormat="1" ht="26.25" customHeight="1" x14ac:dyDescent="0.15">
      <c r="A109" s="925" t="s">
        <v>433</v>
      </c>
      <c r="B109" s="926"/>
      <c r="C109" s="926"/>
      <c r="D109" s="926"/>
      <c r="E109" s="926"/>
      <c r="F109" s="926"/>
      <c r="G109" s="926"/>
      <c r="H109" s="926"/>
      <c r="I109" s="926"/>
      <c r="J109" s="926"/>
      <c r="K109" s="926"/>
      <c r="L109" s="926"/>
      <c r="M109" s="926"/>
      <c r="N109" s="926"/>
      <c r="O109" s="926"/>
      <c r="P109" s="926"/>
      <c r="Q109" s="926"/>
      <c r="R109" s="926"/>
      <c r="S109" s="926"/>
      <c r="T109" s="926"/>
      <c r="U109" s="926"/>
      <c r="V109" s="926"/>
      <c r="W109" s="926"/>
      <c r="X109" s="926"/>
      <c r="Y109" s="926"/>
      <c r="Z109" s="927"/>
      <c r="AA109" s="928" t="s">
        <v>434</v>
      </c>
      <c r="AB109" s="926"/>
      <c r="AC109" s="926"/>
      <c r="AD109" s="926"/>
      <c r="AE109" s="927"/>
      <c r="AF109" s="928" t="s">
        <v>435</v>
      </c>
      <c r="AG109" s="926"/>
      <c r="AH109" s="926"/>
      <c r="AI109" s="926"/>
      <c r="AJ109" s="927"/>
      <c r="AK109" s="928" t="s">
        <v>305</v>
      </c>
      <c r="AL109" s="926"/>
      <c r="AM109" s="926"/>
      <c r="AN109" s="926"/>
      <c r="AO109" s="927"/>
      <c r="AP109" s="928" t="s">
        <v>436</v>
      </c>
      <c r="AQ109" s="926"/>
      <c r="AR109" s="926"/>
      <c r="AS109" s="926"/>
      <c r="AT109" s="959"/>
      <c r="AU109" s="925" t="s">
        <v>433</v>
      </c>
      <c r="AV109" s="926"/>
      <c r="AW109" s="926"/>
      <c r="AX109" s="926"/>
      <c r="AY109" s="926"/>
      <c r="AZ109" s="926"/>
      <c r="BA109" s="926"/>
      <c r="BB109" s="926"/>
      <c r="BC109" s="926"/>
      <c r="BD109" s="926"/>
      <c r="BE109" s="926"/>
      <c r="BF109" s="926"/>
      <c r="BG109" s="926"/>
      <c r="BH109" s="926"/>
      <c r="BI109" s="926"/>
      <c r="BJ109" s="926"/>
      <c r="BK109" s="926"/>
      <c r="BL109" s="926"/>
      <c r="BM109" s="926"/>
      <c r="BN109" s="926"/>
      <c r="BO109" s="926"/>
      <c r="BP109" s="927"/>
      <c r="BQ109" s="928" t="s">
        <v>434</v>
      </c>
      <c r="BR109" s="926"/>
      <c r="BS109" s="926"/>
      <c r="BT109" s="926"/>
      <c r="BU109" s="927"/>
      <c r="BV109" s="928" t="s">
        <v>435</v>
      </c>
      <c r="BW109" s="926"/>
      <c r="BX109" s="926"/>
      <c r="BY109" s="926"/>
      <c r="BZ109" s="927"/>
      <c r="CA109" s="928" t="s">
        <v>305</v>
      </c>
      <c r="CB109" s="926"/>
      <c r="CC109" s="926"/>
      <c r="CD109" s="926"/>
      <c r="CE109" s="927"/>
      <c r="CF109" s="966" t="s">
        <v>436</v>
      </c>
      <c r="CG109" s="966"/>
      <c r="CH109" s="966"/>
      <c r="CI109" s="966"/>
      <c r="CJ109" s="966"/>
      <c r="CK109" s="928" t="s">
        <v>437</v>
      </c>
      <c r="CL109" s="926"/>
      <c r="CM109" s="926"/>
      <c r="CN109" s="926"/>
      <c r="CO109" s="926"/>
      <c r="CP109" s="926"/>
      <c r="CQ109" s="926"/>
      <c r="CR109" s="926"/>
      <c r="CS109" s="926"/>
      <c r="CT109" s="926"/>
      <c r="CU109" s="926"/>
      <c r="CV109" s="926"/>
      <c r="CW109" s="926"/>
      <c r="CX109" s="926"/>
      <c r="CY109" s="926"/>
      <c r="CZ109" s="926"/>
      <c r="DA109" s="926"/>
      <c r="DB109" s="926"/>
      <c r="DC109" s="926"/>
      <c r="DD109" s="926"/>
      <c r="DE109" s="926"/>
      <c r="DF109" s="927"/>
      <c r="DG109" s="928" t="s">
        <v>434</v>
      </c>
      <c r="DH109" s="926"/>
      <c r="DI109" s="926"/>
      <c r="DJ109" s="926"/>
      <c r="DK109" s="927"/>
      <c r="DL109" s="928" t="s">
        <v>435</v>
      </c>
      <c r="DM109" s="926"/>
      <c r="DN109" s="926"/>
      <c r="DO109" s="926"/>
      <c r="DP109" s="927"/>
      <c r="DQ109" s="928" t="s">
        <v>305</v>
      </c>
      <c r="DR109" s="926"/>
      <c r="DS109" s="926"/>
      <c r="DT109" s="926"/>
      <c r="DU109" s="927"/>
      <c r="DV109" s="928" t="s">
        <v>436</v>
      </c>
      <c r="DW109" s="926"/>
      <c r="DX109" s="926"/>
      <c r="DY109" s="926"/>
      <c r="DZ109" s="959"/>
    </row>
    <row r="110" spans="1:131" s="224" customFormat="1" ht="26.25" customHeight="1" x14ac:dyDescent="0.15">
      <c r="A110" s="837" t="s">
        <v>438</v>
      </c>
      <c r="B110" s="838"/>
      <c r="C110" s="838"/>
      <c r="D110" s="838"/>
      <c r="E110" s="838"/>
      <c r="F110" s="838"/>
      <c r="G110" s="838"/>
      <c r="H110" s="838"/>
      <c r="I110" s="838"/>
      <c r="J110" s="838"/>
      <c r="K110" s="838"/>
      <c r="L110" s="838"/>
      <c r="M110" s="838"/>
      <c r="N110" s="838"/>
      <c r="O110" s="838"/>
      <c r="P110" s="838"/>
      <c r="Q110" s="838"/>
      <c r="R110" s="838"/>
      <c r="S110" s="838"/>
      <c r="T110" s="838"/>
      <c r="U110" s="838"/>
      <c r="V110" s="838"/>
      <c r="W110" s="838"/>
      <c r="X110" s="838"/>
      <c r="Y110" s="838"/>
      <c r="Z110" s="839"/>
      <c r="AA110" s="918">
        <v>501305</v>
      </c>
      <c r="AB110" s="919"/>
      <c r="AC110" s="919"/>
      <c r="AD110" s="919"/>
      <c r="AE110" s="920"/>
      <c r="AF110" s="921">
        <v>578129</v>
      </c>
      <c r="AG110" s="919"/>
      <c r="AH110" s="919"/>
      <c r="AI110" s="919"/>
      <c r="AJ110" s="920"/>
      <c r="AK110" s="921">
        <v>648966</v>
      </c>
      <c r="AL110" s="919"/>
      <c r="AM110" s="919"/>
      <c r="AN110" s="919"/>
      <c r="AO110" s="920"/>
      <c r="AP110" s="922">
        <v>27.1</v>
      </c>
      <c r="AQ110" s="923"/>
      <c r="AR110" s="923"/>
      <c r="AS110" s="923"/>
      <c r="AT110" s="924"/>
      <c r="AU110" s="960" t="s">
        <v>73</v>
      </c>
      <c r="AV110" s="961"/>
      <c r="AW110" s="961"/>
      <c r="AX110" s="961"/>
      <c r="AY110" s="961"/>
      <c r="AZ110" s="890" t="s">
        <v>439</v>
      </c>
      <c r="BA110" s="838"/>
      <c r="BB110" s="838"/>
      <c r="BC110" s="838"/>
      <c r="BD110" s="838"/>
      <c r="BE110" s="838"/>
      <c r="BF110" s="838"/>
      <c r="BG110" s="838"/>
      <c r="BH110" s="838"/>
      <c r="BI110" s="838"/>
      <c r="BJ110" s="838"/>
      <c r="BK110" s="838"/>
      <c r="BL110" s="838"/>
      <c r="BM110" s="838"/>
      <c r="BN110" s="838"/>
      <c r="BO110" s="838"/>
      <c r="BP110" s="839"/>
      <c r="BQ110" s="891">
        <v>5657762</v>
      </c>
      <c r="BR110" s="872"/>
      <c r="BS110" s="872"/>
      <c r="BT110" s="872"/>
      <c r="BU110" s="872"/>
      <c r="BV110" s="872">
        <v>5690298</v>
      </c>
      <c r="BW110" s="872"/>
      <c r="BX110" s="872"/>
      <c r="BY110" s="872"/>
      <c r="BZ110" s="872"/>
      <c r="CA110" s="872">
        <v>5714017</v>
      </c>
      <c r="CB110" s="872"/>
      <c r="CC110" s="872"/>
      <c r="CD110" s="872"/>
      <c r="CE110" s="872"/>
      <c r="CF110" s="896">
        <v>239</v>
      </c>
      <c r="CG110" s="897"/>
      <c r="CH110" s="897"/>
      <c r="CI110" s="897"/>
      <c r="CJ110" s="897"/>
      <c r="CK110" s="956" t="s">
        <v>440</v>
      </c>
      <c r="CL110" s="849"/>
      <c r="CM110" s="890" t="s">
        <v>441</v>
      </c>
      <c r="CN110" s="838"/>
      <c r="CO110" s="838"/>
      <c r="CP110" s="838"/>
      <c r="CQ110" s="838"/>
      <c r="CR110" s="838"/>
      <c r="CS110" s="838"/>
      <c r="CT110" s="838"/>
      <c r="CU110" s="838"/>
      <c r="CV110" s="838"/>
      <c r="CW110" s="838"/>
      <c r="CX110" s="838"/>
      <c r="CY110" s="838"/>
      <c r="CZ110" s="838"/>
      <c r="DA110" s="838"/>
      <c r="DB110" s="838"/>
      <c r="DC110" s="838"/>
      <c r="DD110" s="838"/>
      <c r="DE110" s="838"/>
      <c r="DF110" s="839"/>
      <c r="DG110" s="891" t="s">
        <v>417</v>
      </c>
      <c r="DH110" s="872"/>
      <c r="DI110" s="872"/>
      <c r="DJ110" s="872"/>
      <c r="DK110" s="872"/>
      <c r="DL110" s="872" t="s">
        <v>417</v>
      </c>
      <c r="DM110" s="872"/>
      <c r="DN110" s="872"/>
      <c r="DO110" s="872"/>
      <c r="DP110" s="872"/>
      <c r="DQ110" s="872" t="s">
        <v>417</v>
      </c>
      <c r="DR110" s="872"/>
      <c r="DS110" s="872"/>
      <c r="DT110" s="872"/>
      <c r="DU110" s="872"/>
      <c r="DV110" s="873" t="s">
        <v>417</v>
      </c>
      <c r="DW110" s="873"/>
      <c r="DX110" s="873"/>
      <c r="DY110" s="873"/>
      <c r="DZ110" s="874"/>
    </row>
    <row r="111" spans="1:131" s="224" customFormat="1" ht="26.25" customHeight="1" x14ac:dyDescent="0.15">
      <c r="A111" s="804" t="s">
        <v>442</v>
      </c>
      <c r="B111" s="805"/>
      <c r="C111" s="805"/>
      <c r="D111" s="805"/>
      <c r="E111" s="805"/>
      <c r="F111" s="805"/>
      <c r="G111" s="805"/>
      <c r="H111" s="805"/>
      <c r="I111" s="805"/>
      <c r="J111" s="805"/>
      <c r="K111" s="805"/>
      <c r="L111" s="805"/>
      <c r="M111" s="805"/>
      <c r="N111" s="805"/>
      <c r="O111" s="805"/>
      <c r="P111" s="805"/>
      <c r="Q111" s="805"/>
      <c r="R111" s="805"/>
      <c r="S111" s="805"/>
      <c r="T111" s="805"/>
      <c r="U111" s="805"/>
      <c r="V111" s="805"/>
      <c r="W111" s="805"/>
      <c r="X111" s="805"/>
      <c r="Y111" s="805"/>
      <c r="Z111" s="955"/>
      <c r="AA111" s="948" t="s">
        <v>443</v>
      </c>
      <c r="AB111" s="949"/>
      <c r="AC111" s="949"/>
      <c r="AD111" s="949"/>
      <c r="AE111" s="950"/>
      <c r="AF111" s="951" t="s">
        <v>443</v>
      </c>
      <c r="AG111" s="949"/>
      <c r="AH111" s="949"/>
      <c r="AI111" s="949"/>
      <c r="AJ111" s="950"/>
      <c r="AK111" s="951" t="s">
        <v>443</v>
      </c>
      <c r="AL111" s="949"/>
      <c r="AM111" s="949"/>
      <c r="AN111" s="949"/>
      <c r="AO111" s="950"/>
      <c r="AP111" s="952" t="s">
        <v>417</v>
      </c>
      <c r="AQ111" s="953"/>
      <c r="AR111" s="953"/>
      <c r="AS111" s="953"/>
      <c r="AT111" s="954"/>
      <c r="AU111" s="962"/>
      <c r="AV111" s="963"/>
      <c r="AW111" s="963"/>
      <c r="AX111" s="963"/>
      <c r="AY111" s="963"/>
      <c r="AZ111" s="845" t="s">
        <v>444</v>
      </c>
      <c r="BA111" s="782"/>
      <c r="BB111" s="782"/>
      <c r="BC111" s="782"/>
      <c r="BD111" s="782"/>
      <c r="BE111" s="782"/>
      <c r="BF111" s="782"/>
      <c r="BG111" s="782"/>
      <c r="BH111" s="782"/>
      <c r="BI111" s="782"/>
      <c r="BJ111" s="782"/>
      <c r="BK111" s="782"/>
      <c r="BL111" s="782"/>
      <c r="BM111" s="782"/>
      <c r="BN111" s="782"/>
      <c r="BO111" s="782"/>
      <c r="BP111" s="783"/>
      <c r="BQ111" s="846" t="s">
        <v>445</v>
      </c>
      <c r="BR111" s="847"/>
      <c r="BS111" s="847"/>
      <c r="BT111" s="847"/>
      <c r="BU111" s="847"/>
      <c r="BV111" s="847" t="s">
        <v>417</v>
      </c>
      <c r="BW111" s="847"/>
      <c r="BX111" s="847"/>
      <c r="BY111" s="847"/>
      <c r="BZ111" s="847"/>
      <c r="CA111" s="847" t="s">
        <v>446</v>
      </c>
      <c r="CB111" s="847"/>
      <c r="CC111" s="847"/>
      <c r="CD111" s="847"/>
      <c r="CE111" s="847"/>
      <c r="CF111" s="905" t="s">
        <v>443</v>
      </c>
      <c r="CG111" s="906"/>
      <c r="CH111" s="906"/>
      <c r="CI111" s="906"/>
      <c r="CJ111" s="906"/>
      <c r="CK111" s="957"/>
      <c r="CL111" s="851"/>
      <c r="CM111" s="845" t="s">
        <v>447</v>
      </c>
      <c r="CN111" s="782"/>
      <c r="CO111" s="782"/>
      <c r="CP111" s="782"/>
      <c r="CQ111" s="782"/>
      <c r="CR111" s="782"/>
      <c r="CS111" s="782"/>
      <c r="CT111" s="782"/>
      <c r="CU111" s="782"/>
      <c r="CV111" s="782"/>
      <c r="CW111" s="782"/>
      <c r="CX111" s="782"/>
      <c r="CY111" s="782"/>
      <c r="CZ111" s="782"/>
      <c r="DA111" s="782"/>
      <c r="DB111" s="782"/>
      <c r="DC111" s="782"/>
      <c r="DD111" s="782"/>
      <c r="DE111" s="782"/>
      <c r="DF111" s="783"/>
      <c r="DG111" s="846" t="s">
        <v>417</v>
      </c>
      <c r="DH111" s="847"/>
      <c r="DI111" s="847"/>
      <c r="DJ111" s="847"/>
      <c r="DK111" s="847"/>
      <c r="DL111" s="847" t="s">
        <v>443</v>
      </c>
      <c r="DM111" s="847"/>
      <c r="DN111" s="847"/>
      <c r="DO111" s="847"/>
      <c r="DP111" s="847"/>
      <c r="DQ111" s="847" t="s">
        <v>446</v>
      </c>
      <c r="DR111" s="847"/>
      <c r="DS111" s="847"/>
      <c r="DT111" s="847"/>
      <c r="DU111" s="847"/>
      <c r="DV111" s="824" t="s">
        <v>417</v>
      </c>
      <c r="DW111" s="824"/>
      <c r="DX111" s="824"/>
      <c r="DY111" s="824"/>
      <c r="DZ111" s="825"/>
    </row>
    <row r="112" spans="1:131" s="224" customFormat="1" ht="26.25" customHeight="1" x14ac:dyDescent="0.15">
      <c r="A112" s="942" t="s">
        <v>448</v>
      </c>
      <c r="B112" s="943"/>
      <c r="C112" s="782" t="s">
        <v>449</v>
      </c>
      <c r="D112" s="782"/>
      <c r="E112" s="782"/>
      <c r="F112" s="782"/>
      <c r="G112" s="782"/>
      <c r="H112" s="782"/>
      <c r="I112" s="782"/>
      <c r="J112" s="782"/>
      <c r="K112" s="782"/>
      <c r="L112" s="782"/>
      <c r="M112" s="782"/>
      <c r="N112" s="782"/>
      <c r="O112" s="782"/>
      <c r="P112" s="782"/>
      <c r="Q112" s="782"/>
      <c r="R112" s="782"/>
      <c r="S112" s="782"/>
      <c r="T112" s="782"/>
      <c r="U112" s="782"/>
      <c r="V112" s="782"/>
      <c r="W112" s="782"/>
      <c r="X112" s="782"/>
      <c r="Y112" s="782"/>
      <c r="Z112" s="783"/>
      <c r="AA112" s="809" t="s">
        <v>443</v>
      </c>
      <c r="AB112" s="810"/>
      <c r="AC112" s="810"/>
      <c r="AD112" s="810"/>
      <c r="AE112" s="811"/>
      <c r="AF112" s="812" t="s">
        <v>450</v>
      </c>
      <c r="AG112" s="810"/>
      <c r="AH112" s="810"/>
      <c r="AI112" s="810"/>
      <c r="AJ112" s="811"/>
      <c r="AK112" s="812" t="s">
        <v>443</v>
      </c>
      <c r="AL112" s="810"/>
      <c r="AM112" s="810"/>
      <c r="AN112" s="810"/>
      <c r="AO112" s="811"/>
      <c r="AP112" s="854" t="s">
        <v>443</v>
      </c>
      <c r="AQ112" s="855"/>
      <c r="AR112" s="855"/>
      <c r="AS112" s="855"/>
      <c r="AT112" s="856"/>
      <c r="AU112" s="962"/>
      <c r="AV112" s="963"/>
      <c r="AW112" s="963"/>
      <c r="AX112" s="963"/>
      <c r="AY112" s="963"/>
      <c r="AZ112" s="845" t="s">
        <v>451</v>
      </c>
      <c r="BA112" s="782"/>
      <c r="BB112" s="782"/>
      <c r="BC112" s="782"/>
      <c r="BD112" s="782"/>
      <c r="BE112" s="782"/>
      <c r="BF112" s="782"/>
      <c r="BG112" s="782"/>
      <c r="BH112" s="782"/>
      <c r="BI112" s="782"/>
      <c r="BJ112" s="782"/>
      <c r="BK112" s="782"/>
      <c r="BL112" s="782"/>
      <c r="BM112" s="782"/>
      <c r="BN112" s="782"/>
      <c r="BO112" s="782"/>
      <c r="BP112" s="783"/>
      <c r="BQ112" s="846">
        <v>148925</v>
      </c>
      <c r="BR112" s="847"/>
      <c r="BS112" s="847"/>
      <c r="BT112" s="847"/>
      <c r="BU112" s="847"/>
      <c r="BV112" s="847">
        <v>225263</v>
      </c>
      <c r="BW112" s="847"/>
      <c r="BX112" s="847"/>
      <c r="BY112" s="847"/>
      <c r="BZ112" s="847"/>
      <c r="CA112" s="847">
        <v>259093</v>
      </c>
      <c r="CB112" s="847"/>
      <c r="CC112" s="847"/>
      <c r="CD112" s="847"/>
      <c r="CE112" s="847"/>
      <c r="CF112" s="905">
        <v>10.8</v>
      </c>
      <c r="CG112" s="906"/>
      <c r="CH112" s="906"/>
      <c r="CI112" s="906"/>
      <c r="CJ112" s="906"/>
      <c r="CK112" s="957"/>
      <c r="CL112" s="851"/>
      <c r="CM112" s="845" t="s">
        <v>452</v>
      </c>
      <c r="CN112" s="782"/>
      <c r="CO112" s="782"/>
      <c r="CP112" s="782"/>
      <c r="CQ112" s="782"/>
      <c r="CR112" s="782"/>
      <c r="CS112" s="782"/>
      <c r="CT112" s="782"/>
      <c r="CU112" s="782"/>
      <c r="CV112" s="782"/>
      <c r="CW112" s="782"/>
      <c r="CX112" s="782"/>
      <c r="CY112" s="782"/>
      <c r="CZ112" s="782"/>
      <c r="DA112" s="782"/>
      <c r="DB112" s="782"/>
      <c r="DC112" s="782"/>
      <c r="DD112" s="782"/>
      <c r="DE112" s="782"/>
      <c r="DF112" s="783"/>
      <c r="DG112" s="846" t="s">
        <v>443</v>
      </c>
      <c r="DH112" s="847"/>
      <c r="DI112" s="847"/>
      <c r="DJ112" s="847"/>
      <c r="DK112" s="847"/>
      <c r="DL112" s="847" t="s">
        <v>417</v>
      </c>
      <c r="DM112" s="847"/>
      <c r="DN112" s="847"/>
      <c r="DO112" s="847"/>
      <c r="DP112" s="847"/>
      <c r="DQ112" s="847" t="s">
        <v>417</v>
      </c>
      <c r="DR112" s="847"/>
      <c r="DS112" s="847"/>
      <c r="DT112" s="847"/>
      <c r="DU112" s="847"/>
      <c r="DV112" s="824" t="s">
        <v>443</v>
      </c>
      <c r="DW112" s="824"/>
      <c r="DX112" s="824"/>
      <c r="DY112" s="824"/>
      <c r="DZ112" s="825"/>
    </row>
    <row r="113" spans="1:130" s="224" customFormat="1" ht="26.25" customHeight="1" x14ac:dyDescent="0.15">
      <c r="A113" s="944"/>
      <c r="B113" s="945"/>
      <c r="C113" s="782" t="s">
        <v>453</v>
      </c>
      <c r="D113" s="782"/>
      <c r="E113" s="782"/>
      <c r="F113" s="782"/>
      <c r="G113" s="782"/>
      <c r="H113" s="782"/>
      <c r="I113" s="782"/>
      <c r="J113" s="782"/>
      <c r="K113" s="782"/>
      <c r="L113" s="782"/>
      <c r="M113" s="782"/>
      <c r="N113" s="782"/>
      <c r="O113" s="782"/>
      <c r="P113" s="782"/>
      <c r="Q113" s="782"/>
      <c r="R113" s="782"/>
      <c r="S113" s="782"/>
      <c r="T113" s="782"/>
      <c r="U113" s="782"/>
      <c r="V113" s="782"/>
      <c r="W113" s="782"/>
      <c r="X113" s="782"/>
      <c r="Y113" s="782"/>
      <c r="Z113" s="783"/>
      <c r="AA113" s="948">
        <v>15077</v>
      </c>
      <c r="AB113" s="949"/>
      <c r="AC113" s="949"/>
      <c r="AD113" s="949"/>
      <c r="AE113" s="950"/>
      <c r="AF113" s="951">
        <v>22472</v>
      </c>
      <c r="AG113" s="949"/>
      <c r="AH113" s="949"/>
      <c r="AI113" s="949"/>
      <c r="AJ113" s="950"/>
      <c r="AK113" s="951">
        <v>19001</v>
      </c>
      <c r="AL113" s="949"/>
      <c r="AM113" s="949"/>
      <c r="AN113" s="949"/>
      <c r="AO113" s="950"/>
      <c r="AP113" s="952">
        <v>0.8</v>
      </c>
      <c r="AQ113" s="953"/>
      <c r="AR113" s="953"/>
      <c r="AS113" s="953"/>
      <c r="AT113" s="954"/>
      <c r="AU113" s="962"/>
      <c r="AV113" s="963"/>
      <c r="AW113" s="963"/>
      <c r="AX113" s="963"/>
      <c r="AY113" s="963"/>
      <c r="AZ113" s="845" t="s">
        <v>454</v>
      </c>
      <c r="BA113" s="782"/>
      <c r="BB113" s="782"/>
      <c r="BC113" s="782"/>
      <c r="BD113" s="782"/>
      <c r="BE113" s="782"/>
      <c r="BF113" s="782"/>
      <c r="BG113" s="782"/>
      <c r="BH113" s="782"/>
      <c r="BI113" s="782"/>
      <c r="BJ113" s="782"/>
      <c r="BK113" s="782"/>
      <c r="BL113" s="782"/>
      <c r="BM113" s="782"/>
      <c r="BN113" s="782"/>
      <c r="BO113" s="782"/>
      <c r="BP113" s="783"/>
      <c r="BQ113" s="846">
        <v>6846</v>
      </c>
      <c r="BR113" s="847"/>
      <c r="BS113" s="847"/>
      <c r="BT113" s="847"/>
      <c r="BU113" s="847"/>
      <c r="BV113" s="847">
        <v>1533</v>
      </c>
      <c r="BW113" s="847"/>
      <c r="BX113" s="847"/>
      <c r="BY113" s="847"/>
      <c r="BZ113" s="847"/>
      <c r="CA113" s="847" t="s">
        <v>450</v>
      </c>
      <c r="CB113" s="847"/>
      <c r="CC113" s="847"/>
      <c r="CD113" s="847"/>
      <c r="CE113" s="847"/>
      <c r="CF113" s="905" t="s">
        <v>443</v>
      </c>
      <c r="CG113" s="906"/>
      <c r="CH113" s="906"/>
      <c r="CI113" s="906"/>
      <c r="CJ113" s="906"/>
      <c r="CK113" s="957"/>
      <c r="CL113" s="851"/>
      <c r="CM113" s="845" t="s">
        <v>455</v>
      </c>
      <c r="CN113" s="782"/>
      <c r="CO113" s="782"/>
      <c r="CP113" s="782"/>
      <c r="CQ113" s="782"/>
      <c r="CR113" s="782"/>
      <c r="CS113" s="782"/>
      <c r="CT113" s="782"/>
      <c r="CU113" s="782"/>
      <c r="CV113" s="782"/>
      <c r="CW113" s="782"/>
      <c r="CX113" s="782"/>
      <c r="CY113" s="782"/>
      <c r="CZ113" s="782"/>
      <c r="DA113" s="782"/>
      <c r="DB113" s="782"/>
      <c r="DC113" s="782"/>
      <c r="DD113" s="782"/>
      <c r="DE113" s="782"/>
      <c r="DF113" s="783"/>
      <c r="DG113" s="809" t="s">
        <v>443</v>
      </c>
      <c r="DH113" s="810"/>
      <c r="DI113" s="810"/>
      <c r="DJ113" s="810"/>
      <c r="DK113" s="811"/>
      <c r="DL113" s="812" t="s">
        <v>443</v>
      </c>
      <c r="DM113" s="810"/>
      <c r="DN113" s="810"/>
      <c r="DO113" s="810"/>
      <c r="DP113" s="811"/>
      <c r="DQ113" s="812" t="s">
        <v>443</v>
      </c>
      <c r="DR113" s="810"/>
      <c r="DS113" s="810"/>
      <c r="DT113" s="810"/>
      <c r="DU113" s="811"/>
      <c r="DV113" s="854" t="s">
        <v>417</v>
      </c>
      <c r="DW113" s="855"/>
      <c r="DX113" s="855"/>
      <c r="DY113" s="855"/>
      <c r="DZ113" s="856"/>
    </row>
    <row r="114" spans="1:130" s="224" customFormat="1" ht="26.25" customHeight="1" x14ac:dyDescent="0.15">
      <c r="A114" s="944"/>
      <c r="B114" s="945"/>
      <c r="C114" s="782" t="s">
        <v>456</v>
      </c>
      <c r="D114" s="782"/>
      <c r="E114" s="782"/>
      <c r="F114" s="782"/>
      <c r="G114" s="782"/>
      <c r="H114" s="782"/>
      <c r="I114" s="782"/>
      <c r="J114" s="782"/>
      <c r="K114" s="782"/>
      <c r="L114" s="782"/>
      <c r="M114" s="782"/>
      <c r="N114" s="782"/>
      <c r="O114" s="782"/>
      <c r="P114" s="782"/>
      <c r="Q114" s="782"/>
      <c r="R114" s="782"/>
      <c r="S114" s="782"/>
      <c r="T114" s="782"/>
      <c r="U114" s="782"/>
      <c r="V114" s="782"/>
      <c r="W114" s="782"/>
      <c r="X114" s="782"/>
      <c r="Y114" s="782"/>
      <c r="Z114" s="783"/>
      <c r="AA114" s="809">
        <v>760</v>
      </c>
      <c r="AB114" s="810"/>
      <c r="AC114" s="810"/>
      <c r="AD114" s="810"/>
      <c r="AE114" s="811"/>
      <c r="AF114" s="812">
        <v>1310</v>
      </c>
      <c r="AG114" s="810"/>
      <c r="AH114" s="810"/>
      <c r="AI114" s="810"/>
      <c r="AJ114" s="811"/>
      <c r="AK114" s="812">
        <v>775</v>
      </c>
      <c r="AL114" s="810"/>
      <c r="AM114" s="810"/>
      <c r="AN114" s="810"/>
      <c r="AO114" s="811"/>
      <c r="AP114" s="854">
        <v>0</v>
      </c>
      <c r="AQ114" s="855"/>
      <c r="AR114" s="855"/>
      <c r="AS114" s="855"/>
      <c r="AT114" s="856"/>
      <c r="AU114" s="962"/>
      <c r="AV114" s="963"/>
      <c r="AW114" s="963"/>
      <c r="AX114" s="963"/>
      <c r="AY114" s="963"/>
      <c r="AZ114" s="845" t="s">
        <v>457</v>
      </c>
      <c r="BA114" s="782"/>
      <c r="BB114" s="782"/>
      <c r="BC114" s="782"/>
      <c r="BD114" s="782"/>
      <c r="BE114" s="782"/>
      <c r="BF114" s="782"/>
      <c r="BG114" s="782"/>
      <c r="BH114" s="782"/>
      <c r="BI114" s="782"/>
      <c r="BJ114" s="782"/>
      <c r="BK114" s="782"/>
      <c r="BL114" s="782"/>
      <c r="BM114" s="782"/>
      <c r="BN114" s="782"/>
      <c r="BO114" s="782"/>
      <c r="BP114" s="783"/>
      <c r="BQ114" s="846">
        <v>587667</v>
      </c>
      <c r="BR114" s="847"/>
      <c r="BS114" s="847"/>
      <c r="BT114" s="847"/>
      <c r="BU114" s="847"/>
      <c r="BV114" s="847">
        <v>527362</v>
      </c>
      <c r="BW114" s="847"/>
      <c r="BX114" s="847"/>
      <c r="BY114" s="847"/>
      <c r="BZ114" s="847"/>
      <c r="CA114" s="847">
        <v>560707</v>
      </c>
      <c r="CB114" s="847"/>
      <c r="CC114" s="847"/>
      <c r="CD114" s="847"/>
      <c r="CE114" s="847"/>
      <c r="CF114" s="905">
        <v>23.5</v>
      </c>
      <c r="CG114" s="906"/>
      <c r="CH114" s="906"/>
      <c r="CI114" s="906"/>
      <c r="CJ114" s="906"/>
      <c r="CK114" s="957"/>
      <c r="CL114" s="851"/>
      <c r="CM114" s="845" t="s">
        <v>458</v>
      </c>
      <c r="CN114" s="782"/>
      <c r="CO114" s="782"/>
      <c r="CP114" s="782"/>
      <c r="CQ114" s="782"/>
      <c r="CR114" s="782"/>
      <c r="CS114" s="782"/>
      <c r="CT114" s="782"/>
      <c r="CU114" s="782"/>
      <c r="CV114" s="782"/>
      <c r="CW114" s="782"/>
      <c r="CX114" s="782"/>
      <c r="CY114" s="782"/>
      <c r="CZ114" s="782"/>
      <c r="DA114" s="782"/>
      <c r="DB114" s="782"/>
      <c r="DC114" s="782"/>
      <c r="DD114" s="782"/>
      <c r="DE114" s="782"/>
      <c r="DF114" s="783"/>
      <c r="DG114" s="809" t="s">
        <v>446</v>
      </c>
      <c r="DH114" s="810"/>
      <c r="DI114" s="810"/>
      <c r="DJ114" s="810"/>
      <c r="DK114" s="811"/>
      <c r="DL114" s="812" t="s">
        <v>443</v>
      </c>
      <c r="DM114" s="810"/>
      <c r="DN114" s="810"/>
      <c r="DO114" s="810"/>
      <c r="DP114" s="811"/>
      <c r="DQ114" s="812" t="s">
        <v>450</v>
      </c>
      <c r="DR114" s="810"/>
      <c r="DS114" s="810"/>
      <c r="DT114" s="810"/>
      <c r="DU114" s="811"/>
      <c r="DV114" s="854" t="s">
        <v>459</v>
      </c>
      <c r="DW114" s="855"/>
      <c r="DX114" s="855"/>
      <c r="DY114" s="855"/>
      <c r="DZ114" s="856"/>
    </row>
    <row r="115" spans="1:130" s="224" customFormat="1" ht="26.25" customHeight="1" x14ac:dyDescent="0.15">
      <c r="A115" s="944"/>
      <c r="B115" s="945"/>
      <c r="C115" s="782" t="s">
        <v>460</v>
      </c>
      <c r="D115" s="782"/>
      <c r="E115" s="782"/>
      <c r="F115" s="782"/>
      <c r="G115" s="782"/>
      <c r="H115" s="782"/>
      <c r="I115" s="782"/>
      <c r="J115" s="782"/>
      <c r="K115" s="782"/>
      <c r="L115" s="782"/>
      <c r="M115" s="782"/>
      <c r="N115" s="782"/>
      <c r="O115" s="782"/>
      <c r="P115" s="782"/>
      <c r="Q115" s="782"/>
      <c r="R115" s="782"/>
      <c r="S115" s="782"/>
      <c r="T115" s="782"/>
      <c r="U115" s="782"/>
      <c r="V115" s="782"/>
      <c r="W115" s="782"/>
      <c r="X115" s="782"/>
      <c r="Y115" s="782"/>
      <c r="Z115" s="783"/>
      <c r="AA115" s="948" t="s">
        <v>417</v>
      </c>
      <c r="AB115" s="949"/>
      <c r="AC115" s="949"/>
      <c r="AD115" s="949"/>
      <c r="AE115" s="950"/>
      <c r="AF115" s="951" t="s">
        <v>446</v>
      </c>
      <c r="AG115" s="949"/>
      <c r="AH115" s="949"/>
      <c r="AI115" s="949"/>
      <c r="AJ115" s="950"/>
      <c r="AK115" s="951" t="s">
        <v>461</v>
      </c>
      <c r="AL115" s="949"/>
      <c r="AM115" s="949"/>
      <c r="AN115" s="949"/>
      <c r="AO115" s="950"/>
      <c r="AP115" s="952" t="s">
        <v>461</v>
      </c>
      <c r="AQ115" s="953"/>
      <c r="AR115" s="953"/>
      <c r="AS115" s="953"/>
      <c r="AT115" s="954"/>
      <c r="AU115" s="962"/>
      <c r="AV115" s="963"/>
      <c r="AW115" s="963"/>
      <c r="AX115" s="963"/>
      <c r="AY115" s="963"/>
      <c r="AZ115" s="845" t="s">
        <v>462</v>
      </c>
      <c r="BA115" s="782"/>
      <c r="BB115" s="782"/>
      <c r="BC115" s="782"/>
      <c r="BD115" s="782"/>
      <c r="BE115" s="782"/>
      <c r="BF115" s="782"/>
      <c r="BG115" s="782"/>
      <c r="BH115" s="782"/>
      <c r="BI115" s="782"/>
      <c r="BJ115" s="782"/>
      <c r="BK115" s="782"/>
      <c r="BL115" s="782"/>
      <c r="BM115" s="782"/>
      <c r="BN115" s="782"/>
      <c r="BO115" s="782"/>
      <c r="BP115" s="783"/>
      <c r="BQ115" s="846" t="s">
        <v>443</v>
      </c>
      <c r="BR115" s="847"/>
      <c r="BS115" s="847"/>
      <c r="BT115" s="847"/>
      <c r="BU115" s="847"/>
      <c r="BV115" s="847" t="s">
        <v>450</v>
      </c>
      <c r="BW115" s="847"/>
      <c r="BX115" s="847"/>
      <c r="BY115" s="847"/>
      <c r="BZ115" s="847"/>
      <c r="CA115" s="847" t="s">
        <v>459</v>
      </c>
      <c r="CB115" s="847"/>
      <c r="CC115" s="847"/>
      <c r="CD115" s="847"/>
      <c r="CE115" s="847"/>
      <c r="CF115" s="905" t="s">
        <v>461</v>
      </c>
      <c r="CG115" s="906"/>
      <c r="CH115" s="906"/>
      <c r="CI115" s="906"/>
      <c r="CJ115" s="906"/>
      <c r="CK115" s="957"/>
      <c r="CL115" s="851"/>
      <c r="CM115" s="845" t="s">
        <v>463</v>
      </c>
      <c r="CN115" s="782"/>
      <c r="CO115" s="782"/>
      <c r="CP115" s="782"/>
      <c r="CQ115" s="782"/>
      <c r="CR115" s="782"/>
      <c r="CS115" s="782"/>
      <c r="CT115" s="782"/>
      <c r="CU115" s="782"/>
      <c r="CV115" s="782"/>
      <c r="CW115" s="782"/>
      <c r="CX115" s="782"/>
      <c r="CY115" s="782"/>
      <c r="CZ115" s="782"/>
      <c r="DA115" s="782"/>
      <c r="DB115" s="782"/>
      <c r="DC115" s="782"/>
      <c r="DD115" s="782"/>
      <c r="DE115" s="782"/>
      <c r="DF115" s="783"/>
      <c r="DG115" s="809" t="s">
        <v>446</v>
      </c>
      <c r="DH115" s="810"/>
      <c r="DI115" s="810"/>
      <c r="DJ115" s="810"/>
      <c r="DK115" s="811"/>
      <c r="DL115" s="812" t="s">
        <v>417</v>
      </c>
      <c r="DM115" s="810"/>
      <c r="DN115" s="810"/>
      <c r="DO115" s="810"/>
      <c r="DP115" s="811"/>
      <c r="DQ115" s="812" t="s">
        <v>450</v>
      </c>
      <c r="DR115" s="810"/>
      <c r="DS115" s="810"/>
      <c r="DT115" s="810"/>
      <c r="DU115" s="811"/>
      <c r="DV115" s="854" t="s">
        <v>464</v>
      </c>
      <c r="DW115" s="855"/>
      <c r="DX115" s="855"/>
      <c r="DY115" s="855"/>
      <c r="DZ115" s="856"/>
    </row>
    <row r="116" spans="1:130" s="224" customFormat="1" ht="26.25" customHeight="1" x14ac:dyDescent="0.15">
      <c r="A116" s="946"/>
      <c r="B116" s="947"/>
      <c r="C116" s="869" t="s">
        <v>465</v>
      </c>
      <c r="D116" s="869"/>
      <c r="E116" s="869"/>
      <c r="F116" s="869"/>
      <c r="G116" s="869"/>
      <c r="H116" s="869"/>
      <c r="I116" s="869"/>
      <c r="J116" s="869"/>
      <c r="K116" s="869"/>
      <c r="L116" s="869"/>
      <c r="M116" s="869"/>
      <c r="N116" s="869"/>
      <c r="O116" s="869"/>
      <c r="P116" s="869"/>
      <c r="Q116" s="869"/>
      <c r="R116" s="869"/>
      <c r="S116" s="869"/>
      <c r="T116" s="869"/>
      <c r="U116" s="869"/>
      <c r="V116" s="869"/>
      <c r="W116" s="869"/>
      <c r="X116" s="869"/>
      <c r="Y116" s="869"/>
      <c r="Z116" s="870"/>
      <c r="AA116" s="809" t="s">
        <v>446</v>
      </c>
      <c r="AB116" s="810"/>
      <c r="AC116" s="810"/>
      <c r="AD116" s="810"/>
      <c r="AE116" s="811"/>
      <c r="AF116" s="812" t="s">
        <v>417</v>
      </c>
      <c r="AG116" s="810"/>
      <c r="AH116" s="810"/>
      <c r="AI116" s="810"/>
      <c r="AJ116" s="811"/>
      <c r="AK116" s="812" t="s">
        <v>417</v>
      </c>
      <c r="AL116" s="810"/>
      <c r="AM116" s="810"/>
      <c r="AN116" s="810"/>
      <c r="AO116" s="811"/>
      <c r="AP116" s="854" t="s">
        <v>450</v>
      </c>
      <c r="AQ116" s="855"/>
      <c r="AR116" s="855"/>
      <c r="AS116" s="855"/>
      <c r="AT116" s="856"/>
      <c r="AU116" s="962"/>
      <c r="AV116" s="963"/>
      <c r="AW116" s="963"/>
      <c r="AX116" s="963"/>
      <c r="AY116" s="963"/>
      <c r="AZ116" s="939" t="s">
        <v>466</v>
      </c>
      <c r="BA116" s="940"/>
      <c r="BB116" s="940"/>
      <c r="BC116" s="940"/>
      <c r="BD116" s="940"/>
      <c r="BE116" s="940"/>
      <c r="BF116" s="940"/>
      <c r="BG116" s="940"/>
      <c r="BH116" s="940"/>
      <c r="BI116" s="940"/>
      <c r="BJ116" s="940"/>
      <c r="BK116" s="940"/>
      <c r="BL116" s="940"/>
      <c r="BM116" s="940"/>
      <c r="BN116" s="940"/>
      <c r="BO116" s="940"/>
      <c r="BP116" s="941"/>
      <c r="BQ116" s="846" t="s">
        <v>450</v>
      </c>
      <c r="BR116" s="847"/>
      <c r="BS116" s="847"/>
      <c r="BT116" s="847"/>
      <c r="BU116" s="847"/>
      <c r="BV116" s="847" t="s">
        <v>461</v>
      </c>
      <c r="BW116" s="847"/>
      <c r="BX116" s="847"/>
      <c r="BY116" s="847"/>
      <c r="BZ116" s="847"/>
      <c r="CA116" s="847" t="s">
        <v>443</v>
      </c>
      <c r="CB116" s="847"/>
      <c r="CC116" s="847"/>
      <c r="CD116" s="847"/>
      <c r="CE116" s="847"/>
      <c r="CF116" s="905" t="s">
        <v>417</v>
      </c>
      <c r="CG116" s="906"/>
      <c r="CH116" s="906"/>
      <c r="CI116" s="906"/>
      <c r="CJ116" s="906"/>
      <c r="CK116" s="957"/>
      <c r="CL116" s="851"/>
      <c r="CM116" s="845" t="s">
        <v>467</v>
      </c>
      <c r="CN116" s="782"/>
      <c r="CO116" s="782"/>
      <c r="CP116" s="782"/>
      <c r="CQ116" s="782"/>
      <c r="CR116" s="782"/>
      <c r="CS116" s="782"/>
      <c r="CT116" s="782"/>
      <c r="CU116" s="782"/>
      <c r="CV116" s="782"/>
      <c r="CW116" s="782"/>
      <c r="CX116" s="782"/>
      <c r="CY116" s="782"/>
      <c r="CZ116" s="782"/>
      <c r="DA116" s="782"/>
      <c r="DB116" s="782"/>
      <c r="DC116" s="782"/>
      <c r="DD116" s="782"/>
      <c r="DE116" s="782"/>
      <c r="DF116" s="783"/>
      <c r="DG116" s="809" t="s">
        <v>450</v>
      </c>
      <c r="DH116" s="810"/>
      <c r="DI116" s="810"/>
      <c r="DJ116" s="810"/>
      <c r="DK116" s="811"/>
      <c r="DL116" s="812" t="s">
        <v>443</v>
      </c>
      <c r="DM116" s="810"/>
      <c r="DN116" s="810"/>
      <c r="DO116" s="810"/>
      <c r="DP116" s="811"/>
      <c r="DQ116" s="812" t="s">
        <v>443</v>
      </c>
      <c r="DR116" s="810"/>
      <c r="DS116" s="810"/>
      <c r="DT116" s="810"/>
      <c r="DU116" s="811"/>
      <c r="DV116" s="854" t="s">
        <v>459</v>
      </c>
      <c r="DW116" s="855"/>
      <c r="DX116" s="855"/>
      <c r="DY116" s="855"/>
      <c r="DZ116" s="856"/>
    </row>
    <row r="117" spans="1:130" s="224" customFormat="1" ht="26.25" customHeight="1" x14ac:dyDescent="0.15">
      <c r="A117" s="925" t="s">
        <v>188</v>
      </c>
      <c r="B117" s="926"/>
      <c r="C117" s="926"/>
      <c r="D117" s="926"/>
      <c r="E117" s="926"/>
      <c r="F117" s="926"/>
      <c r="G117" s="926"/>
      <c r="H117" s="926"/>
      <c r="I117" s="926"/>
      <c r="J117" s="926"/>
      <c r="K117" s="926"/>
      <c r="L117" s="926"/>
      <c r="M117" s="926"/>
      <c r="N117" s="926"/>
      <c r="O117" s="926"/>
      <c r="P117" s="926"/>
      <c r="Q117" s="926"/>
      <c r="R117" s="926"/>
      <c r="S117" s="926"/>
      <c r="T117" s="926"/>
      <c r="U117" s="926"/>
      <c r="V117" s="926"/>
      <c r="W117" s="926"/>
      <c r="X117" s="926"/>
      <c r="Y117" s="907" t="s">
        <v>468</v>
      </c>
      <c r="Z117" s="927"/>
      <c r="AA117" s="932">
        <v>517142</v>
      </c>
      <c r="AB117" s="933"/>
      <c r="AC117" s="933"/>
      <c r="AD117" s="933"/>
      <c r="AE117" s="934"/>
      <c r="AF117" s="935">
        <v>601911</v>
      </c>
      <c r="AG117" s="933"/>
      <c r="AH117" s="933"/>
      <c r="AI117" s="933"/>
      <c r="AJ117" s="934"/>
      <c r="AK117" s="935">
        <v>668742</v>
      </c>
      <c r="AL117" s="933"/>
      <c r="AM117" s="933"/>
      <c r="AN117" s="933"/>
      <c r="AO117" s="934"/>
      <c r="AP117" s="936"/>
      <c r="AQ117" s="937"/>
      <c r="AR117" s="937"/>
      <c r="AS117" s="937"/>
      <c r="AT117" s="938"/>
      <c r="AU117" s="962"/>
      <c r="AV117" s="963"/>
      <c r="AW117" s="963"/>
      <c r="AX117" s="963"/>
      <c r="AY117" s="963"/>
      <c r="AZ117" s="893" t="s">
        <v>469</v>
      </c>
      <c r="BA117" s="894"/>
      <c r="BB117" s="894"/>
      <c r="BC117" s="894"/>
      <c r="BD117" s="894"/>
      <c r="BE117" s="894"/>
      <c r="BF117" s="894"/>
      <c r="BG117" s="894"/>
      <c r="BH117" s="894"/>
      <c r="BI117" s="894"/>
      <c r="BJ117" s="894"/>
      <c r="BK117" s="894"/>
      <c r="BL117" s="894"/>
      <c r="BM117" s="894"/>
      <c r="BN117" s="894"/>
      <c r="BO117" s="894"/>
      <c r="BP117" s="895"/>
      <c r="BQ117" s="846" t="s">
        <v>461</v>
      </c>
      <c r="BR117" s="847"/>
      <c r="BS117" s="847"/>
      <c r="BT117" s="847"/>
      <c r="BU117" s="847"/>
      <c r="BV117" s="847" t="s">
        <v>461</v>
      </c>
      <c r="BW117" s="847"/>
      <c r="BX117" s="847"/>
      <c r="BY117" s="847"/>
      <c r="BZ117" s="847"/>
      <c r="CA117" s="847" t="s">
        <v>443</v>
      </c>
      <c r="CB117" s="847"/>
      <c r="CC117" s="847"/>
      <c r="CD117" s="847"/>
      <c r="CE117" s="847"/>
      <c r="CF117" s="905" t="s">
        <v>443</v>
      </c>
      <c r="CG117" s="906"/>
      <c r="CH117" s="906"/>
      <c r="CI117" s="906"/>
      <c r="CJ117" s="906"/>
      <c r="CK117" s="957"/>
      <c r="CL117" s="851"/>
      <c r="CM117" s="845" t="s">
        <v>470</v>
      </c>
      <c r="CN117" s="782"/>
      <c r="CO117" s="782"/>
      <c r="CP117" s="782"/>
      <c r="CQ117" s="782"/>
      <c r="CR117" s="782"/>
      <c r="CS117" s="782"/>
      <c r="CT117" s="782"/>
      <c r="CU117" s="782"/>
      <c r="CV117" s="782"/>
      <c r="CW117" s="782"/>
      <c r="CX117" s="782"/>
      <c r="CY117" s="782"/>
      <c r="CZ117" s="782"/>
      <c r="DA117" s="782"/>
      <c r="DB117" s="782"/>
      <c r="DC117" s="782"/>
      <c r="DD117" s="782"/>
      <c r="DE117" s="782"/>
      <c r="DF117" s="783"/>
      <c r="DG117" s="809" t="s">
        <v>450</v>
      </c>
      <c r="DH117" s="810"/>
      <c r="DI117" s="810"/>
      <c r="DJ117" s="810"/>
      <c r="DK117" s="811"/>
      <c r="DL117" s="812" t="s">
        <v>443</v>
      </c>
      <c r="DM117" s="810"/>
      <c r="DN117" s="810"/>
      <c r="DO117" s="810"/>
      <c r="DP117" s="811"/>
      <c r="DQ117" s="812" t="s">
        <v>446</v>
      </c>
      <c r="DR117" s="810"/>
      <c r="DS117" s="810"/>
      <c r="DT117" s="810"/>
      <c r="DU117" s="811"/>
      <c r="DV117" s="854" t="s">
        <v>446</v>
      </c>
      <c r="DW117" s="855"/>
      <c r="DX117" s="855"/>
      <c r="DY117" s="855"/>
      <c r="DZ117" s="856"/>
    </row>
    <row r="118" spans="1:130" s="224" customFormat="1" ht="26.25" customHeight="1" x14ac:dyDescent="0.15">
      <c r="A118" s="925" t="s">
        <v>437</v>
      </c>
      <c r="B118" s="926"/>
      <c r="C118" s="926"/>
      <c r="D118" s="926"/>
      <c r="E118" s="926"/>
      <c r="F118" s="926"/>
      <c r="G118" s="926"/>
      <c r="H118" s="926"/>
      <c r="I118" s="926"/>
      <c r="J118" s="926"/>
      <c r="K118" s="926"/>
      <c r="L118" s="926"/>
      <c r="M118" s="926"/>
      <c r="N118" s="926"/>
      <c r="O118" s="926"/>
      <c r="P118" s="926"/>
      <c r="Q118" s="926"/>
      <c r="R118" s="926"/>
      <c r="S118" s="926"/>
      <c r="T118" s="926"/>
      <c r="U118" s="926"/>
      <c r="V118" s="926"/>
      <c r="W118" s="926"/>
      <c r="X118" s="926"/>
      <c r="Y118" s="926"/>
      <c r="Z118" s="927"/>
      <c r="AA118" s="928" t="s">
        <v>434</v>
      </c>
      <c r="AB118" s="926"/>
      <c r="AC118" s="926"/>
      <c r="AD118" s="926"/>
      <c r="AE118" s="927"/>
      <c r="AF118" s="928" t="s">
        <v>435</v>
      </c>
      <c r="AG118" s="926"/>
      <c r="AH118" s="926"/>
      <c r="AI118" s="926"/>
      <c r="AJ118" s="927"/>
      <c r="AK118" s="928" t="s">
        <v>305</v>
      </c>
      <c r="AL118" s="926"/>
      <c r="AM118" s="926"/>
      <c r="AN118" s="926"/>
      <c r="AO118" s="927"/>
      <c r="AP118" s="929" t="s">
        <v>436</v>
      </c>
      <c r="AQ118" s="930"/>
      <c r="AR118" s="930"/>
      <c r="AS118" s="930"/>
      <c r="AT118" s="931"/>
      <c r="AU118" s="962"/>
      <c r="AV118" s="963"/>
      <c r="AW118" s="963"/>
      <c r="AX118" s="963"/>
      <c r="AY118" s="963"/>
      <c r="AZ118" s="868" t="s">
        <v>471</v>
      </c>
      <c r="BA118" s="869"/>
      <c r="BB118" s="869"/>
      <c r="BC118" s="869"/>
      <c r="BD118" s="869"/>
      <c r="BE118" s="869"/>
      <c r="BF118" s="869"/>
      <c r="BG118" s="869"/>
      <c r="BH118" s="869"/>
      <c r="BI118" s="869"/>
      <c r="BJ118" s="869"/>
      <c r="BK118" s="869"/>
      <c r="BL118" s="869"/>
      <c r="BM118" s="869"/>
      <c r="BN118" s="869"/>
      <c r="BO118" s="869"/>
      <c r="BP118" s="870"/>
      <c r="BQ118" s="909" t="s">
        <v>417</v>
      </c>
      <c r="BR118" s="875"/>
      <c r="BS118" s="875"/>
      <c r="BT118" s="875"/>
      <c r="BU118" s="875"/>
      <c r="BV118" s="875" t="s">
        <v>417</v>
      </c>
      <c r="BW118" s="875"/>
      <c r="BX118" s="875"/>
      <c r="BY118" s="875"/>
      <c r="BZ118" s="875"/>
      <c r="CA118" s="875" t="s">
        <v>443</v>
      </c>
      <c r="CB118" s="875"/>
      <c r="CC118" s="875"/>
      <c r="CD118" s="875"/>
      <c r="CE118" s="875"/>
      <c r="CF118" s="905" t="s">
        <v>446</v>
      </c>
      <c r="CG118" s="906"/>
      <c r="CH118" s="906"/>
      <c r="CI118" s="906"/>
      <c r="CJ118" s="906"/>
      <c r="CK118" s="957"/>
      <c r="CL118" s="851"/>
      <c r="CM118" s="845" t="s">
        <v>472</v>
      </c>
      <c r="CN118" s="782"/>
      <c r="CO118" s="782"/>
      <c r="CP118" s="782"/>
      <c r="CQ118" s="782"/>
      <c r="CR118" s="782"/>
      <c r="CS118" s="782"/>
      <c r="CT118" s="782"/>
      <c r="CU118" s="782"/>
      <c r="CV118" s="782"/>
      <c r="CW118" s="782"/>
      <c r="CX118" s="782"/>
      <c r="CY118" s="782"/>
      <c r="CZ118" s="782"/>
      <c r="DA118" s="782"/>
      <c r="DB118" s="782"/>
      <c r="DC118" s="782"/>
      <c r="DD118" s="782"/>
      <c r="DE118" s="782"/>
      <c r="DF118" s="783"/>
      <c r="DG118" s="809" t="s">
        <v>446</v>
      </c>
      <c r="DH118" s="810"/>
      <c r="DI118" s="810"/>
      <c r="DJ118" s="810"/>
      <c r="DK118" s="811"/>
      <c r="DL118" s="812" t="s">
        <v>417</v>
      </c>
      <c r="DM118" s="810"/>
      <c r="DN118" s="810"/>
      <c r="DO118" s="810"/>
      <c r="DP118" s="811"/>
      <c r="DQ118" s="812" t="s">
        <v>417</v>
      </c>
      <c r="DR118" s="810"/>
      <c r="DS118" s="810"/>
      <c r="DT118" s="810"/>
      <c r="DU118" s="811"/>
      <c r="DV118" s="854" t="s">
        <v>450</v>
      </c>
      <c r="DW118" s="855"/>
      <c r="DX118" s="855"/>
      <c r="DY118" s="855"/>
      <c r="DZ118" s="856"/>
    </row>
    <row r="119" spans="1:130" s="224" customFormat="1" ht="26.25" customHeight="1" x14ac:dyDescent="0.15">
      <c r="A119" s="848" t="s">
        <v>440</v>
      </c>
      <c r="B119" s="849"/>
      <c r="C119" s="890" t="s">
        <v>441</v>
      </c>
      <c r="D119" s="838"/>
      <c r="E119" s="838"/>
      <c r="F119" s="838"/>
      <c r="G119" s="838"/>
      <c r="H119" s="838"/>
      <c r="I119" s="838"/>
      <c r="J119" s="838"/>
      <c r="K119" s="838"/>
      <c r="L119" s="838"/>
      <c r="M119" s="838"/>
      <c r="N119" s="838"/>
      <c r="O119" s="838"/>
      <c r="P119" s="838"/>
      <c r="Q119" s="838"/>
      <c r="R119" s="838"/>
      <c r="S119" s="838"/>
      <c r="T119" s="838"/>
      <c r="U119" s="838"/>
      <c r="V119" s="838"/>
      <c r="W119" s="838"/>
      <c r="X119" s="838"/>
      <c r="Y119" s="838"/>
      <c r="Z119" s="839"/>
      <c r="AA119" s="918" t="s">
        <v>446</v>
      </c>
      <c r="AB119" s="919"/>
      <c r="AC119" s="919"/>
      <c r="AD119" s="919"/>
      <c r="AE119" s="920"/>
      <c r="AF119" s="921" t="s">
        <v>443</v>
      </c>
      <c r="AG119" s="919"/>
      <c r="AH119" s="919"/>
      <c r="AI119" s="919"/>
      <c r="AJ119" s="920"/>
      <c r="AK119" s="921" t="s">
        <v>446</v>
      </c>
      <c r="AL119" s="919"/>
      <c r="AM119" s="919"/>
      <c r="AN119" s="919"/>
      <c r="AO119" s="920"/>
      <c r="AP119" s="922" t="s">
        <v>443</v>
      </c>
      <c r="AQ119" s="923"/>
      <c r="AR119" s="923"/>
      <c r="AS119" s="923"/>
      <c r="AT119" s="924"/>
      <c r="AU119" s="964"/>
      <c r="AV119" s="965"/>
      <c r="AW119" s="965"/>
      <c r="AX119" s="965"/>
      <c r="AY119" s="965"/>
      <c r="AZ119" s="245" t="s">
        <v>188</v>
      </c>
      <c r="BA119" s="245"/>
      <c r="BB119" s="245"/>
      <c r="BC119" s="245"/>
      <c r="BD119" s="245"/>
      <c r="BE119" s="245"/>
      <c r="BF119" s="245"/>
      <c r="BG119" s="245"/>
      <c r="BH119" s="245"/>
      <c r="BI119" s="245"/>
      <c r="BJ119" s="245"/>
      <c r="BK119" s="245"/>
      <c r="BL119" s="245"/>
      <c r="BM119" s="245"/>
      <c r="BN119" s="245"/>
      <c r="BO119" s="907" t="s">
        <v>473</v>
      </c>
      <c r="BP119" s="908"/>
      <c r="BQ119" s="909">
        <v>6401200</v>
      </c>
      <c r="BR119" s="875"/>
      <c r="BS119" s="875"/>
      <c r="BT119" s="875"/>
      <c r="BU119" s="875"/>
      <c r="BV119" s="875">
        <v>6444456</v>
      </c>
      <c r="BW119" s="875"/>
      <c r="BX119" s="875"/>
      <c r="BY119" s="875"/>
      <c r="BZ119" s="875"/>
      <c r="CA119" s="875">
        <v>6533817</v>
      </c>
      <c r="CB119" s="875"/>
      <c r="CC119" s="875"/>
      <c r="CD119" s="875"/>
      <c r="CE119" s="875"/>
      <c r="CF119" s="778"/>
      <c r="CG119" s="779"/>
      <c r="CH119" s="779"/>
      <c r="CI119" s="779"/>
      <c r="CJ119" s="864"/>
      <c r="CK119" s="958"/>
      <c r="CL119" s="853"/>
      <c r="CM119" s="868" t="s">
        <v>474</v>
      </c>
      <c r="CN119" s="869"/>
      <c r="CO119" s="869"/>
      <c r="CP119" s="869"/>
      <c r="CQ119" s="869"/>
      <c r="CR119" s="869"/>
      <c r="CS119" s="869"/>
      <c r="CT119" s="869"/>
      <c r="CU119" s="869"/>
      <c r="CV119" s="869"/>
      <c r="CW119" s="869"/>
      <c r="CX119" s="869"/>
      <c r="CY119" s="869"/>
      <c r="CZ119" s="869"/>
      <c r="DA119" s="869"/>
      <c r="DB119" s="869"/>
      <c r="DC119" s="869"/>
      <c r="DD119" s="869"/>
      <c r="DE119" s="869"/>
      <c r="DF119" s="870"/>
      <c r="DG119" s="793" t="s">
        <v>446</v>
      </c>
      <c r="DH119" s="794"/>
      <c r="DI119" s="794"/>
      <c r="DJ119" s="794"/>
      <c r="DK119" s="795"/>
      <c r="DL119" s="796" t="s">
        <v>464</v>
      </c>
      <c r="DM119" s="794"/>
      <c r="DN119" s="794"/>
      <c r="DO119" s="794"/>
      <c r="DP119" s="795"/>
      <c r="DQ119" s="796" t="s">
        <v>443</v>
      </c>
      <c r="DR119" s="794"/>
      <c r="DS119" s="794"/>
      <c r="DT119" s="794"/>
      <c r="DU119" s="795"/>
      <c r="DV119" s="878" t="s">
        <v>461</v>
      </c>
      <c r="DW119" s="879"/>
      <c r="DX119" s="879"/>
      <c r="DY119" s="879"/>
      <c r="DZ119" s="880"/>
    </row>
    <row r="120" spans="1:130" s="224" customFormat="1" ht="26.25" customHeight="1" x14ac:dyDescent="0.15">
      <c r="A120" s="850"/>
      <c r="B120" s="851"/>
      <c r="C120" s="845" t="s">
        <v>447</v>
      </c>
      <c r="D120" s="782"/>
      <c r="E120" s="782"/>
      <c r="F120" s="782"/>
      <c r="G120" s="782"/>
      <c r="H120" s="782"/>
      <c r="I120" s="782"/>
      <c r="J120" s="782"/>
      <c r="K120" s="782"/>
      <c r="L120" s="782"/>
      <c r="M120" s="782"/>
      <c r="N120" s="782"/>
      <c r="O120" s="782"/>
      <c r="P120" s="782"/>
      <c r="Q120" s="782"/>
      <c r="R120" s="782"/>
      <c r="S120" s="782"/>
      <c r="T120" s="782"/>
      <c r="U120" s="782"/>
      <c r="V120" s="782"/>
      <c r="W120" s="782"/>
      <c r="X120" s="782"/>
      <c r="Y120" s="782"/>
      <c r="Z120" s="783"/>
      <c r="AA120" s="809" t="s">
        <v>459</v>
      </c>
      <c r="AB120" s="810"/>
      <c r="AC120" s="810"/>
      <c r="AD120" s="810"/>
      <c r="AE120" s="811"/>
      <c r="AF120" s="812" t="s">
        <v>417</v>
      </c>
      <c r="AG120" s="810"/>
      <c r="AH120" s="810"/>
      <c r="AI120" s="810"/>
      <c r="AJ120" s="811"/>
      <c r="AK120" s="812" t="s">
        <v>446</v>
      </c>
      <c r="AL120" s="810"/>
      <c r="AM120" s="810"/>
      <c r="AN120" s="810"/>
      <c r="AO120" s="811"/>
      <c r="AP120" s="854" t="s">
        <v>446</v>
      </c>
      <c r="AQ120" s="855"/>
      <c r="AR120" s="855"/>
      <c r="AS120" s="855"/>
      <c r="AT120" s="856"/>
      <c r="AU120" s="910" t="s">
        <v>475</v>
      </c>
      <c r="AV120" s="911"/>
      <c r="AW120" s="911"/>
      <c r="AX120" s="911"/>
      <c r="AY120" s="912"/>
      <c r="AZ120" s="890" t="s">
        <v>476</v>
      </c>
      <c r="BA120" s="838"/>
      <c r="BB120" s="838"/>
      <c r="BC120" s="838"/>
      <c r="BD120" s="838"/>
      <c r="BE120" s="838"/>
      <c r="BF120" s="838"/>
      <c r="BG120" s="838"/>
      <c r="BH120" s="838"/>
      <c r="BI120" s="838"/>
      <c r="BJ120" s="838"/>
      <c r="BK120" s="838"/>
      <c r="BL120" s="838"/>
      <c r="BM120" s="838"/>
      <c r="BN120" s="838"/>
      <c r="BO120" s="838"/>
      <c r="BP120" s="839"/>
      <c r="BQ120" s="891">
        <v>3069344</v>
      </c>
      <c r="BR120" s="872"/>
      <c r="BS120" s="872"/>
      <c r="BT120" s="872"/>
      <c r="BU120" s="872"/>
      <c r="BV120" s="872">
        <v>3094256</v>
      </c>
      <c r="BW120" s="872"/>
      <c r="BX120" s="872"/>
      <c r="BY120" s="872"/>
      <c r="BZ120" s="872"/>
      <c r="CA120" s="872">
        <v>3496587</v>
      </c>
      <c r="CB120" s="872"/>
      <c r="CC120" s="872"/>
      <c r="CD120" s="872"/>
      <c r="CE120" s="872"/>
      <c r="CF120" s="896">
        <v>146.19999999999999</v>
      </c>
      <c r="CG120" s="897"/>
      <c r="CH120" s="897"/>
      <c r="CI120" s="897"/>
      <c r="CJ120" s="897"/>
      <c r="CK120" s="898" t="s">
        <v>477</v>
      </c>
      <c r="CL120" s="882"/>
      <c r="CM120" s="882"/>
      <c r="CN120" s="882"/>
      <c r="CO120" s="883"/>
      <c r="CP120" s="902" t="s">
        <v>478</v>
      </c>
      <c r="CQ120" s="903"/>
      <c r="CR120" s="903"/>
      <c r="CS120" s="903"/>
      <c r="CT120" s="903"/>
      <c r="CU120" s="903"/>
      <c r="CV120" s="903"/>
      <c r="CW120" s="903"/>
      <c r="CX120" s="903"/>
      <c r="CY120" s="903"/>
      <c r="CZ120" s="903"/>
      <c r="DA120" s="903"/>
      <c r="DB120" s="903"/>
      <c r="DC120" s="903"/>
      <c r="DD120" s="903"/>
      <c r="DE120" s="903"/>
      <c r="DF120" s="904"/>
      <c r="DG120" s="891">
        <v>96922</v>
      </c>
      <c r="DH120" s="872"/>
      <c r="DI120" s="872"/>
      <c r="DJ120" s="872"/>
      <c r="DK120" s="872"/>
      <c r="DL120" s="872">
        <v>174448</v>
      </c>
      <c r="DM120" s="872"/>
      <c r="DN120" s="872"/>
      <c r="DO120" s="872"/>
      <c r="DP120" s="872"/>
      <c r="DQ120" s="872">
        <v>181587</v>
      </c>
      <c r="DR120" s="872"/>
      <c r="DS120" s="872"/>
      <c r="DT120" s="872"/>
      <c r="DU120" s="872"/>
      <c r="DV120" s="873">
        <v>7.6</v>
      </c>
      <c r="DW120" s="873"/>
      <c r="DX120" s="873"/>
      <c r="DY120" s="873"/>
      <c r="DZ120" s="874"/>
    </row>
    <row r="121" spans="1:130" s="224" customFormat="1" ht="26.25" customHeight="1" x14ac:dyDescent="0.15">
      <c r="A121" s="850"/>
      <c r="B121" s="851"/>
      <c r="C121" s="893" t="s">
        <v>479</v>
      </c>
      <c r="D121" s="894"/>
      <c r="E121" s="894"/>
      <c r="F121" s="894"/>
      <c r="G121" s="894"/>
      <c r="H121" s="894"/>
      <c r="I121" s="894"/>
      <c r="J121" s="894"/>
      <c r="K121" s="894"/>
      <c r="L121" s="894"/>
      <c r="M121" s="894"/>
      <c r="N121" s="894"/>
      <c r="O121" s="894"/>
      <c r="P121" s="894"/>
      <c r="Q121" s="894"/>
      <c r="R121" s="894"/>
      <c r="S121" s="894"/>
      <c r="T121" s="894"/>
      <c r="U121" s="894"/>
      <c r="V121" s="894"/>
      <c r="W121" s="894"/>
      <c r="X121" s="894"/>
      <c r="Y121" s="894"/>
      <c r="Z121" s="895"/>
      <c r="AA121" s="809" t="s">
        <v>450</v>
      </c>
      <c r="AB121" s="810"/>
      <c r="AC121" s="810"/>
      <c r="AD121" s="810"/>
      <c r="AE121" s="811"/>
      <c r="AF121" s="812" t="s">
        <v>450</v>
      </c>
      <c r="AG121" s="810"/>
      <c r="AH121" s="810"/>
      <c r="AI121" s="810"/>
      <c r="AJ121" s="811"/>
      <c r="AK121" s="812" t="s">
        <v>446</v>
      </c>
      <c r="AL121" s="810"/>
      <c r="AM121" s="810"/>
      <c r="AN121" s="810"/>
      <c r="AO121" s="811"/>
      <c r="AP121" s="854" t="s">
        <v>446</v>
      </c>
      <c r="AQ121" s="855"/>
      <c r="AR121" s="855"/>
      <c r="AS121" s="855"/>
      <c r="AT121" s="856"/>
      <c r="AU121" s="913"/>
      <c r="AV121" s="914"/>
      <c r="AW121" s="914"/>
      <c r="AX121" s="914"/>
      <c r="AY121" s="915"/>
      <c r="AZ121" s="845" t="s">
        <v>480</v>
      </c>
      <c r="BA121" s="782"/>
      <c r="BB121" s="782"/>
      <c r="BC121" s="782"/>
      <c r="BD121" s="782"/>
      <c r="BE121" s="782"/>
      <c r="BF121" s="782"/>
      <c r="BG121" s="782"/>
      <c r="BH121" s="782"/>
      <c r="BI121" s="782"/>
      <c r="BJ121" s="782"/>
      <c r="BK121" s="782"/>
      <c r="BL121" s="782"/>
      <c r="BM121" s="782"/>
      <c r="BN121" s="782"/>
      <c r="BO121" s="782"/>
      <c r="BP121" s="783"/>
      <c r="BQ121" s="846">
        <v>91885</v>
      </c>
      <c r="BR121" s="847"/>
      <c r="BS121" s="847"/>
      <c r="BT121" s="847"/>
      <c r="BU121" s="847"/>
      <c r="BV121" s="847">
        <v>107021</v>
      </c>
      <c r="BW121" s="847"/>
      <c r="BX121" s="847"/>
      <c r="BY121" s="847"/>
      <c r="BZ121" s="847"/>
      <c r="CA121" s="847">
        <v>151110</v>
      </c>
      <c r="CB121" s="847"/>
      <c r="CC121" s="847"/>
      <c r="CD121" s="847"/>
      <c r="CE121" s="847"/>
      <c r="CF121" s="905">
        <v>6.3</v>
      </c>
      <c r="CG121" s="906"/>
      <c r="CH121" s="906"/>
      <c r="CI121" s="906"/>
      <c r="CJ121" s="906"/>
      <c r="CK121" s="899"/>
      <c r="CL121" s="885"/>
      <c r="CM121" s="885"/>
      <c r="CN121" s="885"/>
      <c r="CO121" s="886"/>
      <c r="CP121" s="865" t="s">
        <v>411</v>
      </c>
      <c r="CQ121" s="866"/>
      <c r="CR121" s="866"/>
      <c r="CS121" s="866"/>
      <c r="CT121" s="866"/>
      <c r="CU121" s="866"/>
      <c r="CV121" s="866"/>
      <c r="CW121" s="866"/>
      <c r="CX121" s="866"/>
      <c r="CY121" s="866"/>
      <c r="CZ121" s="866"/>
      <c r="DA121" s="866"/>
      <c r="DB121" s="866"/>
      <c r="DC121" s="866"/>
      <c r="DD121" s="866"/>
      <c r="DE121" s="866"/>
      <c r="DF121" s="867"/>
      <c r="DG121" s="846">
        <v>52003</v>
      </c>
      <c r="DH121" s="847"/>
      <c r="DI121" s="847"/>
      <c r="DJ121" s="847"/>
      <c r="DK121" s="847"/>
      <c r="DL121" s="847">
        <v>50815</v>
      </c>
      <c r="DM121" s="847"/>
      <c r="DN121" s="847"/>
      <c r="DO121" s="847"/>
      <c r="DP121" s="847"/>
      <c r="DQ121" s="847">
        <v>77506</v>
      </c>
      <c r="DR121" s="847"/>
      <c r="DS121" s="847"/>
      <c r="DT121" s="847"/>
      <c r="DU121" s="847"/>
      <c r="DV121" s="824">
        <v>3.2</v>
      </c>
      <c r="DW121" s="824"/>
      <c r="DX121" s="824"/>
      <c r="DY121" s="824"/>
      <c r="DZ121" s="825"/>
    </row>
    <row r="122" spans="1:130" s="224" customFormat="1" ht="26.25" customHeight="1" x14ac:dyDescent="0.15">
      <c r="A122" s="850"/>
      <c r="B122" s="851"/>
      <c r="C122" s="845" t="s">
        <v>458</v>
      </c>
      <c r="D122" s="782"/>
      <c r="E122" s="782"/>
      <c r="F122" s="782"/>
      <c r="G122" s="782"/>
      <c r="H122" s="782"/>
      <c r="I122" s="782"/>
      <c r="J122" s="782"/>
      <c r="K122" s="782"/>
      <c r="L122" s="782"/>
      <c r="M122" s="782"/>
      <c r="N122" s="782"/>
      <c r="O122" s="782"/>
      <c r="P122" s="782"/>
      <c r="Q122" s="782"/>
      <c r="R122" s="782"/>
      <c r="S122" s="782"/>
      <c r="T122" s="782"/>
      <c r="U122" s="782"/>
      <c r="V122" s="782"/>
      <c r="W122" s="782"/>
      <c r="X122" s="782"/>
      <c r="Y122" s="782"/>
      <c r="Z122" s="783"/>
      <c r="AA122" s="809" t="s">
        <v>417</v>
      </c>
      <c r="AB122" s="810"/>
      <c r="AC122" s="810"/>
      <c r="AD122" s="810"/>
      <c r="AE122" s="811"/>
      <c r="AF122" s="812" t="s">
        <v>417</v>
      </c>
      <c r="AG122" s="810"/>
      <c r="AH122" s="810"/>
      <c r="AI122" s="810"/>
      <c r="AJ122" s="811"/>
      <c r="AK122" s="812" t="s">
        <v>446</v>
      </c>
      <c r="AL122" s="810"/>
      <c r="AM122" s="810"/>
      <c r="AN122" s="810"/>
      <c r="AO122" s="811"/>
      <c r="AP122" s="854" t="s">
        <v>446</v>
      </c>
      <c r="AQ122" s="855"/>
      <c r="AR122" s="855"/>
      <c r="AS122" s="855"/>
      <c r="AT122" s="856"/>
      <c r="AU122" s="913"/>
      <c r="AV122" s="914"/>
      <c r="AW122" s="914"/>
      <c r="AX122" s="914"/>
      <c r="AY122" s="915"/>
      <c r="AZ122" s="868" t="s">
        <v>481</v>
      </c>
      <c r="BA122" s="869"/>
      <c r="BB122" s="869"/>
      <c r="BC122" s="869"/>
      <c r="BD122" s="869"/>
      <c r="BE122" s="869"/>
      <c r="BF122" s="869"/>
      <c r="BG122" s="869"/>
      <c r="BH122" s="869"/>
      <c r="BI122" s="869"/>
      <c r="BJ122" s="869"/>
      <c r="BK122" s="869"/>
      <c r="BL122" s="869"/>
      <c r="BM122" s="869"/>
      <c r="BN122" s="869"/>
      <c r="BO122" s="869"/>
      <c r="BP122" s="870"/>
      <c r="BQ122" s="909">
        <v>4074586</v>
      </c>
      <c r="BR122" s="875"/>
      <c r="BS122" s="875"/>
      <c r="BT122" s="875"/>
      <c r="BU122" s="875"/>
      <c r="BV122" s="875">
        <v>4092080</v>
      </c>
      <c r="BW122" s="875"/>
      <c r="BX122" s="875"/>
      <c r="BY122" s="875"/>
      <c r="BZ122" s="875"/>
      <c r="CA122" s="875">
        <v>4009974</v>
      </c>
      <c r="CB122" s="875"/>
      <c r="CC122" s="875"/>
      <c r="CD122" s="875"/>
      <c r="CE122" s="875"/>
      <c r="CF122" s="876">
        <v>167.7</v>
      </c>
      <c r="CG122" s="877"/>
      <c r="CH122" s="877"/>
      <c r="CI122" s="877"/>
      <c r="CJ122" s="877"/>
      <c r="CK122" s="899"/>
      <c r="CL122" s="885"/>
      <c r="CM122" s="885"/>
      <c r="CN122" s="885"/>
      <c r="CO122" s="886"/>
      <c r="CP122" s="865" t="s">
        <v>482</v>
      </c>
      <c r="CQ122" s="866"/>
      <c r="CR122" s="866"/>
      <c r="CS122" s="866"/>
      <c r="CT122" s="866"/>
      <c r="CU122" s="866"/>
      <c r="CV122" s="866"/>
      <c r="CW122" s="866"/>
      <c r="CX122" s="866"/>
      <c r="CY122" s="866"/>
      <c r="CZ122" s="866"/>
      <c r="DA122" s="866"/>
      <c r="DB122" s="866"/>
      <c r="DC122" s="866"/>
      <c r="DD122" s="866"/>
      <c r="DE122" s="866"/>
      <c r="DF122" s="867"/>
      <c r="DG122" s="846" t="s">
        <v>450</v>
      </c>
      <c r="DH122" s="847"/>
      <c r="DI122" s="847"/>
      <c r="DJ122" s="847"/>
      <c r="DK122" s="847"/>
      <c r="DL122" s="847" t="s">
        <v>417</v>
      </c>
      <c r="DM122" s="847"/>
      <c r="DN122" s="847"/>
      <c r="DO122" s="847"/>
      <c r="DP122" s="847"/>
      <c r="DQ122" s="847" t="s">
        <v>464</v>
      </c>
      <c r="DR122" s="847"/>
      <c r="DS122" s="847"/>
      <c r="DT122" s="847"/>
      <c r="DU122" s="847"/>
      <c r="DV122" s="824" t="s">
        <v>450</v>
      </c>
      <c r="DW122" s="824"/>
      <c r="DX122" s="824"/>
      <c r="DY122" s="824"/>
      <c r="DZ122" s="825"/>
    </row>
    <row r="123" spans="1:130" s="224" customFormat="1" ht="26.25" customHeight="1" x14ac:dyDescent="0.15">
      <c r="A123" s="850"/>
      <c r="B123" s="851"/>
      <c r="C123" s="845" t="s">
        <v>467</v>
      </c>
      <c r="D123" s="782"/>
      <c r="E123" s="782"/>
      <c r="F123" s="782"/>
      <c r="G123" s="782"/>
      <c r="H123" s="782"/>
      <c r="I123" s="782"/>
      <c r="J123" s="782"/>
      <c r="K123" s="782"/>
      <c r="L123" s="782"/>
      <c r="M123" s="782"/>
      <c r="N123" s="782"/>
      <c r="O123" s="782"/>
      <c r="P123" s="782"/>
      <c r="Q123" s="782"/>
      <c r="R123" s="782"/>
      <c r="S123" s="782"/>
      <c r="T123" s="782"/>
      <c r="U123" s="782"/>
      <c r="V123" s="782"/>
      <c r="W123" s="782"/>
      <c r="X123" s="782"/>
      <c r="Y123" s="782"/>
      <c r="Z123" s="783"/>
      <c r="AA123" s="809" t="s">
        <v>417</v>
      </c>
      <c r="AB123" s="810"/>
      <c r="AC123" s="810"/>
      <c r="AD123" s="810"/>
      <c r="AE123" s="811"/>
      <c r="AF123" s="812" t="s">
        <v>446</v>
      </c>
      <c r="AG123" s="810"/>
      <c r="AH123" s="810"/>
      <c r="AI123" s="810"/>
      <c r="AJ123" s="811"/>
      <c r="AK123" s="812" t="s">
        <v>446</v>
      </c>
      <c r="AL123" s="810"/>
      <c r="AM123" s="810"/>
      <c r="AN123" s="810"/>
      <c r="AO123" s="811"/>
      <c r="AP123" s="854" t="s">
        <v>417</v>
      </c>
      <c r="AQ123" s="855"/>
      <c r="AR123" s="855"/>
      <c r="AS123" s="855"/>
      <c r="AT123" s="856"/>
      <c r="AU123" s="916"/>
      <c r="AV123" s="917"/>
      <c r="AW123" s="917"/>
      <c r="AX123" s="917"/>
      <c r="AY123" s="917"/>
      <c r="AZ123" s="245" t="s">
        <v>188</v>
      </c>
      <c r="BA123" s="245"/>
      <c r="BB123" s="245"/>
      <c r="BC123" s="245"/>
      <c r="BD123" s="245"/>
      <c r="BE123" s="245"/>
      <c r="BF123" s="245"/>
      <c r="BG123" s="245"/>
      <c r="BH123" s="245"/>
      <c r="BI123" s="245"/>
      <c r="BJ123" s="245"/>
      <c r="BK123" s="245"/>
      <c r="BL123" s="245"/>
      <c r="BM123" s="245"/>
      <c r="BN123" s="245"/>
      <c r="BO123" s="907" t="s">
        <v>483</v>
      </c>
      <c r="BP123" s="908"/>
      <c r="BQ123" s="862">
        <v>7235815</v>
      </c>
      <c r="BR123" s="863"/>
      <c r="BS123" s="863"/>
      <c r="BT123" s="863"/>
      <c r="BU123" s="863"/>
      <c r="BV123" s="863">
        <v>7293357</v>
      </c>
      <c r="BW123" s="863"/>
      <c r="BX123" s="863"/>
      <c r="BY123" s="863"/>
      <c r="BZ123" s="863"/>
      <c r="CA123" s="863">
        <v>7657671</v>
      </c>
      <c r="CB123" s="863"/>
      <c r="CC123" s="863"/>
      <c r="CD123" s="863"/>
      <c r="CE123" s="863"/>
      <c r="CF123" s="778"/>
      <c r="CG123" s="779"/>
      <c r="CH123" s="779"/>
      <c r="CI123" s="779"/>
      <c r="CJ123" s="864"/>
      <c r="CK123" s="899"/>
      <c r="CL123" s="885"/>
      <c r="CM123" s="885"/>
      <c r="CN123" s="885"/>
      <c r="CO123" s="886"/>
      <c r="CP123" s="865" t="s">
        <v>484</v>
      </c>
      <c r="CQ123" s="866"/>
      <c r="CR123" s="866"/>
      <c r="CS123" s="866"/>
      <c r="CT123" s="866"/>
      <c r="CU123" s="866"/>
      <c r="CV123" s="866"/>
      <c r="CW123" s="866"/>
      <c r="CX123" s="866"/>
      <c r="CY123" s="866"/>
      <c r="CZ123" s="866"/>
      <c r="DA123" s="866"/>
      <c r="DB123" s="866"/>
      <c r="DC123" s="866"/>
      <c r="DD123" s="866"/>
      <c r="DE123" s="866"/>
      <c r="DF123" s="867"/>
      <c r="DG123" s="809" t="s">
        <v>446</v>
      </c>
      <c r="DH123" s="810"/>
      <c r="DI123" s="810"/>
      <c r="DJ123" s="810"/>
      <c r="DK123" s="811"/>
      <c r="DL123" s="812" t="s">
        <v>459</v>
      </c>
      <c r="DM123" s="810"/>
      <c r="DN123" s="810"/>
      <c r="DO123" s="810"/>
      <c r="DP123" s="811"/>
      <c r="DQ123" s="812" t="s">
        <v>417</v>
      </c>
      <c r="DR123" s="810"/>
      <c r="DS123" s="810"/>
      <c r="DT123" s="810"/>
      <c r="DU123" s="811"/>
      <c r="DV123" s="854" t="s">
        <v>459</v>
      </c>
      <c r="DW123" s="855"/>
      <c r="DX123" s="855"/>
      <c r="DY123" s="855"/>
      <c r="DZ123" s="856"/>
    </row>
    <row r="124" spans="1:130" s="224" customFormat="1" ht="26.25" customHeight="1" thickBot="1" x14ac:dyDescent="0.2">
      <c r="A124" s="850"/>
      <c r="B124" s="851"/>
      <c r="C124" s="845" t="s">
        <v>470</v>
      </c>
      <c r="D124" s="782"/>
      <c r="E124" s="782"/>
      <c r="F124" s="782"/>
      <c r="G124" s="782"/>
      <c r="H124" s="782"/>
      <c r="I124" s="782"/>
      <c r="J124" s="782"/>
      <c r="K124" s="782"/>
      <c r="L124" s="782"/>
      <c r="M124" s="782"/>
      <c r="N124" s="782"/>
      <c r="O124" s="782"/>
      <c r="P124" s="782"/>
      <c r="Q124" s="782"/>
      <c r="R124" s="782"/>
      <c r="S124" s="782"/>
      <c r="T124" s="782"/>
      <c r="U124" s="782"/>
      <c r="V124" s="782"/>
      <c r="W124" s="782"/>
      <c r="X124" s="782"/>
      <c r="Y124" s="782"/>
      <c r="Z124" s="783"/>
      <c r="AA124" s="809" t="s">
        <v>459</v>
      </c>
      <c r="AB124" s="810"/>
      <c r="AC124" s="810"/>
      <c r="AD124" s="810"/>
      <c r="AE124" s="811"/>
      <c r="AF124" s="812" t="s">
        <v>450</v>
      </c>
      <c r="AG124" s="810"/>
      <c r="AH124" s="810"/>
      <c r="AI124" s="810"/>
      <c r="AJ124" s="811"/>
      <c r="AK124" s="812" t="s">
        <v>417</v>
      </c>
      <c r="AL124" s="810"/>
      <c r="AM124" s="810"/>
      <c r="AN124" s="810"/>
      <c r="AO124" s="811"/>
      <c r="AP124" s="854" t="s">
        <v>417</v>
      </c>
      <c r="AQ124" s="855"/>
      <c r="AR124" s="855"/>
      <c r="AS124" s="855"/>
      <c r="AT124" s="856"/>
      <c r="AU124" s="857" t="s">
        <v>485</v>
      </c>
      <c r="AV124" s="858"/>
      <c r="AW124" s="858"/>
      <c r="AX124" s="858"/>
      <c r="AY124" s="858"/>
      <c r="AZ124" s="858"/>
      <c r="BA124" s="858"/>
      <c r="BB124" s="858"/>
      <c r="BC124" s="858"/>
      <c r="BD124" s="858"/>
      <c r="BE124" s="858"/>
      <c r="BF124" s="858"/>
      <c r="BG124" s="858"/>
      <c r="BH124" s="858"/>
      <c r="BI124" s="858"/>
      <c r="BJ124" s="858"/>
      <c r="BK124" s="858"/>
      <c r="BL124" s="858"/>
      <c r="BM124" s="858"/>
      <c r="BN124" s="858"/>
      <c r="BO124" s="858"/>
      <c r="BP124" s="859"/>
      <c r="BQ124" s="860" t="s">
        <v>446</v>
      </c>
      <c r="BR124" s="861"/>
      <c r="BS124" s="861"/>
      <c r="BT124" s="861"/>
      <c r="BU124" s="861"/>
      <c r="BV124" s="861" t="s">
        <v>417</v>
      </c>
      <c r="BW124" s="861"/>
      <c r="BX124" s="861"/>
      <c r="BY124" s="861"/>
      <c r="BZ124" s="861"/>
      <c r="CA124" s="861" t="s">
        <v>446</v>
      </c>
      <c r="CB124" s="861"/>
      <c r="CC124" s="861"/>
      <c r="CD124" s="861"/>
      <c r="CE124" s="861"/>
      <c r="CF124" s="756"/>
      <c r="CG124" s="757"/>
      <c r="CH124" s="757"/>
      <c r="CI124" s="757"/>
      <c r="CJ124" s="892"/>
      <c r="CK124" s="900"/>
      <c r="CL124" s="900"/>
      <c r="CM124" s="900"/>
      <c r="CN124" s="900"/>
      <c r="CO124" s="901"/>
      <c r="CP124" s="865" t="s">
        <v>486</v>
      </c>
      <c r="CQ124" s="866"/>
      <c r="CR124" s="866"/>
      <c r="CS124" s="866"/>
      <c r="CT124" s="866"/>
      <c r="CU124" s="866"/>
      <c r="CV124" s="866"/>
      <c r="CW124" s="866"/>
      <c r="CX124" s="866"/>
      <c r="CY124" s="866"/>
      <c r="CZ124" s="866"/>
      <c r="DA124" s="866"/>
      <c r="DB124" s="866"/>
      <c r="DC124" s="866"/>
      <c r="DD124" s="866"/>
      <c r="DE124" s="866"/>
      <c r="DF124" s="867"/>
      <c r="DG124" s="793" t="s">
        <v>446</v>
      </c>
      <c r="DH124" s="794"/>
      <c r="DI124" s="794"/>
      <c r="DJ124" s="794"/>
      <c r="DK124" s="795"/>
      <c r="DL124" s="796" t="s">
        <v>443</v>
      </c>
      <c r="DM124" s="794"/>
      <c r="DN124" s="794"/>
      <c r="DO124" s="794"/>
      <c r="DP124" s="795"/>
      <c r="DQ124" s="796" t="s">
        <v>464</v>
      </c>
      <c r="DR124" s="794"/>
      <c r="DS124" s="794"/>
      <c r="DT124" s="794"/>
      <c r="DU124" s="795"/>
      <c r="DV124" s="878" t="s">
        <v>461</v>
      </c>
      <c r="DW124" s="879"/>
      <c r="DX124" s="879"/>
      <c r="DY124" s="879"/>
      <c r="DZ124" s="880"/>
    </row>
    <row r="125" spans="1:130" s="224" customFormat="1" ht="26.25" customHeight="1" x14ac:dyDescent="0.15">
      <c r="A125" s="850"/>
      <c r="B125" s="851"/>
      <c r="C125" s="845" t="s">
        <v>472</v>
      </c>
      <c r="D125" s="782"/>
      <c r="E125" s="782"/>
      <c r="F125" s="782"/>
      <c r="G125" s="782"/>
      <c r="H125" s="782"/>
      <c r="I125" s="782"/>
      <c r="J125" s="782"/>
      <c r="K125" s="782"/>
      <c r="L125" s="782"/>
      <c r="M125" s="782"/>
      <c r="N125" s="782"/>
      <c r="O125" s="782"/>
      <c r="P125" s="782"/>
      <c r="Q125" s="782"/>
      <c r="R125" s="782"/>
      <c r="S125" s="782"/>
      <c r="T125" s="782"/>
      <c r="U125" s="782"/>
      <c r="V125" s="782"/>
      <c r="W125" s="782"/>
      <c r="X125" s="782"/>
      <c r="Y125" s="782"/>
      <c r="Z125" s="783"/>
      <c r="AA125" s="809" t="s">
        <v>461</v>
      </c>
      <c r="AB125" s="810"/>
      <c r="AC125" s="810"/>
      <c r="AD125" s="810"/>
      <c r="AE125" s="811"/>
      <c r="AF125" s="812" t="s">
        <v>446</v>
      </c>
      <c r="AG125" s="810"/>
      <c r="AH125" s="810"/>
      <c r="AI125" s="810"/>
      <c r="AJ125" s="811"/>
      <c r="AK125" s="812" t="s">
        <v>450</v>
      </c>
      <c r="AL125" s="810"/>
      <c r="AM125" s="810"/>
      <c r="AN125" s="810"/>
      <c r="AO125" s="811"/>
      <c r="AP125" s="854" t="s">
        <v>464</v>
      </c>
      <c r="AQ125" s="855"/>
      <c r="AR125" s="855"/>
      <c r="AS125" s="855"/>
      <c r="AT125" s="856"/>
      <c r="AU125" s="246"/>
      <c r="AV125" s="247"/>
      <c r="AW125" s="247"/>
      <c r="AX125" s="247"/>
      <c r="AY125" s="247"/>
      <c r="AZ125" s="247"/>
      <c r="BA125" s="247"/>
      <c r="BB125" s="247"/>
      <c r="BC125" s="247"/>
      <c r="BD125" s="247"/>
      <c r="BE125" s="247"/>
      <c r="BF125" s="247"/>
      <c r="BG125" s="247"/>
      <c r="BH125" s="247"/>
      <c r="BI125" s="247"/>
      <c r="BJ125" s="247"/>
      <c r="BK125" s="247"/>
      <c r="BL125" s="247"/>
      <c r="BM125" s="247"/>
      <c r="BN125" s="247"/>
      <c r="BO125" s="247"/>
      <c r="BP125" s="247"/>
      <c r="BQ125" s="226"/>
      <c r="BR125" s="226"/>
      <c r="BS125" s="226"/>
      <c r="BT125" s="226"/>
      <c r="BU125" s="226"/>
      <c r="BV125" s="226"/>
      <c r="BW125" s="226"/>
      <c r="BX125" s="226"/>
      <c r="BY125" s="226"/>
      <c r="BZ125" s="226"/>
      <c r="CA125" s="226"/>
      <c r="CB125" s="226"/>
      <c r="CC125" s="226"/>
      <c r="CD125" s="226"/>
      <c r="CE125" s="226"/>
      <c r="CF125" s="226"/>
      <c r="CG125" s="226"/>
      <c r="CH125" s="226"/>
      <c r="CI125" s="226"/>
      <c r="CJ125" s="248"/>
      <c r="CK125" s="881" t="s">
        <v>487</v>
      </c>
      <c r="CL125" s="882"/>
      <c r="CM125" s="882"/>
      <c r="CN125" s="882"/>
      <c r="CO125" s="883"/>
      <c r="CP125" s="890" t="s">
        <v>488</v>
      </c>
      <c r="CQ125" s="838"/>
      <c r="CR125" s="838"/>
      <c r="CS125" s="838"/>
      <c r="CT125" s="838"/>
      <c r="CU125" s="838"/>
      <c r="CV125" s="838"/>
      <c r="CW125" s="838"/>
      <c r="CX125" s="838"/>
      <c r="CY125" s="838"/>
      <c r="CZ125" s="838"/>
      <c r="DA125" s="838"/>
      <c r="DB125" s="838"/>
      <c r="DC125" s="838"/>
      <c r="DD125" s="838"/>
      <c r="DE125" s="838"/>
      <c r="DF125" s="839"/>
      <c r="DG125" s="891" t="s">
        <v>450</v>
      </c>
      <c r="DH125" s="872"/>
      <c r="DI125" s="872"/>
      <c r="DJ125" s="872"/>
      <c r="DK125" s="872"/>
      <c r="DL125" s="872" t="s">
        <v>464</v>
      </c>
      <c r="DM125" s="872"/>
      <c r="DN125" s="872"/>
      <c r="DO125" s="872"/>
      <c r="DP125" s="872"/>
      <c r="DQ125" s="872" t="s">
        <v>417</v>
      </c>
      <c r="DR125" s="872"/>
      <c r="DS125" s="872"/>
      <c r="DT125" s="872"/>
      <c r="DU125" s="872"/>
      <c r="DV125" s="873" t="s">
        <v>417</v>
      </c>
      <c r="DW125" s="873"/>
      <c r="DX125" s="873"/>
      <c r="DY125" s="873"/>
      <c r="DZ125" s="874"/>
    </row>
    <row r="126" spans="1:130" s="224" customFormat="1" ht="26.25" customHeight="1" thickBot="1" x14ac:dyDescent="0.2">
      <c r="A126" s="850"/>
      <c r="B126" s="851"/>
      <c r="C126" s="845" t="s">
        <v>474</v>
      </c>
      <c r="D126" s="782"/>
      <c r="E126" s="782"/>
      <c r="F126" s="782"/>
      <c r="G126" s="782"/>
      <c r="H126" s="782"/>
      <c r="I126" s="782"/>
      <c r="J126" s="782"/>
      <c r="K126" s="782"/>
      <c r="L126" s="782"/>
      <c r="M126" s="782"/>
      <c r="N126" s="782"/>
      <c r="O126" s="782"/>
      <c r="P126" s="782"/>
      <c r="Q126" s="782"/>
      <c r="R126" s="782"/>
      <c r="S126" s="782"/>
      <c r="T126" s="782"/>
      <c r="U126" s="782"/>
      <c r="V126" s="782"/>
      <c r="W126" s="782"/>
      <c r="X126" s="782"/>
      <c r="Y126" s="782"/>
      <c r="Z126" s="783"/>
      <c r="AA126" s="809" t="s">
        <v>459</v>
      </c>
      <c r="AB126" s="810"/>
      <c r="AC126" s="810"/>
      <c r="AD126" s="810"/>
      <c r="AE126" s="811"/>
      <c r="AF126" s="812" t="s">
        <v>417</v>
      </c>
      <c r="AG126" s="810"/>
      <c r="AH126" s="810"/>
      <c r="AI126" s="810"/>
      <c r="AJ126" s="811"/>
      <c r="AK126" s="812" t="s">
        <v>446</v>
      </c>
      <c r="AL126" s="810"/>
      <c r="AM126" s="810"/>
      <c r="AN126" s="810"/>
      <c r="AO126" s="811"/>
      <c r="AP126" s="854" t="s">
        <v>446</v>
      </c>
      <c r="AQ126" s="855"/>
      <c r="AR126" s="855"/>
      <c r="AS126" s="855"/>
      <c r="AT126" s="856"/>
      <c r="AU126" s="226"/>
      <c r="AV126" s="226"/>
      <c r="AW126" s="226"/>
      <c r="AX126" s="226"/>
      <c r="AY126" s="226"/>
      <c r="AZ126" s="226"/>
      <c r="BA126" s="226"/>
      <c r="BB126" s="226"/>
      <c r="BC126" s="226"/>
      <c r="BD126" s="226"/>
      <c r="BE126" s="226"/>
      <c r="BF126" s="226"/>
      <c r="BG126" s="226"/>
      <c r="BH126" s="226"/>
      <c r="BI126" s="226"/>
      <c r="BJ126" s="226"/>
      <c r="BK126" s="226"/>
      <c r="BL126" s="226"/>
      <c r="BM126" s="226"/>
      <c r="BN126" s="226"/>
      <c r="BO126" s="226"/>
      <c r="BP126" s="226"/>
      <c r="BQ126" s="226"/>
      <c r="BR126" s="226"/>
      <c r="BS126" s="226"/>
      <c r="BT126" s="226"/>
      <c r="BU126" s="226"/>
      <c r="BV126" s="226"/>
      <c r="BW126" s="226"/>
      <c r="BX126" s="226"/>
      <c r="BY126" s="226"/>
      <c r="BZ126" s="226"/>
      <c r="CA126" s="226"/>
      <c r="CB126" s="226"/>
      <c r="CC126" s="226"/>
      <c r="CD126" s="249"/>
      <c r="CE126" s="249"/>
      <c r="CF126" s="249"/>
      <c r="CG126" s="226"/>
      <c r="CH126" s="226"/>
      <c r="CI126" s="226"/>
      <c r="CJ126" s="248"/>
      <c r="CK126" s="884"/>
      <c r="CL126" s="885"/>
      <c r="CM126" s="885"/>
      <c r="CN126" s="885"/>
      <c r="CO126" s="886"/>
      <c r="CP126" s="845" t="s">
        <v>489</v>
      </c>
      <c r="CQ126" s="782"/>
      <c r="CR126" s="782"/>
      <c r="CS126" s="782"/>
      <c r="CT126" s="782"/>
      <c r="CU126" s="782"/>
      <c r="CV126" s="782"/>
      <c r="CW126" s="782"/>
      <c r="CX126" s="782"/>
      <c r="CY126" s="782"/>
      <c r="CZ126" s="782"/>
      <c r="DA126" s="782"/>
      <c r="DB126" s="782"/>
      <c r="DC126" s="782"/>
      <c r="DD126" s="782"/>
      <c r="DE126" s="782"/>
      <c r="DF126" s="783"/>
      <c r="DG126" s="846" t="s">
        <v>464</v>
      </c>
      <c r="DH126" s="847"/>
      <c r="DI126" s="847"/>
      <c r="DJ126" s="847"/>
      <c r="DK126" s="847"/>
      <c r="DL126" s="847" t="s">
        <v>464</v>
      </c>
      <c r="DM126" s="847"/>
      <c r="DN126" s="847"/>
      <c r="DO126" s="847"/>
      <c r="DP126" s="847"/>
      <c r="DQ126" s="847" t="s">
        <v>417</v>
      </c>
      <c r="DR126" s="847"/>
      <c r="DS126" s="847"/>
      <c r="DT126" s="847"/>
      <c r="DU126" s="847"/>
      <c r="DV126" s="824" t="s">
        <v>417</v>
      </c>
      <c r="DW126" s="824"/>
      <c r="DX126" s="824"/>
      <c r="DY126" s="824"/>
      <c r="DZ126" s="825"/>
    </row>
    <row r="127" spans="1:130" s="224" customFormat="1" ht="26.25" customHeight="1" x14ac:dyDescent="0.15">
      <c r="A127" s="852"/>
      <c r="B127" s="853"/>
      <c r="C127" s="868" t="s">
        <v>490</v>
      </c>
      <c r="D127" s="869"/>
      <c r="E127" s="869"/>
      <c r="F127" s="869"/>
      <c r="G127" s="869"/>
      <c r="H127" s="869"/>
      <c r="I127" s="869"/>
      <c r="J127" s="869"/>
      <c r="K127" s="869"/>
      <c r="L127" s="869"/>
      <c r="M127" s="869"/>
      <c r="N127" s="869"/>
      <c r="O127" s="869"/>
      <c r="P127" s="869"/>
      <c r="Q127" s="869"/>
      <c r="R127" s="869"/>
      <c r="S127" s="869"/>
      <c r="T127" s="869"/>
      <c r="U127" s="869"/>
      <c r="V127" s="869"/>
      <c r="W127" s="869"/>
      <c r="X127" s="869"/>
      <c r="Y127" s="869"/>
      <c r="Z127" s="870"/>
      <c r="AA127" s="809" t="s">
        <v>450</v>
      </c>
      <c r="AB127" s="810"/>
      <c r="AC127" s="810"/>
      <c r="AD127" s="810"/>
      <c r="AE127" s="811"/>
      <c r="AF127" s="812" t="s">
        <v>417</v>
      </c>
      <c r="AG127" s="810"/>
      <c r="AH127" s="810"/>
      <c r="AI127" s="810"/>
      <c r="AJ127" s="811"/>
      <c r="AK127" s="812" t="s">
        <v>417</v>
      </c>
      <c r="AL127" s="810"/>
      <c r="AM127" s="810"/>
      <c r="AN127" s="810"/>
      <c r="AO127" s="811"/>
      <c r="AP127" s="854" t="s">
        <v>464</v>
      </c>
      <c r="AQ127" s="855"/>
      <c r="AR127" s="855"/>
      <c r="AS127" s="855"/>
      <c r="AT127" s="856"/>
      <c r="AU127" s="226"/>
      <c r="AV127" s="226"/>
      <c r="AW127" s="226"/>
      <c r="AX127" s="871" t="s">
        <v>491</v>
      </c>
      <c r="AY127" s="842"/>
      <c r="AZ127" s="842"/>
      <c r="BA127" s="842"/>
      <c r="BB127" s="842"/>
      <c r="BC127" s="842"/>
      <c r="BD127" s="842"/>
      <c r="BE127" s="843"/>
      <c r="BF127" s="841" t="s">
        <v>492</v>
      </c>
      <c r="BG127" s="842"/>
      <c r="BH127" s="842"/>
      <c r="BI127" s="842"/>
      <c r="BJ127" s="842"/>
      <c r="BK127" s="842"/>
      <c r="BL127" s="843"/>
      <c r="BM127" s="841" t="s">
        <v>493</v>
      </c>
      <c r="BN127" s="842"/>
      <c r="BO127" s="842"/>
      <c r="BP127" s="842"/>
      <c r="BQ127" s="842"/>
      <c r="BR127" s="842"/>
      <c r="BS127" s="843"/>
      <c r="BT127" s="841" t="s">
        <v>494</v>
      </c>
      <c r="BU127" s="842"/>
      <c r="BV127" s="842"/>
      <c r="BW127" s="842"/>
      <c r="BX127" s="842"/>
      <c r="BY127" s="842"/>
      <c r="BZ127" s="844"/>
      <c r="CA127" s="226"/>
      <c r="CB127" s="226"/>
      <c r="CC127" s="226"/>
      <c r="CD127" s="249"/>
      <c r="CE127" s="249"/>
      <c r="CF127" s="249"/>
      <c r="CG127" s="226"/>
      <c r="CH127" s="226"/>
      <c r="CI127" s="226"/>
      <c r="CJ127" s="248"/>
      <c r="CK127" s="884"/>
      <c r="CL127" s="885"/>
      <c r="CM127" s="885"/>
      <c r="CN127" s="885"/>
      <c r="CO127" s="886"/>
      <c r="CP127" s="845" t="s">
        <v>495</v>
      </c>
      <c r="CQ127" s="782"/>
      <c r="CR127" s="782"/>
      <c r="CS127" s="782"/>
      <c r="CT127" s="782"/>
      <c r="CU127" s="782"/>
      <c r="CV127" s="782"/>
      <c r="CW127" s="782"/>
      <c r="CX127" s="782"/>
      <c r="CY127" s="782"/>
      <c r="CZ127" s="782"/>
      <c r="DA127" s="782"/>
      <c r="DB127" s="782"/>
      <c r="DC127" s="782"/>
      <c r="DD127" s="782"/>
      <c r="DE127" s="782"/>
      <c r="DF127" s="783"/>
      <c r="DG127" s="846" t="s">
        <v>417</v>
      </c>
      <c r="DH127" s="847"/>
      <c r="DI127" s="847"/>
      <c r="DJ127" s="847"/>
      <c r="DK127" s="847"/>
      <c r="DL127" s="847" t="s">
        <v>443</v>
      </c>
      <c r="DM127" s="847"/>
      <c r="DN127" s="847"/>
      <c r="DO127" s="847"/>
      <c r="DP127" s="847"/>
      <c r="DQ127" s="847" t="s">
        <v>464</v>
      </c>
      <c r="DR127" s="847"/>
      <c r="DS127" s="847"/>
      <c r="DT127" s="847"/>
      <c r="DU127" s="847"/>
      <c r="DV127" s="824" t="s">
        <v>417</v>
      </c>
      <c r="DW127" s="824"/>
      <c r="DX127" s="824"/>
      <c r="DY127" s="824"/>
      <c r="DZ127" s="825"/>
    </row>
    <row r="128" spans="1:130" s="224" customFormat="1" ht="26.25" customHeight="1" thickBot="1" x14ac:dyDescent="0.2">
      <c r="A128" s="826" t="s">
        <v>496</v>
      </c>
      <c r="B128" s="827"/>
      <c r="C128" s="827"/>
      <c r="D128" s="827"/>
      <c r="E128" s="827"/>
      <c r="F128" s="827"/>
      <c r="G128" s="827"/>
      <c r="H128" s="827"/>
      <c r="I128" s="827"/>
      <c r="J128" s="827"/>
      <c r="K128" s="827"/>
      <c r="L128" s="827"/>
      <c r="M128" s="827"/>
      <c r="N128" s="827"/>
      <c r="O128" s="827"/>
      <c r="P128" s="827"/>
      <c r="Q128" s="827"/>
      <c r="R128" s="827"/>
      <c r="S128" s="827"/>
      <c r="T128" s="827"/>
      <c r="U128" s="827"/>
      <c r="V128" s="827"/>
      <c r="W128" s="828" t="s">
        <v>497</v>
      </c>
      <c r="X128" s="828"/>
      <c r="Y128" s="828"/>
      <c r="Z128" s="829"/>
      <c r="AA128" s="830">
        <v>18233</v>
      </c>
      <c r="AB128" s="831"/>
      <c r="AC128" s="831"/>
      <c r="AD128" s="831"/>
      <c r="AE128" s="832"/>
      <c r="AF128" s="833">
        <v>22429</v>
      </c>
      <c r="AG128" s="831"/>
      <c r="AH128" s="831"/>
      <c r="AI128" s="831"/>
      <c r="AJ128" s="832"/>
      <c r="AK128" s="833">
        <v>23406</v>
      </c>
      <c r="AL128" s="831"/>
      <c r="AM128" s="831"/>
      <c r="AN128" s="831"/>
      <c r="AO128" s="832"/>
      <c r="AP128" s="834"/>
      <c r="AQ128" s="835"/>
      <c r="AR128" s="835"/>
      <c r="AS128" s="835"/>
      <c r="AT128" s="836"/>
      <c r="AU128" s="226"/>
      <c r="AV128" s="226"/>
      <c r="AW128" s="226"/>
      <c r="AX128" s="837" t="s">
        <v>498</v>
      </c>
      <c r="AY128" s="838"/>
      <c r="AZ128" s="838"/>
      <c r="BA128" s="838"/>
      <c r="BB128" s="838"/>
      <c r="BC128" s="838"/>
      <c r="BD128" s="838"/>
      <c r="BE128" s="839"/>
      <c r="BF128" s="816" t="s">
        <v>446</v>
      </c>
      <c r="BG128" s="817"/>
      <c r="BH128" s="817"/>
      <c r="BI128" s="817"/>
      <c r="BJ128" s="817"/>
      <c r="BK128" s="817"/>
      <c r="BL128" s="840"/>
      <c r="BM128" s="816">
        <v>15</v>
      </c>
      <c r="BN128" s="817"/>
      <c r="BO128" s="817"/>
      <c r="BP128" s="817"/>
      <c r="BQ128" s="817"/>
      <c r="BR128" s="817"/>
      <c r="BS128" s="840"/>
      <c r="BT128" s="816">
        <v>20</v>
      </c>
      <c r="BU128" s="817"/>
      <c r="BV128" s="817"/>
      <c r="BW128" s="817"/>
      <c r="BX128" s="817"/>
      <c r="BY128" s="817"/>
      <c r="BZ128" s="818"/>
      <c r="CA128" s="249"/>
      <c r="CB128" s="249"/>
      <c r="CC128" s="249"/>
      <c r="CD128" s="249"/>
      <c r="CE128" s="249"/>
      <c r="CF128" s="249"/>
      <c r="CG128" s="226"/>
      <c r="CH128" s="226"/>
      <c r="CI128" s="226"/>
      <c r="CJ128" s="248"/>
      <c r="CK128" s="887"/>
      <c r="CL128" s="888"/>
      <c r="CM128" s="888"/>
      <c r="CN128" s="888"/>
      <c r="CO128" s="889"/>
      <c r="CP128" s="819" t="s">
        <v>499</v>
      </c>
      <c r="CQ128" s="760"/>
      <c r="CR128" s="760"/>
      <c r="CS128" s="760"/>
      <c r="CT128" s="760"/>
      <c r="CU128" s="760"/>
      <c r="CV128" s="760"/>
      <c r="CW128" s="760"/>
      <c r="CX128" s="760"/>
      <c r="CY128" s="760"/>
      <c r="CZ128" s="760"/>
      <c r="DA128" s="760"/>
      <c r="DB128" s="760"/>
      <c r="DC128" s="760"/>
      <c r="DD128" s="760"/>
      <c r="DE128" s="760"/>
      <c r="DF128" s="761"/>
      <c r="DG128" s="820" t="s">
        <v>450</v>
      </c>
      <c r="DH128" s="821"/>
      <c r="DI128" s="821"/>
      <c r="DJ128" s="821"/>
      <c r="DK128" s="821"/>
      <c r="DL128" s="821" t="s">
        <v>459</v>
      </c>
      <c r="DM128" s="821"/>
      <c r="DN128" s="821"/>
      <c r="DO128" s="821"/>
      <c r="DP128" s="821"/>
      <c r="DQ128" s="821" t="s">
        <v>464</v>
      </c>
      <c r="DR128" s="821"/>
      <c r="DS128" s="821"/>
      <c r="DT128" s="821"/>
      <c r="DU128" s="821"/>
      <c r="DV128" s="822" t="s">
        <v>464</v>
      </c>
      <c r="DW128" s="822"/>
      <c r="DX128" s="822"/>
      <c r="DY128" s="822"/>
      <c r="DZ128" s="823"/>
    </row>
    <row r="129" spans="1:131" s="224" customFormat="1" ht="26.25" customHeight="1" x14ac:dyDescent="0.15">
      <c r="A129" s="804" t="s">
        <v>107</v>
      </c>
      <c r="B129" s="805"/>
      <c r="C129" s="805"/>
      <c r="D129" s="805"/>
      <c r="E129" s="805"/>
      <c r="F129" s="805"/>
      <c r="G129" s="805"/>
      <c r="H129" s="805"/>
      <c r="I129" s="805"/>
      <c r="J129" s="805"/>
      <c r="K129" s="805"/>
      <c r="L129" s="805"/>
      <c r="M129" s="805"/>
      <c r="N129" s="805"/>
      <c r="O129" s="805"/>
      <c r="P129" s="805"/>
      <c r="Q129" s="805"/>
      <c r="R129" s="805"/>
      <c r="S129" s="805"/>
      <c r="T129" s="805"/>
      <c r="U129" s="805"/>
      <c r="V129" s="805"/>
      <c r="W129" s="806" t="s">
        <v>500</v>
      </c>
      <c r="X129" s="807"/>
      <c r="Y129" s="807"/>
      <c r="Z129" s="808"/>
      <c r="AA129" s="809">
        <v>2377407</v>
      </c>
      <c r="AB129" s="810"/>
      <c r="AC129" s="810"/>
      <c r="AD129" s="810"/>
      <c r="AE129" s="811"/>
      <c r="AF129" s="812">
        <v>2546077</v>
      </c>
      <c r="AG129" s="810"/>
      <c r="AH129" s="810"/>
      <c r="AI129" s="810"/>
      <c r="AJ129" s="811"/>
      <c r="AK129" s="812">
        <v>2811044</v>
      </c>
      <c r="AL129" s="810"/>
      <c r="AM129" s="810"/>
      <c r="AN129" s="810"/>
      <c r="AO129" s="811"/>
      <c r="AP129" s="813"/>
      <c r="AQ129" s="814"/>
      <c r="AR129" s="814"/>
      <c r="AS129" s="814"/>
      <c r="AT129" s="815"/>
      <c r="AU129" s="227"/>
      <c r="AV129" s="227"/>
      <c r="AW129" s="227"/>
      <c r="AX129" s="781" t="s">
        <v>501</v>
      </c>
      <c r="AY129" s="782"/>
      <c r="AZ129" s="782"/>
      <c r="BA129" s="782"/>
      <c r="BB129" s="782"/>
      <c r="BC129" s="782"/>
      <c r="BD129" s="782"/>
      <c r="BE129" s="783"/>
      <c r="BF129" s="800" t="s">
        <v>417</v>
      </c>
      <c r="BG129" s="801"/>
      <c r="BH129" s="801"/>
      <c r="BI129" s="801"/>
      <c r="BJ129" s="801"/>
      <c r="BK129" s="801"/>
      <c r="BL129" s="802"/>
      <c r="BM129" s="800">
        <v>20</v>
      </c>
      <c r="BN129" s="801"/>
      <c r="BO129" s="801"/>
      <c r="BP129" s="801"/>
      <c r="BQ129" s="801"/>
      <c r="BR129" s="801"/>
      <c r="BS129" s="802"/>
      <c r="BT129" s="800">
        <v>30</v>
      </c>
      <c r="BU129" s="801"/>
      <c r="BV129" s="801"/>
      <c r="BW129" s="801"/>
      <c r="BX129" s="801"/>
      <c r="BY129" s="801"/>
      <c r="BZ129" s="803"/>
      <c r="CA129" s="250"/>
      <c r="CB129" s="250"/>
      <c r="CC129" s="250"/>
      <c r="CD129" s="250"/>
      <c r="CE129" s="250"/>
      <c r="CF129" s="250"/>
      <c r="CG129" s="250"/>
      <c r="CH129" s="250"/>
      <c r="CI129" s="250"/>
      <c r="CJ129" s="250"/>
      <c r="CK129" s="250"/>
      <c r="CL129" s="250"/>
      <c r="CM129" s="250"/>
      <c r="CN129" s="250"/>
      <c r="CO129" s="250"/>
      <c r="CP129" s="250"/>
      <c r="CQ129" s="250"/>
      <c r="CR129" s="250"/>
      <c r="CS129" s="250"/>
      <c r="CT129" s="250"/>
      <c r="CU129" s="250"/>
      <c r="CV129" s="250"/>
      <c r="CW129" s="250"/>
      <c r="CX129" s="250"/>
      <c r="CY129" s="250"/>
      <c r="CZ129" s="250"/>
      <c r="DA129" s="250"/>
      <c r="DB129" s="250"/>
      <c r="DC129" s="250"/>
      <c r="DD129" s="250"/>
      <c r="DE129" s="250"/>
      <c r="DF129" s="250"/>
      <c r="DG129" s="250"/>
      <c r="DH129" s="250"/>
      <c r="DI129" s="250"/>
      <c r="DJ129" s="250"/>
      <c r="DK129" s="250"/>
      <c r="DL129" s="250"/>
      <c r="DM129" s="250"/>
      <c r="DN129" s="250"/>
      <c r="DO129" s="250"/>
      <c r="DP129" s="227"/>
      <c r="DQ129" s="227"/>
      <c r="DR129" s="227"/>
      <c r="DS129" s="227"/>
      <c r="DT129" s="227"/>
      <c r="DU129" s="227"/>
      <c r="DV129" s="227"/>
      <c r="DW129" s="227"/>
      <c r="DX129" s="227"/>
      <c r="DY129" s="227"/>
      <c r="DZ129" s="227"/>
    </row>
    <row r="130" spans="1:131" s="224" customFormat="1" ht="26.25" customHeight="1" x14ac:dyDescent="0.15">
      <c r="A130" s="804" t="s">
        <v>502</v>
      </c>
      <c r="B130" s="805"/>
      <c r="C130" s="805"/>
      <c r="D130" s="805"/>
      <c r="E130" s="805"/>
      <c r="F130" s="805"/>
      <c r="G130" s="805"/>
      <c r="H130" s="805"/>
      <c r="I130" s="805"/>
      <c r="J130" s="805"/>
      <c r="K130" s="805"/>
      <c r="L130" s="805"/>
      <c r="M130" s="805"/>
      <c r="N130" s="805"/>
      <c r="O130" s="805"/>
      <c r="P130" s="805"/>
      <c r="Q130" s="805"/>
      <c r="R130" s="805"/>
      <c r="S130" s="805"/>
      <c r="T130" s="805"/>
      <c r="U130" s="805"/>
      <c r="V130" s="805"/>
      <c r="W130" s="806" t="s">
        <v>503</v>
      </c>
      <c r="X130" s="807"/>
      <c r="Y130" s="807"/>
      <c r="Z130" s="808"/>
      <c r="AA130" s="809">
        <v>354314</v>
      </c>
      <c r="AB130" s="810"/>
      <c r="AC130" s="810"/>
      <c r="AD130" s="810"/>
      <c r="AE130" s="811"/>
      <c r="AF130" s="812">
        <v>416567</v>
      </c>
      <c r="AG130" s="810"/>
      <c r="AH130" s="810"/>
      <c r="AI130" s="810"/>
      <c r="AJ130" s="811"/>
      <c r="AK130" s="812">
        <v>420136</v>
      </c>
      <c r="AL130" s="810"/>
      <c r="AM130" s="810"/>
      <c r="AN130" s="810"/>
      <c r="AO130" s="811"/>
      <c r="AP130" s="813"/>
      <c r="AQ130" s="814"/>
      <c r="AR130" s="814"/>
      <c r="AS130" s="814"/>
      <c r="AT130" s="815"/>
      <c r="AU130" s="227"/>
      <c r="AV130" s="227"/>
      <c r="AW130" s="227"/>
      <c r="AX130" s="781" t="s">
        <v>504</v>
      </c>
      <c r="AY130" s="782"/>
      <c r="AZ130" s="782"/>
      <c r="BA130" s="782"/>
      <c r="BB130" s="782"/>
      <c r="BC130" s="782"/>
      <c r="BD130" s="782"/>
      <c r="BE130" s="783"/>
      <c r="BF130" s="784">
        <v>8</v>
      </c>
      <c r="BG130" s="785"/>
      <c r="BH130" s="785"/>
      <c r="BI130" s="785"/>
      <c r="BJ130" s="785"/>
      <c r="BK130" s="785"/>
      <c r="BL130" s="786"/>
      <c r="BM130" s="784">
        <v>25</v>
      </c>
      <c r="BN130" s="785"/>
      <c r="BO130" s="785"/>
      <c r="BP130" s="785"/>
      <c r="BQ130" s="785"/>
      <c r="BR130" s="785"/>
      <c r="BS130" s="786"/>
      <c r="BT130" s="784">
        <v>35</v>
      </c>
      <c r="BU130" s="785"/>
      <c r="BV130" s="785"/>
      <c r="BW130" s="785"/>
      <c r="BX130" s="785"/>
      <c r="BY130" s="785"/>
      <c r="BZ130" s="787"/>
      <c r="CA130" s="250"/>
      <c r="CB130" s="250"/>
      <c r="CC130" s="250"/>
      <c r="CD130" s="250"/>
      <c r="CE130" s="250"/>
      <c r="CF130" s="250"/>
      <c r="CG130" s="250"/>
      <c r="CH130" s="250"/>
      <c r="CI130" s="250"/>
      <c r="CJ130" s="250"/>
      <c r="CK130" s="250"/>
      <c r="CL130" s="250"/>
      <c r="CM130" s="250"/>
      <c r="CN130" s="250"/>
      <c r="CO130" s="250"/>
      <c r="CP130" s="250"/>
      <c r="CQ130" s="250"/>
      <c r="CR130" s="250"/>
      <c r="CS130" s="250"/>
      <c r="CT130" s="250"/>
      <c r="CU130" s="250"/>
      <c r="CV130" s="250"/>
      <c r="CW130" s="250"/>
      <c r="CX130" s="250"/>
      <c r="CY130" s="250"/>
      <c r="CZ130" s="250"/>
      <c r="DA130" s="250"/>
      <c r="DB130" s="250"/>
      <c r="DC130" s="250"/>
      <c r="DD130" s="250"/>
      <c r="DE130" s="250"/>
      <c r="DF130" s="250"/>
      <c r="DG130" s="250"/>
      <c r="DH130" s="250"/>
      <c r="DI130" s="250"/>
      <c r="DJ130" s="250"/>
      <c r="DK130" s="250"/>
      <c r="DL130" s="250"/>
      <c r="DM130" s="250"/>
      <c r="DN130" s="250"/>
      <c r="DO130" s="250"/>
      <c r="DP130" s="227"/>
      <c r="DQ130" s="227"/>
      <c r="DR130" s="227"/>
      <c r="DS130" s="227"/>
      <c r="DT130" s="227"/>
      <c r="DU130" s="227"/>
      <c r="DV130" s="227"/>
      <c r="DW130" s="227"/>
      <c r="DX130" s="227"/>
      <c r="DY130" s="227"/>
      <c r="DZ130" s="227"/>
    </row>
    <row r="131" spans="1:131" s="224" customFormat="1" ht="26.25" customHeight="1" thickBot="1" x14ac:dyDescent="0.2">
      <c r="A131" s="788"/>
      <c r="B131" s="789"/>
      <c r="C131" s="789"/>
      <c r="D131" s="789"/>
      <c r="E131" s="789"/>
      <c r="F131" s="789"/>
      <c r="G131" s="789"/>
      <c r="H131" s="789"/>
      <c r="I131" s="789"/>
      <c r="J131" s="789"/>
      <c r="K131" s="789"/>
      <c r="L131" s="789"/>
      <c r="M131" s="789"/>
      <c r="N131" s="789"/>
      <c r="O131" s="789"/>
      <c r="P131" s="789"/>
      <c r="Q131" s="789"/>
      <c r="R131" s="789"/>
      <c r="S131" s="789"/>
      <c r="T131" s="789"/>
      <c r="U131" s="789"/>
      <c r="V131" s="789"/>
      <c r="W131" s="790" t="s">
        <v>505</v>
      </c>
      <c r="X131" s="791"/>
      <c r="Y131" s="791"/>
      <c r="Z131" s="792"/>
      <c r="AA131" s="793">
        <v>2023093</v>
      </c>
      <c r="AB131" s="794"/>
      <c r="AC131" s="794"/>
      <c r="AD131" s="794"/>
      <c r="AE131" s="795"/>
      <c r="AF131" s="796">
        <v>2129510</v>
      </c>
      <c r="AG131" s="794"/>
      <c r="AH131" s="794"/>
      <c r="AI131" s="794"/>
      <c r="AJ131" s="795"/>
      <c r="AK131" s="796">
        <v>2390908</v>
      </c>
      <c r="AL131" s="794"/>
      <c r="AM131" s="794"/>
      <c r="AN131" s="794"/>
      <c r="AO131" s="795"/>
      <c r="AP131" s="797"/>
      <c r="AQ131" s="798"/>
      <c r="AR131" s="798"/>
      <c r="AS131" s="798"/>
      <c r="AT131" s="799"/>
      <c r="AU131" s="227"/>
      <c r="AV131" s="227"/>
      <c r="AW131" s="227"/>
      <c r="AX131" s="759" t="s">
        <v>506</v>
      </c>
      <c r="AY131" s="760"/>
      <c r="AZ131" s="760"/>
      <c r="BA131" s="760"/>
      <c r="BB131" s="760"/>
      <c r="BC131" s="760"/>
      <c r="BD131" s="760"/>
      <c r="BE131" s="761"/>
      <c r="BF131" s="762" t="s">
        <v>417</v>
      </c>
      <c r="BG131" s="763"/>
      <c r="BH131" s="763"/>
      <c r="BI131" s="763"/>
      <c r="BJ131" s="763"/>
      <c r="BK131" s="763"/>
      <c r="BL131" s="764"/>
      <c r="BM131" s="762">
        <v>350</v>
      </c>
      <c r="BN131" s="763"/>
      <c r="BO131" s="763"/>
      <c r="BP131" s="763"/>
      <c r="BQ131" s="763"/>
      <c r="BR131" s="763"/>
      <c r="BS131" s="764"/>
      <c r="BT131" s="765"/>
      <c r="BU131" s="766"/>
      <c r="BV131" s="766"/>
      <c r="BW131" s="766"/>
      <c r="BX131" s="766"/>
      <c r="BY131" s="766"/>
      <c r="BZ131" s="767"/>
      <c r="CA131" s="250"/>
      <c r="CB131" s="250"/>
      <c r="CC131" s="250"/>
      <c r="CD131" s="250"/>
      <c r="CE131" s="250"/>
      <c r="CF131" s="250"/>
      <c r="CG131" s="250"/>
      <c r="CH131" s="250"/>
      <c r="CI131" s="250"/>
      <c r="CJ131" s="250"/>
      <c r="CK131" s="250"/>
      <c r="CL131" s="250"/>
      <c r="CM131" s="250"/>
      <c r="CN131" s="250"/>
      <c r="CO131" s="250"/>
      <c r="CP131" s="250"/>
      <c r="CQ131" s="250"/>
      <c r="CR131" s="250"/>
      <c r="CS131" s="250"/>
      <c r="CT131" s="250"/>
      <c r="CU131" s="250"/>
      <c r="CV131" s="250"/>
      <c r="CW131" s="250"/>
      <c r="CX131" s="250"/>
      <c r="CY131" s="250"/>
      <c r="CZ131" s="250"/>
      <c r="DA131" s="250"/>
      <c r="DB131" s="250"/>
      <c r="DC131" s="250"/>
      <c r="DD131" s="250"/>
      <c r="DE131" s="250"/>
      <c r="DF131" s="250"/>
      <c r="DG131" s="250"/>
      <c r="DH131" s="250"/>
      <c r="DI131" s="250"/>
      <c r="DJ131" s="250"/>
      <c r="DK131" s="250"/>
      <c r="DL131" s="250"/>
      <c r="DM131" s="250"/>
      <c r="DN131" s="250"/>
      <c r="DO131" s="250"/>
      <c r="DP131" s="227"/>
      <c r="DQ131" s="227"/>
      <c r="DR131" s="227"/>
      <c r="DS131" s="227"/>
      <c r="DT131" s="227"/>
      <c r="DU131" s="227"/>
      <c r="DV131" s="227"/>
      <c r="DW131" s="227"/>
      <c r="DX131" s="227"/>
      <c r="DY131" s="227"/>
      <c r="DZ131" s="227"/>
    </row>
    <row r="132" spans="1:131" s="224" customFormat="1" ht="26.25" customHeight="1" x14ac:dyDescent="0.15">
      <c r="A132" s="768" t="s">
        <v>507</v>
      </c>
      <c r="B132" s="769"/>
      <c r="C132" s="769"/>
      <c r="D132" s="769"/>
      <c r="E132" s="769"/>
      <c r="F132" s="769"/>
      <c r="G132" s="769"/>
      <c r="H132" s="769"/>
      <c r="I132" s="769"/>
      <c r="J132" s="769"/>
      <c r="K132" s="769"/>
      <c r="L132" s="769"/>
      <c r="M132" s="769"/>
      <c r="N132" s="769"/>
      <c r="O132" s="769"/>
      <c r="P132" s="769"/>
      <c r="Q132" s="769"/>
      <c r="R132" s="769"/>
      <c r="S132" s="769"/>
      <c r="T132" s="769"/>
      <c r="U132" s="769"/>
      <c r="V132" s="772" t="s">
        <v>508</v>
      </c>
      <c r="W132" s="772"/>
      <c r="X132" s="772"/>
      <c r="Y132" s="772"/>
      <c r="Z132" s="773"/>
      <c r="AA132" s="774">
        <v>7.1472245709999997</v>
      </c>
      <c r="AB132" s="775"/>
      <c r="AC132" s="775"/>
      <c r="AD132" s="775"/>
      <c r="AE132" s="776"/>
      <c r="AF132" s="777">
        <v>7.6503514890000002</v>
      </c>
      <c r="AG132" s="775"/>
      <c r="AH132" s="775"/>
      <c r="AI132" s="775"/>
      <c r="AJ132" s="776"/>
      <c r="AK132" s="777">
        <v>9.4190157039999995</v>
      </c>
      <c r="AL132" s="775"/>
      <c r="AM132" s="775"/>
      <c r="AN132" s="775"/>
      <c r="AO132" s="776"/>
      <c r="AP132" s="778"/>
      <c r="AQ132" s="779"/>
      <c r="AR132" s="779"/>
      <c r="AS132" s="779"/>
      <c r="AT132" s="780"/>
      <c r="AU132" s="251"/>
      <c r="AV132" s="227"/>
      <c r="AW132" s="227"/>
      <c r="AX132" s="227"/>
      <c r="AY132" s="227"/>
      <c r="AZ132" s="227"/>
      <c r="BA132" s="227"/>
      <c r="BB132" s="227"/>
      <c r="BC132" s="227"/>
      <c r="BD132" s="227"/>
      <c r="BE132" s="227"/>
      <c r="BF132" s="227"/>
      <c r="BG132" s="227"/>
      <c r="BH132" s="227"/>
      <c r="BI132" s="227"/>
      <c r="BJ132" s="227"/>
      <c r="BK132" s="227"/>
      <c r="BL132" s="227"/>
      <c r="BM132" s="227"/>
      <c r="BN132" s="227"/>
      <c r="BO132" s="227"/>
      <c r="BP132" s="227"/>
      <c r="BQ132" s="227"/>
      <c r="BR132" s="227"/>
      <c r="BS132" s="228"/>
      <c r="BT132" s="227"/>
      <c r="BU132" s="227"/>
      <c r="BV132" s="227"/>
      <c r="BW132" s="227"/>
      <c r="BX132" s="227"/>
      <c r="BY132" s="227"/>
      <c r="BZ132" s="227"/>
      <c r="CA132" s="250"/>
      <c r="CB132" s="250"/>
      <c r="CC132" s="250"/>
      <c r="CD132" s="250"/>
      <c r="CE132" s="250"/>
      <c r="CF132" s="250"/>
      <c r="CG132" s="250"/>
      <c r="CH132" s="250"/>
      <c r="CI132" s="250"/>
      <c r="CJ132" s="250"/>
      <c r="CK132" s="250"/>
      <c r="CL132" s="250"/>
      <c r="CM132" s="250"/>
      <c r="CN132" s="250"/>
      <c r="CO132" s="250"/>
      <c r="CP132" s="250"/>
      <c r="CQ132" s="250"/>
      <c r="CR132" s="250"/>
      <c r="CS132" s="250"/>
      <c r="CT132" s="250"/>
      <c r="CU132" s="250"/>
      <c r="CV132" s="250"/>
      <c r="CW132" s="250"/>
      <c r="CX132" s="250"/>
      <c r="CY132" s="250"/>
      <c r="CZ132" s="250"/>
      <c r="DA132" s="250"/>
      <c r="DB132" s="250"/>
      <c r="DC132" s="250"/>
      <c r="DD132" s="250"/>
      <c r="DE132" s="250"/>
      <c r="DF132" s="250"/>
      <c r="DG132" s="250"/>
      <c r="DH132" s="250"/>
      <c r="DI132" s="250"/>
      <c r="DJ132" s="250"/>
      <c r="DK132" s="250"/>
      <c r="DL132" s="250"/>
      <c r="DM132" s="250"/>
      <c r="DN132" s="250"/>
      <c r="DO132" s="250"/>
      <c r="DP132" s="227"/>
      <c r="DQ132" s="227"/>
      <c r="DR132" s="227"/>
      <c r="DS132" s="227"/>
      <c r="DT132" s="227"/>
      <c r="DU132" s="227"/>
      <c r="DV132" s="227"/>
      <c r="DW132" s="227"/>
      <c r="DX132" s="227"/>
      <c r="DY132" s="227"/>
      <c r="DZ132" s="227"/>
    </row>
    <row r="133" spans="1:131" s="224" customFormat="1" ht="26.25" customHeight="1" thickBot="1" x14ac:dyDescent="0.2">
      <c r="A133" s="770"/>
      <c r="B133" s="771"/>
      <c r="C133" s="771"/>
      <c r="D133" s="771"/>
      <c r="E133" s="771"/>
      <c r="F133" s="771"/>
      <c r="G133" s="771"/>
      <c r="H133" s="771"/>
      <c r="I133" s="771"/>
      <c r="J133" s="771"/>
      <c r="K133" s="771"/>
      <c r="L133" s="771"/>
      <c r="M133" s="771"/>
      <c r="N133" s="771"/>
      <c r="O133" s="771"/>
      <c r="P133" s="771"/>
      <c r="Q133" s="771"/>
      <c r="R133" s="771"/>
      <c r="S133" s="771"/>
      <c r="T133" s="771"/>
      <c r="U133" s="771"/>
      <c r="V133" s="751" t="s">
        <v>509</v>
      </c>
      <c r="W133" s="751"/>
      <c r="X133" s="751"/>
      <c r="Y133" s="751"/>
      <c r="Z133" s="752"/>
      <c r="AA133" s="753">
        <v>7</v>
      </c>
      <c r="AB133" s="754"/>
      <c r="AC133" s="754"/>
      <c r="AD133" s="754"/>
      <c r="AE133" s="755"/>
      <c r="AF133" s="753">
        <v>7.3</v>
      </c>
      <c r="AG133" s="754"/>
      <c r="AH133" s="754"/>
      <c r="AI133" s="754"/>
      <c r="AJ133" s="755"/>
      <c r="AK133" s="753">
        <v>8</v>
      </c>
      <c r="AL133" s="754"/>
      <c r="AM133" s="754"/>
      <c r="AN133" s="754"/>
      <c r="AO133" s="755"/>
      <c r="AP133" s="756"/>
      <c r="AQ133" s="757"/>
      <c r="AR133" s="757"/>
      <c r="AS133" s="757"/>
      <c r="AT133" s="758"/>
      <c r="AU133" s="227"/>
      <c r="AV133" s="227"/>
      <c r="AW133" s="227"/>
      <c r="AX133" s="227"/>
      <c r="AY133" s="227"/>
      <c r="AZ133" s="227"/>
      <c r="BA133" s="227"/>
      <c r="BB133" s="227"/>
      <c r="BC133" s="227"/>
      <c r="BD133" s="227"/>
      <c r="BE133" s="227"/>
      <c r="BF133" s="227"/>
      <c r="BG133" s="227"/>
      <c r="BH133" s="227"/>
      <c r="BI133" s="227"/>
      <c r="BJ133" s="227"/>
      <c r="BK133" s="227"/>
      <c r="BL133" s="227"/>
      <c r="BM133" s="227"/>
      <c r="BN133" s="250"/>
      <c r="BO133" s="250"/>
      <c r="BP133" s="250"/>
      <c r="BQ133" s="250"/>
      <c r="BR133" s="250"/>
      <c r="BS133" s="250"/>
      <c r="BT133" s="250"/>
      <c r="BU133" s="250"/>
      <c r="BV133" s="250"/>
      <c r="BW133" s="250"/>
      <c r="BX133" s="250"/>
      <c r="BY133" s="250"/>
      <c r="BZ133" s="250"/>
      <c r="CA133" s="250"/>
      <c r="CB133" s="250"/>
      <c r="CC133" s="250"/>
      <c r="CD133" s="250"/>
      <c r="CE133" s="250"/>
      <c r="CF133" s="250"/>
      <c r="CG133" s="250"/>
      <c r="CH133" s="250"/>
      <c r="CI133" s="250"/>
      <c r="CJ133" s="250"/>
      <c r="CK133" s="250"/>
      <c r="CL133" s="250"/>
      <c r="CM133" s="250"/>
      <c r="CN133" s="250"/>
      <c r="CO133" s="250"/>
      <c r="CP133" s="250"/>
      <c r="CQ133" s="250"/>
      <c r="CR133" s="250"/>
      <c r="CS133" s="250"/>
      <c r="CT133" s="250"/>
      <c r="CU133" s="250"/>
      <c r="CV133" s="250"/>
      <c r="CW133" s="250"/>
      <c r="CX133" s="250"/>
      <c r="CY133" s="250"/>
      <c r="CZ133" s="250"/>
      <c r="DA133" s="250"/>
      <c r="DB133" s="250"/>
      <c r="DC133" s="250"/>
      <c r="DD133" s="250"/>
      <c r="DE133" s="250"/>
      <c r="DF133" s="250"/>
      <c r="DG133" s="250"/>
      <c r="DH133" s="250"/>
      <c r="DI133" s="250"/>
      <c r="DJ133" s="250"/>
      <c r="DK133" s="250"/>
      <c r="DL133" s="250"/>
      <c r="DM133" s="250"/>
      <c r="DN133" s="250"/>
      <c r="DO133" s="250"/>
      <c r="DP133" s="227"/>
      <c r="DQ133" s="227"/>
      <c r="DR133" s="227"/>
      <c r="DS133" s="227"/>
      <c r="DT133" s="227"/>
      <c r="DU133" s="227"/>
      <c r="DV133" s="227"/>
      <c r="DW133" s="227"/>
      <c r="DX133" s="227"/>
      <c r="DY133" s="227"/>
      <c r="DZ133" s="227"/>
    </row>
    <row r="134" spans="1:131" ht="11.25" customHeight="1" x14ac:dyDescent="0.15">
      <c r="A134" s="252"/>
      <c r="B134" s="252"/>
      <c r="C134" s="252"/>
      <c r="D134" s="252"/>
      <c r="E134" s="252"/>
      <c r="F134" s="252"/>
      <c r="G134" s="252"/>
      <c r="H134" s="252"/>
      <c r="I134" s="252"/>
      <c r="J134" s="252"/>
      <c r="K134" s="252"/>
      <c r="L134" s="252"/>
      <c r="M134" s="252"/>
      <c r="N134" s="252"/>
      <c r="O134" s="252"/>
      <c r="P134" s="252"/>
      <c r="Q134" s="252"/>
      <c r="R134" s="252"/>
      <c r="S134" s="252"/>
      <c r="T134" s="252"/>
      <c r="U134" s="252"/>
      <c r="V134" s="252"/>
      <c r="W134" s="252"/>
      <c r="X134" s="252"/>
      <c r="Y134" s="252"/>
      <c r="Z134" s="252"/>
      <c r="AA134" s="252"/>
      <c r="AB134" s="252"/>
      <c r="AC134" s="252"/>
      <c r="AD134" s="252"/>
      <c r="AE134" s="252"/>
      <c r="AF134" s="252"/>
      <c r="AG134" s="252"/>
      <c r="AH134" s="252"/>
      <c r="AI134" s="252"/>
      <c r="AJ134" s="252"/>
      <c r="AK134" s="252"/>
      <c r="AL134" s="252"/>
      <c r="AM134" s="252"/>
      <c r="AN134" s="252"/>
      <c r="AO134" s="252"/>
      <c r="AP134" s="252"/>
      <c r="AQ134" s="252"/>
      <c r="AR134" s="252"/>
      <c r="AS134" s="252"/>
      <c r="AT134" s="252"/>
      <c r="AU134" s="227"/>
      <c r="AV134" s="227"/>
      <c r="AW134" s="227"/>
      <c r="AX134" s="227"/>
      <c r="AY134" s="227"/>
      <c r="AZ134" s="227"/>
      <c r="BA134" s="227"/>
      <c r="BB134" s="227"/>
      <c r="BC134" s="227"/>
      <c r="BD134" s="227"/>
      <c r="BE134" s="227"/>
      <c r="BF134" s="227"/>
      <c r="BG134" s="227"/>
      <c r="BH134" s="227"/>
      <c r="BI134" s="227"/>
      <c r="BJ134" s="227"/>
      <c r="BK134" s="227"/>
      <c r="BL134" s="227"/>
      <c r="BM134" s="227"/>
      <c r="BN134" s="250"/>
      <c r="BO134" s="250"/>
      <c r="BP134" s="250"/>
      <c r="BQ134" s="250"/>
      <c r="BR134" s="250"/>
      <c r="BS134" s="250"/>
      <c r="BT134" s="250"/>
      <c r="BU134" s="250"/>
      <c r="BV134" s="250"/>
      <c r="BW134" s="250"/>
      <c r="BX134" s="250"/>
      <c r="BY134" s="250"/>
      <c r="BZ134" s="250"/>
      <c r="CA134" s="250"/>
      <c r="CB134" s="250"/>
      <c r="CC134" s="250"/>
      <c r="CD134" s="250"/>
      <c r="CE134" s="250"/>
      <c r="CF134" s="250"/>
      <c r="CG134" s="250"/>
      <c r="CH134" s="250"/>
      <c r="CI134" s="250"/>
      <c r="CJ134" s="250"/>
      <c r="CK134" s="250"/>
      <c r="CL134" s="250"/>
      <c r="CM134" s="250"/>
      <c r="CN134" s="250"/>
      <c r="CO134" s="250"/>
      <c r="CP134" s="250"/>
      <c r="CQ134" s="250"/>
      <c r="CR134" s="250"/>
      <c r="CS134" s="250"/>
      <c r="CT134" s="250"/>
      <c r="CU134" s="250"/>
      <c r="CV134" s="250"/>
      <c r="CW134" s="250"/>
      <c r="CX134" s="250"/>
      <c r="CY134" s="250"/>
      <c r="CZ134" s="250"/>
      <c r="DA134" s="250"/>
      <c r="DB134" s="250"/>
      <c r="DC134" s="250"/>
      <c r="DD134" s="250"/>
      <c r="DE134" s="250"/>
      <c r="DF134" s="250"/>
      <c r="DG134" s="250"/>
      <c r="DH134" s="250"/>
      <c r="DI134" s="250"/>
      <c r="DJ134" s="250"/>
      <c r="DK134" s="250"/>
      <c r="DL134" s="250"/>
      <c r="DM134" s="250"/>
      <c r="DN134" s="250"/>
      <c r="DO134" s="250"/>
      <c r="DP134" s="227"/>
      <c r="DQ134" s="227"/>
      <c r="DR134" s="227"/>
      <c r="DS134" s="227"/>
      <c r="DT134" s="227"/>
      <c r="DU134" s="227"/>
      <c r="DV134" s="227"/>
      <c r="DW134" s="227"/>
      <c r="DX134" s="227"/>
      <c r="DY134" s="227"/>
      <c r="DZ134" s="227"/>
      <c r="EA134" s="224"/>
    </row>
    <row r="135" spans="1:131" ht="14.25" hidden="1" x14ac:dyDescent="0.15">
      <c r="AU135" s="252"/>
      <c r="AV135" s="252"/>
      <c r="AW135" s="252"/>
      <c r="AX135" s="252"/>
      <c r="AY135" s="252"/>
      <c r="AZ135" s="252"/>
      <c r="BA135" s="252"/>
      <c r="BB135" s="252"/>
      <c r="BC135" s="252"/>
      <c r="BD135" s="252"/>
      <c r="BE135" s="252"/>
      <c r="BF135" s="252"/>
      <c r="BG135" s="252"/>
      <c r="BH135" s="252"/>
      <c r="BI135" s="252"/>
      <c r="BJ135" s="252"/>
      <c r="BK135" s="252"/>
      <c r="BL135" s="252"/>
      <c r="BM135" s="252"/>
      <c r="BN135" s="252"/>
      <c r="BO135" s="252"/>
      <c r="BP135" s="252"/>
      <c r="BQ135" s="252"/>
      <c r="BR135" s="252"/>
      <c r="BS135" s="252"/>
      <c r="BT135" s="252"/>
      <c r="BU135" s="252"/>
      <c r="BV135" s="252"/>
      <c r="BW135" s="252"/>
      <c r="BX135" s="252"/>
      <c r="BY135" s="252"/>
      <c r="BZ135" s="252"/>
      <c r="CA135" s="252"/>
      <c r="CB135" s="252"/>
      <c r="CC135" s="252"/>
      <c r="CD135" s="252"/>
      <c r="CE135" s="252"/>
      <c r="CF135" s="252"/>
      <c r="CG135" s="252"/>
      <c r="CH135" s="252"/>
      <c r="CI135" s="252"/>
      <c r="CJ135" s="252"/>
      <c r="CK135" s="252"/>
      <c r="CL135" s="252"/>
      <c r="CM135" s="252"/>
      <c r="CN135" s="252"/>
      <c r="CO135" s="252"/>
      <c r="CP135" s="252"/>
      <c r="CQ135" s="252"/>
      <c r="CR135" s="252"/>
      <c r="CS135" s="252"/>
      <c r="CT135" s="252"/>
      <c r="CU135" s="252"/>
      <c r="CV135" s="252"/>
      <c r="CW135" s="252"/>
      <c r="CX135" s="252"/>
      <c r="CY135" s="252"/>
      <c r="CZ135" s="252"/>
      <c r="DA135" s="252"/>
      <c r="DB135" s="252"/>
      <c r="DC135" s="252"/>
      <c r="DD135" s="252"/>
      <c r="DE135" s="252"/>
      <c r="DF135" s="252"/>
      <c r="DG135" s="252"/>
      <c r="DH135" s="252"/>
      <c r="DI135" s="252"/>
      <c r="DJ135" s="252"/>
      <c r="DK135" s="252"/>
      <c r="DL135" s="252"/>
      <c r="DM135" s="252"/>
      <c r="DN135" s="252"/>
      <c r="DO135" s="252"/>
      <c r="DP135" s="252"/>
      <c r="DQ135" s="252"/>
      <c r="DR135" s="252"/>
      <c r="DS135" s="252"/>
      <c r="DT135" s="252"/>
      <c r="DU135" s="252"/>
      <c r="DV135" s="252"/>
      <c r="DW135" s="252"/>
      <c r="DX135" s="252"/>
      <c r="DY135" s="252"/>
      <c r="DZ135" s="252"/>
    </row>
  </sheetData>
  <sheetProtection algorithmName="SHA-512" hashValue="AX/3dHUB82owTyxRfecIaPZXcCInXcDrKJ/GNHQrh22I9/12GTSPDJAO1VimPIDKnii5vA5Kg/RFg7xvPtJatw==" saltValue="4H+k0SGmfmhX2p9QcULYrg=="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90" zoomScaleNormal="85" zoomScaleSheetLayoutView="90" workbookViewId="0"/>
  </sheetViews>
  <sheetFormatPr defaultColWidth="0" defaultRowHeight="13.5" customHeight="1" zeroHeight="1" x14ac:dyDescent="0.15"/>
  <cols>
    <col min="1" max="120" width="2.75" style="254" customWidth="1"/>
    <col min="121" max="121" width="0" style="253" hidden="1" customWidth="1"/>
    <col min="122" max="16384" width="9" style="253" hidden="1"/>
  </cols>
  <sheetData>
    <row r="1" spans="1:120" x14ac:dyDescent="0.15">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3"/>
    </row>
    <row r="17" spans="119:120" x14ac:dyDescent="0.15">
      <c r="DP17" s="253"/>
    </row>
    <row r="18" spans="119:120" x14ac:dyDescent="0.15"/>
    <row r="19" spans="119:120" x14ac:dyDescent="0.15"/>
    <row r="20" spans="119:120" x14ac:dyDescent="0.15">
      <c r="DO20" s="253"/>
      <c r="DP20" s="253"/>
    </row>
    <row r="21" spans="119:120" x14ac:dyDescent="0.15">
      <c r="DP21" s="253"/>
    </row>
    <row r="22" spans="119:120" x14ac:dyDescent="0.15"/>
    <row r="23" spans="119:120" x14ac:dyDescent="0.15">
      <c r="DO23" s="253"/>
      <c r="DP23" s="253"/>
    </row>
    <row r="24" spans="119:120" x14ac:dyDescent="0.15">
      <c r="DP24" s="253"/>
    </row>
    <row r="25" spans="119:120" x14ac:dyDescent="0.15">
      <c r="DP25" s="253"/>
    </row>
    <row r="26" spans="119:120" x14ac:dyDescent="0.15">
      <c r="DO26" s="253"/>
      <c r="DP26" s="253"/>
    </row>
    <row r="27" spans="119:120" x14ac:dyDescent="0.15"/>
    <row r="28" spans="119:120" x14ac:dyDescent="0.15">
      <c r="DO28" s="253"/>
      <c r="DP28" s="253"/>
    </row>
    <row r="29" spans="119:120" x14ac:dyDescent="0.15">
      <c r="DP29" s="253"/>
    </row>
    <row r="30" spans="119:120" x14ac:dyDescent="0.15"/>
    <row r="31" spans="119:120" x14ac:dyDescent="0.15">
      <c r="DO31" s="253"/>
      <c r="DP31" s="253"/>
    </row>
    <row r="32" spans="119:120" x14ac:dyDescent="0.15"/>
    <row r="33" spans="98:120" x14ac:dyDescent="0.15">
      <c r="DO33" s="253"/>
      <c r="DP33" s="253"/>
    </row>
    <row r="34" spans="98:120" x14ac:dyDescent="0.15">
      <c r="DM34" s="253"/>
    </row>
    <row r="35" spans="98:120" x14ac:dyDescent="0.15">
      <c r="CT35" s="253"/>
      <c r="CU35" s="253"/>
      <c r="CV35" s="253"/>
      <c r="CY35" s="253"/>
      <c r="CZ35" s="253"/>
      <c r="DA35" s="253"/>
      <c r="DD35" s="253"/>
      <c r="DE35" s="253"/>
      <c r="DF35" s="253"/>
      <c r="DI35" s="253"/>
      <c r="DJ35" s="253"/>
      <c r="DK35" s="253"/>
      <c r="DM35" s="253"/>
      <c r="DN35" s="253"/>
      <c r="DO35" s="253"/>
      <c r="DP35" s="253"/>
    </row>
    <row r="36" spans="98:120" x14ac:dyDescent="0.15"/>
    <row r="37" spans="98:120" x14ac:dyDescent="0.15">
      <c r="CW37" s="253"/>
      <c r="DB37" s="253"/>
      <c r="DG37" s="253"/>
      <c r="DL37" s="253"/>
      <c r="DP37" s="253"/>
    </row>
    <row r="38" spans="98:120" x14ac:dyDescent="0.15">
      <c r="CT38" s="253"/>
      <c r="CU38" s="253"/>
      <c r="CV38" s="253"/>
      <c r="CW38" s="253"/>
      <c r="CY38" s="253"/>
      <c r="CZ38" s="253"/>
      <c r="DA38" s="253"/>
      <c r="DB38" s="253"/>
      <c r="DD38" s="253"/>
      <c r="DE38" s="253"/>
      <c r="DF38" s="253"/>
      <c r="DG38" s="253"/>
      <c r="DI38" s="253"/>
      <c r="DJ38" s="253"/>
      <c r="DK38" s="253"/>
      <c r="DL38" s="253"/>
      <c r="DN38" s="253"/>
      <c r="DO38" s="253"/>
      <c r="DP38" s="253"/>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3"/>
      <c r="DO49" s="253"/>
      <c r="DP49" s="253"/>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3"/>
      <c r="CS63" s="253"/>
      <c r="CX63" s="253"/>
      <c r="DC63" s="253"/>
      <c r="DH63" s="253"/>
    </row>
    <row r="64" spans="22:120" x14ac:dyDescent="0.15">
      <c r="V64" s="253"/>
    </row>
    <row r="65" spans="15:120" x14ac:dyDescent="0.15">
      <c r="X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53"/>
      <c r="BF65" s="253"/>
      <c r="BG65" s="253"/>
      <c r="BH65" s="253"/>
      <c r="BI65" s="253"/>
      <c r="BJ65" s="253"/>
      <c r="BK65" s="253"/>
      <c r="BL65" s="253"/>
      <c r="BM65" s="253"/>
      <c r="BN65" s="253"/>
      <c r="BO65" s="253"/>
      <c r="BP65" s="253"/>
      <c r="BQ65" s="253"/>
      <c r="BR65" s="253"/>
      <c r="BS65" s="253"/>
      <c r="BT65" s="253"/>
      <c r="BU65" s="253"/>
      <c r="BV65" s="253"/>
      <c r="BW65" s="253"/>
      <c r="BX65" s="253"/>
      <c r="BY65" s="253"/>
      <c r="BZ65" s="253"/>
      <c r="CA65" s="253"/>
      <c r="CB65" s="253"/>
      <c r="CC65" s="253"/>
      <c r="CD65" s="253"/>
      <c r="CE65" s="253"/>
      <c r="CF65" s="253"/>
      <c r="CG65" s="253"/>
      <c r="CH65" s="253"/>
      <c r="CI65" s="253"/>
      <c r="CJ65" s="253"/>
      <c r="CK65" s="253"/>
      <c r="CL65" s="253"/>
      <c r="CM65" s="253"/>
      <c r="CN65" s="253"/>
      <c r="CO65" s="253"/>
      <c r="CP65" s="253"/>
      <c r="CQ65" s="253"/>
      <c r="CR65" s="253"/>
      <c r="CU65" s="253"/>
      <c r="CZ65" s="253"/>
      <c r="DE65" s="253"/>
      <c r="DJ65" s="253"/>
    </row>
    <row r="66" spans="15:120" x14ac:dyDescent="0.15">
      <c r="Q66" s="253"/>
      <c r="S66" s="253"/>
      <c r="U66" s="253"/>
      <c r="DM66" s="253"/>
    </row>
    <row r="67" spans="15:120" x14ac:dyDescent="0.15">
      <c r="O67" s="253"/>
      <c r="P67" s="253"/>
      <c r="R67" s="253"/>
      <c r="T67" s="253"/>
      <c r="Y67" s="253"/>
      <c r="CT67" s="253"/>
      <c r="CV67" s="253"/>
      <c r="CW67" s="253"/>
      <c r="CY67" s="253"/>
      <c r="DA67" s="253"/>
      <c r="DB67" s="253"/>
      <c r="DD67" s="253"/>
      <c r="DF67" s="253"/>
      <c r="DG67" s="253"/>
      <c r="DI67" s="253"/>
      <c r="DK67" s="253"/>
      <c r="DL67" s="253"/>
      <c r="DN67" s="253"/>
      <c r="DO67" s="253"/>
      <c r="DP67" s="253"/>
    </row>
    <row r="68" spans="15:120" x14ac:dyDescent="0.15"/>
    <row r="69" spans="15:120" x14ac:dyDescent="0.15"/>
    <row r="70" spans="15:120" x14ac:dyDescent="0.15"/>
    <row r="71" spans="15:120" x14ac:dyDescent="0.15"/>
    <row r="72" spans="15:120" x14ac:dyDescent="0.15">
      <c r="DP72" s="253"/>
    </row>
    <row r="73" spans="15:120" x14ac:dyDescent="0.15">
      <c r="DP73" s="253"/>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3"/>
      <c r="CX96" s="253"/>
      <c r="DC96" s="253"/>
      <c r="DH96" s="253"/>
    </row>
    <row r="97" spans="24:120" x14ac:dyDescent="0.15">
      <c r="CS97" s="253"/>
      <c r="CX97" s="253"/>
      <c r="DC97" s="253"/>
      <c r="DH97" s="253"/>
      <c r="DP97" s="254" t="s">
        <v>510</v>
      </c>
    </row>
    <row r="98" spans="24:120" hidden="1" x14ac:dyDescent="0.15">
      <c r="CS98" s="253"/>
      <c r="CX98" s="253"/>
      <c r="DC98" s="253"/>
      <c r="DH98" s="253"/>
    </row>
    <row r="99" spans="24:120" hidden="1" x14ac:dyDescent="0.15">
      <c r="CS99" s="253"/>
      <c r="CX99" s="253"/>
      <c r="DC99" s="253"/>
      <c r="DH99" s="253"/>
    </row>
    <row r="101" spans="24:120" ht="12" hidden="1" customHeight="1" x14ac:dyDescent="0.15">
      <c r="X101" s="253"/>
      <c r="Y101" s="253"/>
      <c r="Z101" s="253"/>
      <c r="AA101" s="253"/>
      <c r="AB101" s="253"/>
      <c r="AC101" s="253"/>
      <c r="AD101" s="253"/>
      <c r="AE101" s="253"/>
      <c r="AF101" s="253"/>
      <c r="AG101" s="253"/>
      <c r="AH101" s="253"/>
      <c r="AI101" s="253"/>
      <c r="AJ101" s="253"/>
      <c r="AK101" s="253"/>
      <c r="AL101" s="253"/>
      <c r="AM101" s="253"/>
      <c r="AN101" s="253"/>
      <c r="AO101" s="253"/>
      <c r="AP101" s="253"/>
      <c r="AQ101" s="253"/>
      <c r="AR101" s="253"/>
      <c r="AS101" s="253"/>
      <c r="AT101" s="253"/>
      <c r="AU101" s="253"/>
      <c r="AV101" s="253"/>
      <c r="AW101" s="253"/>
      <c r="AX101" s="253"/>
      <c r="AY101" s="253"/>
      <c r="AZ101" s="253"/>
      <c r="BA101" s="253"/>
      <c r="BB101" s="253"/>
      <c r="BC101" s="253"/>
      <c r="BD101" s="253"/>
      <c r="BE101" s="253"/>
      <c r="BF101" s="253"/>
      <c r="BG101" s="253"/>
      <c r="BH101" s="253"/>
      <c r="BI101" s="253"/>
      <c r="BJ101" s="253"/>
      <c r="BK101" s="253"/>
      <c r="BL101" s="253"/>
      <c r="BM101" s="253"/>
      <c r="BN101" s="253"/>
      <c r="BO101" s="253"/>
      <c r="BP101" s="253"/>
      <c r="BQ101" s="253"/>
      <c r="BR101" s="253"/>
      <c r="BS101" s="253"/>
      <c r="BT101" s="253"/>
      <c r="BU101" s="253"/>
      <c r="BV101" s="253"/>
      <c r="BW101" s="253"/>
      <c r="BX101" s="253"/>
      <c r="BY101" s="253"/>
      <c r="BZ101" s="253"/>
      <c r="CA101" s="253"/>
      <c r="CB101" s="253"/>
      <c r="CC101" s="253"/>
      <c r="CD101" s="253"/>
      <c r="CE101" s="253"/>
      <c r="CF101" s="253"/>
      <c r="CG101" s="253"/>
      <c r="CH101" s="253"/>
      <c r="CI101" s="253"/>
      <c r="CJ101" s="253"/>
      <c r="CK101" s="253"/>
      <c r="CL101" s="253"/>
      <c r="CM101" s="253"/>
      <c r="CN101" s="253"/>
      <c r="CO101" s="253"/>
      <c r="CP101" s="253"/>
      <c r="CQ101" s="253"/>
      <c r="CR101" s="253"/>
      <c r="CU101" s="253"/>
      <c r="CZ101" s="253"/>
      <c r="DE101" s="253"/>
      <c r="DJ101" s="253"/>
    </row>
    <row r="102" spans="24:120" ht="1.5" hidden="1" customHeight="1" x14ac:dyDescent="0.15">
      <c r="CU102" s="253"/>
      <c r="CZ102" s="253"/>
      <c r="DE102" s="253"/>
      <c r="DJ102" s="253"/>
      <c r="DM102" s="253"/>
    </row>
    <row r="103" spans="24:120" hidden="1" x14ac:dyDescent="0.15">
      <c r="CT103" s="253"/>
      <c r="CV103" s="253"/>
      <c r="CW103" s="253"/>
      <c r="CY103" s="253"/>
      <c r="DA103" s="253"/>
      <c r="DB103" s="253"/>
      <c r="DD103" s="253"/>
      <c r="DF103" s="253"/>
      <c r="DG103" s="253"/>
      <c r="DI103" s="253"/>
      <c r="DK103" s="253"/>
      <c r="DL103" s="253"/>
      <c r="DM103" s="253"/>
      <c r="DN103" s="253"/>
      <c r="DO103" s="253"/>
      <c r="DP103" s="253"/>
    </row>
    <row r="104" spans="24:120" hidden="1" x14ac:dyDescent="0.15">
      <c r="CV104" s="253"/>
      <c r="CW104" s="253"/>
      <c r="DA104" s="253"/>
      <c r="DB104" s="253"/>
      <c r="DF104" s="253"/>
      <c r="DG104" s="253"/>
      <c r="DK104" s="253"/>
      <c r="DL104" s="253"/>
      <c r="DN104" s="253"/>
      <c r="DO104" s="253"/>
      <c r="DP104" s="253"/>
    </row>
    <row r="105" spans="24:120" ht="12.75" hidden="1" customHeight="1" x14ac:dyDescent="0.15"/>
  </sheetData>
  <sheetProtection algorithmName="SHA-512" hashValue="GPb3Fswajhga//nMp67Uy9fbDmZK8diyxisDhQyhTxoBD+WN0kEeUK1BnTDQil2Xr9dqfbqlxEjCh1sqtrUKcA==" saltValue="p/LYmiO5ZzX0xxHzu6Ko3A==" spinCount="100000" sheet="1" objects="1" scenarios="1"/>
  <dataConsolidate/>
  <phoneticPr fontId="2"/>
  <printOptions horizontalCentered="1" verticalCentered="1"/>
  <pageMargins left="0" right="0" top="0" bottom="0" header="0" footer="0"/>
  <pageSetup paperSize="9" scale="46"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54" customWidth="1"/>
    <col min="117" max="16384" width="9" style="253" hidden="1"/>
  </cols>
  <sheetData>
    <row r="1" spans="2:116" x14ac:dyDescent="0.15">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row>
    <row r="2" spans="2:116" x14ac:dyDescent="0.15"/>
    <row r="3" spans="2:116" x14ac:dyDescent="0.15"/>
    <row r="4" spans="2:116" x14ac:dyDescent="0.15">
      <c r="R4" s="253"/>
      <c r="S4" s="253"/>
      <c r="T4" s="253"/>
      <c r="U4" s="253"/>
      <c r="V4" s="253"/>
      <c r="W4" s="253"/>
      <c r="X4" s="253"/>
      <c r="Y4" s="253"/>
      <c r="Z4" s="253"/>
      <c r="AA4" s="253"/>
      <c r="AB4" s="253"/>
      <c r="AC4" s="253"/>
      <c r="AD4" s="253"/>
      <c r="AE4" s="253"/>
      <c r="AF4" s="253"/>
      <c r="AG4" s="253"/>
      <c r="AH4" s="253"/>
      <c r="AI4" s="253"/>
      <c r="AJ4" s="253"/>
      <c r="AK4" s="253"/>
      <c r="AL4" s="253"/>
      <c r="AM4" s="253"/>
      <c r="AN4" s="253"/>
      <c r="AO4" s="253"/>
      <c r="AP4" s="253"/>
      <c r="AQ4" s="253"/>
      <c r="AR4" s="253"/>
      <c r="AS4" s="253"/>
      <c r="AT4" s="253"/>
      <c r="AU4" s="253"/>
      <c r="AV4" s="253"/>
      <c r="AW4" s="253"/>
      <c r="AX4" s="253"/>
      <c r="AY4" s="253"/>
      <c r="AZ4" s="253"/>
      <c r="BA4" s="253"/>
      <c r="BB4" s="253"/>
      <c r="BC4" s="253"/>
      <c r="BD4" s="253"/>
      <c r="BE4" s="253"/>
      <c r="BF4" s="253"/>
      <c r="BG4" s="253"/>
      <c r="BH4" s="253"/>
      <c r="BI4" s="253"/>
      <c r="BJ4" s="253"/>
      <c r="BK4" s="253"/>
      <c r="BL4" s="253"/>
      <c r="BM4" s="253"/>
      <c r="BN4" s="253"/>
      <c r="BO4" s="253"/>
      <c r="BP4" s="253"/>
      <c r="BQ4" s="253"/>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row>
    <row r="5" spans="2:116" x14ac:dyDescent="0.15">
      <c r="R5" s="253"/>
      <c r="S5" s="253"/>
      <c r="T5" s="253"/>
      <c r="U5" s="253"/>
      <c r="V5" s="253"/>
      <c r="W5" s="253"/>
      <c r="X5" s="253"/>
      <c r="Y5" s="253"/>
      <c r="Z5" s="253"/>
      <c r="AA5" s="253"/>
      <c r="AB5" s="253"/>
      <c r="AC5" s="253"/>
      <c r="AD5" s="253"/>
      <c r="AE5" s="253"/>
      <c r="AF5" s="253"/>
      <c r="AG5" s="253"/>
      <c r="AH5" s="253"/>
      <c r="AI5" s="253"/>
      <c r="AJ5" s="253"/>
      <c r="AK5" s="253"/>
      <c r="AL5" s="253"/>
      <c r="AM5" s="253"/>
      <c r="AN5" s="253"/>
      <c r="AO5" s="253"/>
      <c r="AP5" s="253"/>
      <c r="AQ5" s="253"/>
      <c r="AR5" s="253"/>
      <c r="AS5" s="253"/>
      <c r="AT5" s="253"/>
      <c r="AU5" s="253"/>
      <c r="AV5" s="253"/>
      <c r="AW5" s="253"/>
      <c r="AX5" s="253"/>
      <c r="AY5" s="253"/>
      <c r="AZ5" s="253"/>
      <c r="BA5" s="253"/>
      <c r="BB5" s="253"/>
      <c r="BC5" s="253"/>
      <c r="BD5" s="253"/>
      <c r="BE5" s="253"/>
      <c r="BF5" s="253"/>
      <c r="BG5" s="253"/>
      <c r="BH5" s="253"/>
      <c r="BI5" s="253"/>
      <c r="BJ5" s="253"/>
      <c r="BK5" s="253"/>
      <c r="BL5" s="253"/>
      <c r="BM5" s="253"/>
      <c r="BN5" s="253"/>
      <c r="BO5" s="253"/>
      <c r="BP5" s="253"/>
      <c r="BQ5" s="253"/>
      <c r="BR5" s="253"/>
      <c r="BS5" s="253"/>
      <c r="BT5" s="253"/>
      <c r="BU5" s="253"/>
      <c r="BV5" s="253"/>
      <c r="BW5" s="253"/>
      <c r="BX5" s="253"/>
      <c r="BY5" s="253"/>
      <c r="BZ5" s="253"/>
      <c r="CA5" s="253"/>
      <c r="CB5" s="253"/>
      <c r="CC5" s="253"/>
      <c r="CD5" s="253"/>
      <c r="CE5" s="253"/>
      <c r="CF5" s="253"/>
      <c r="CG5" s="253"/>
      <c r="CH5" s="253"/>
      <c r="CI5" s="253"/>
      <c r="CJ5" s="253"/>
      <c r="CK5" s="253"/>
      <c r="CL5" s="253"/>
      <c r="CM5" s="253"/>
      <c r="CN5" s="253"/>
      <c r="CO5" s="253"/>
      <c r="CP5" s="253"/>
      <c r="CQ5" s="253"/>
      <c r="CR5" s="253"/>
      <c r="CS5" s="253"/>
      <c r="CT5" s="253"/>
      <c r="CU5" s="253"/>
      <c r="CV5" s="253"/>
      <c r="CW5" s="253"/>
      <c r="CX5" s="253"/>
      <c r="CY5" s="253"/>
      <c r="CZ5" s="253"/>
      <c r="DA5" s="253"/>
      <c r="DB5" s="253"/>
      <c r="DC5" s="253"/>
      <c r="DD5" s="253"/>
      <c r="DE5" s="253"/>
      <c r="DF5" s="253"/>
      <c r="DG5" s="253"/>
      <c r="DH5" s="253"/>
      <c r="DI5" s="253"/>
      <c r="DJ5" s="253"/>
      <c r="DK5" s="253"/>
      <c r="DL5" s="253"/>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3"/>
      <c r="J18" s="253"/>
      <c r="K18" s="253"/>
      <c r="L18" s="253"/>
      <c r="M18" s="253"/>
      <c r="N18" s="253"/>
      <c r="O18" s="253"/>
      <c r="P18" s="253"/>
      <c r="Q18" s="253"/>
      <c r="R18" s="253"/>
      <c r="S18" s="253"/>
      <c r="T18" s="253"/>
      <c r="U18" s="253"/>
      <c r="V18" s="253"/>
      <c r="W18" s="253"/>
      <c r="X18" s="253"/>
      <c r="Y18" s="253"/>
      <c r="Z18" s="253"/>
      <c r="AA18" s="253"/>
      <c r="AB18" s="253"/>
      <c r="AC18" s="253"/>
      <c r="AD18" s="253"/>
      <c r="AE18" s="253"/>
      <c r="AF18" s="253"/>
      <c r="AG18" s="253"/>
      <c r="AH18" s="253"/>
      <c r="AI18" s="253"/>
      <c r="AJ18" s="253"/>
      <c r="AK18" s="253"/>
      <c r="AL18" s="253"/>
      <c r="AM18" s="253"/>
      <c r="AN18" s="253"/>
      <c r="AO18" s="253"/>
      <c r="AP18" s="253"/>
      <c r="AQ18" s="253"/>
      <c r="AR18" s="253"/>
      <c r="AS18" s="253"/>
      <c r="AT18" s="253"/>
      <c r="AU18" s="253"/>
      <c r="AV18" s="253"/>
      <c r="AW18" s="253"/>
      <c r="AX18" s="253"/>
      <c r="AY18" s="253"/>
      <c r="AZ18" s="253"/>
      <c r="BA18" s="253"/>
      <c r="BB18" s="253"/>
      <c r="BC18" s="253"/>
      <c r="BD18" s="253"/>
      <c r="BE18" s="253"/>
      <c r="BF18" s="253"/>
      <c r="BG18" s="253"/>
      <c r="BH18" s="253"/>
      <c r="BI18" s="253"/>
      <c r="BJ18" s="253"/>
      <c r="BK18" s="253"/>
      <c r="BL18" s="253"/>
      <c r="BM18" s="253"/>
      <c r="BN18" s="253"/>
      <c r="BO18" s="253"/>
      <c r="BP18" s="253"/>
      <c r="BQ18" s="253"/>
      <c r="BR18" s="253"/>
      <c r="BS18" s="253"/>
      <c r="BT18" s="253"/>
      <c r="BU18" s="253"/>
      <c r="BV18" s="253"/>
      <c r="BW18" s="253"/>
      <c r="BX18" s="253"/>
      <c r="BY18" s="253"/>
      <c r="BZ18" s="253"/>
      <c r="CA18" s="253"/>
      <c r="CB18" s="253"/>
      <c r="CC18" s="253"/>
      <c r="CD18" s="253"/>
      <c r="CE18" s="253"/>
      <c r="CF18" s="253"/>
      <c r="CG18" s="253"/>
      <c r="CH18" s="253"/>
      <c r="CI18" s="253"/>
      <c r="CJ18" s="253"/>
      <c r="CK18" s="253"/>
      <c r="CL18" s="253"/>
      <c r="CM18" s="253"/>
      <c r="CN18" s="253"/>
      <c r="CO18" s="253"/>
      <c r="CP18" s="253"/>
      <c r="CQ18" s="253"/>
      <c r="CR18" s="253"/>
      <c r="CS18" s="253"/>
      <c r="CT18" s="253"/>
      <c r="CU18" s="253"/>
      <c r="CV18" s="253"/>
      <c r="CW18" s="253"/>
      <c r="CX18" s="253"/>
      <c r="CY18" s="253"/>
      <c r="CZ18" s="253"/>
      <c r="DA18" s="253"/>
      <c r="DB18" s="253"/>
      <c r="DC18" s="253"/>
      <c r="DD18" s="253"/>
      <c r="DE18" s="253"/>
      <c r="DF18" s="253"/>
      <c r="DG18" s="253"/>
      <c r="DH18" s="253"/>
      <c r="DI18" s="253"/>
      <c r="DJ18" s="253"/>
      <c r="DK18" s="253"/>
      <c r="DL18" s="253"/>
    </row>
    <row r="19" spans="9:116" x14ac:dyDescent="0.15"/>
    <row r="20" spans="9:116" x14ac:dyDescent="0.15"/>
    <row r="21" spans="9:116" x14ac:dyDescent="0.15">
      <c r="DL21" s="253"/>
    </row>
    <row r="22" spans="9:116" x14ac:dyDescent="0.15">
      <c r="DI22" s="253"/>
      <c r="DJ22" s="253"/>
      <c r="DK22" s="253"/>
      <c r="DL22" s="253"/>
    </row>
    <row r="23" spans="9:116" x14ac:dyDescent="0.15">
      <c r="CY23" s="253"/>
      <c r="CZ23" s="253"/>
      <c r="DA23" s="253"/>
      <c r="DB23" s="253"/>
      <c r="DC23" s="253"/>
      <c r="DD23" s="253"/>
      <c r="DE23" s="253"/>
      <c r="DF23" s="253"/>
      <c r="DG23" s="253"/>
      <c r="DH23" s="253"/>
      <c r="DI23" s="253"/>
      <c r="DJ23" s="253"/>
      <c r="DK23" s="253"/>
      <c r="DL23" s="253"/>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3"/>
      <c r="DA35" s="253"/>
      <c r="DB35" s="253"/>
      <c r="DC35" s="253"/>
      <c r="DD35" s="253"/>
      <c r="DE35" s="253"/>
      <c r="DF35" s="253"/>
      <c r="DG35" s="253"/>
      <c r="DH35" s="253"/>
      <c r="DI35" s="253"/>
      <c r="DJ35" s="253"/>
      <c r="DK35" s="253"/>
      <c r="DL35" s="253"/>
    </row>
    <row r="36" spans="15:116" x14ac:dyDescent="0.15"/>
    <row r="37" spans="15:116" x14ac:dyDescent="0.15">
      <c r="DL37" s="253"/>
    </row>
    <row r="38" spans="15:116" x14ac:dyDescent="0.15">
      <c r="DI38" s="253"/>
      <c r="DJ38" s="253"/>
      <c r="DK38" s="253"/>
      <c r="DL38" s="253"/>
    </row>
    <row r="39" spans="15:116" x14ac:dyDescent="0.15"/>
    <row r="40" spans="15:116" x14ac:dyDescent="0.15"/>
    <row r="41" spans="15:116" x14ac:dyDescent="0.15"/>
    <row r="42" spans="15:116" x14ac:dyDescent="0.15"/>
    <row r="43" spans="15:116" x14ac:dyDescent="0.15">
      <c r="O43" s="253"/>
      <c r="P43" s="253"/>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E43" s="253"/>
      <c r="DF43" s="253"/>
      <c r="DG43" s="253"/>
      <c r="DH43" s="253"/>
      <c r="DI43" s="253"/>
      <c r="DJ43" s="253"/>
      <c r="DK43" s="253"/>
      <c r="DL43" s="253"/>
    </row>
    <row r="44" spans="15:116" x14ac:dyDescent="0.15">
      <c r="DL44" s="253"/>
    </row>
    <row r="45" spans="15:116" x14ac:dyDescent="0.15"/>
    <row r="46" spans="15:116" x14ac:dyDescent="0.15">
      <c r="DA46" s="253"/>
      <c r="DB46" s="253"/>
      <c r="DC46" s="253"/>
      <c r="DD46" s="253"/>
      <c r="DE46" s="253"/>
      <c r="DF46" s="253"/>
      <c r="DG46" s="253"/>
      <c r="DH46" s="253"/>
      <c r="DI46" s="253"/>
      <c r="DJ46" s="253"/>
      <c r="DK46" s="253"/>
      <c r="DL46" s="253"/>
    </row>
    <row r="47" spans="15:116" x14ac:dyDescent="0.15"/>
    <row r="48" spans="15:116" x14ac:dyDescent="0.15"/>
    <row r="49" spans="104:116" x14ac:dyDescent="0.15"/>
    <row r="50" spans="104:116" x14ac:dyDescent="0.15">
      <c r="CZ50" s="253"/>
      <c r="DA50" s="253"/>
      <c r="DB50" s="253"/>
      <c r="DC50" s="253"/>
      <c r="DD50" s="253"/>
      <c r="DE50" s="253"/>
      <c r="DF50" s="253"/>
      <c r="DG50" s="253"/>
      <c r="DH50" s="253"/>
      <c r="DI50" s="253"/>
      <c r="DJ50" s="253"/>
      <c r="DK50" s="253"/>
      <c r="DL50" s="253"/>
    </row>
    <row r="51" spans="104:116" x14ac:dyDescent="0.15"/>
    <row r="52" spans="104:116" x14ac:dyDescent="0.15"/>
    <row r="53" spans="104:116" x14ac:dyDescent="0.15">
      <c r="DL53" s="253"/>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3"/>
      <c r="DD67" s="253"/>
      <c r="DE67" s="253"/>
      <c r="DF67" s="253"/>
      <c r="DG67" s="253"/>
      <c r="DH67" s="253"/>
      <c r="DI67" s="253"/>
      <c r="DJ67" s="253"/>
      <c r="DK67" s="253"/>
      <c r="DL67" s="253"/>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bNgIAfrxZ0cqSeUNfyUR/qeeGzfVq+MI4fRtdQ9B9qPTnOlP1ThFb6TbmkpT5VG47TkuUMRl74WypMRp+iNvqA==" saltValue="CQyVcjoDr7pNtwC9vk7mGQ=="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workbookViewId="0"/>
  </sheetViews>
  <sheetFormatPr defaultColWidth="0" defaultRowHeight="13.5" customHeight="1" zeroHeight="1" x14ac:dyDescent="0.15"/>
  <cols>
    <col min="1" max="36" width="2.5" style="255" customWidth="1"/>
    <col min="37" max="44" width="17" style="255" customWidth="1"/>
    <col min="45" max="45" width="6.125" style="262" customWidth="1"/>
    <col min="46" max="46" width="3" style="260" customWidth="1"/>
    <col min="47" max="47" width="19.125" style="255" hidden="1" customWidth="1"/>
    <col min="48" max="52" width="12.625" style="255" hidden="1" customWidth="1"/>
    <col min="53" max="16384" width="8.625" style="255" hidden="1"/>
  </cols>
  <sheetData>
    <row r="1" spans="1:46" x14ac:dyDescent="0.15">
      <c r="AS1" s="256"/>
      <c r="AT1" s="256"/>
    </row>
    <row r="2" spans="1:46" x14ac:dyDescent="0.15">
      <c r="AS2" s="256"/>
      <c r="AT2" s="256"/>
    </row>
    <row r="3" spans="1:46" x14ac:dyDescent="0.15">
      <c r="AS3" s="256"/>
      <c r="AT3" s="256"/>
    </row>
    <row r="4" spans="1:46" x14ac:dyDescent="0.15">
      <c r="AS4" s="256"/>
      <c r="AT4" s="256"/>
    </row>
    <row r="5" spans="1:46" ht="17.25" x14ac:dyDescent="0.15">
      <c r="A5" s="257" t="s">
        <v>511</v>
      </c>
      <c r="B5" s="258"/>
      <c r="C5" s="258"/>
      <c r="D5" s="258"/>
      <c r="E5" s="258"/>
      <c r="F5" s="258"/>
      <c r="G5" s="258"/>
      <c r="H5" s="258"/>
      <c r="I5" s="258"/>
      <c r="J5" s="258"/>
      <c r="K5" s="258"/>
      <c r="L5" s="258"/>
      <c r="M5" s="258"/>
      <c r="N5" s="258"/>
      <c r="O5" s="258"/>
      <c r="P5" s="258"/>
      <c r="Q5" s="258"/>
      <c r="R5" s="258"/>
      <c r="S5" s="258"/>
      <c r="T5" s="258"/>
      <c r="U5" s="258"/>
      <c r="V5" s="258"/>
      <c r="W5" s="258"/>
      <c r="X5" s="258"/>
      <c r="Y5" s="258"/>
      <c r="Z5" s="258"/>
      <c r="AA5" s="258"/>
      <c r="AB5" s="258"/>
      <c r="AC5" s="258"/>
      <c r="AD5" s="258"/>
      <c r="AE5" s="258"/>
      <c r="AF5" s="258"/>
      <c r="AG5" s="258"/>
      <c r="AH5" s="258"/>
      <c r="AI5" s="258"/>
      <c r="AJ5" s="258"/>
      <c r="AK5" s="258"/>
      <c r="AL5" s="258"/>
      <c r="AM5" s="258"/>
      <c r="AN5" s="258"/>
      <c r="AO5" s="258"/>
      <c r="AP5" s="258"/>
      <c r="AQ5" s="258"/>
      <c r="AR5" s="258"/>
      <c r="AS5" s="259"/>
    </row>
    <row r="6" spans="1:46" x14ac:dyDescent="0.15">
      <c r="A6" s="260"/>
      <c r="B6" s="256"/>
      <c r="C6" s="256"/>
      <c r="D6" s="256"/>
      <c r="E6" s="256"/>
      <c r="F6" s="256"/>
      <c r="G6" s="256"/>
      <c r="H6" s="256"/>
      <c r="I6" s="256"/>
      <c r="J6" s="256"/>
      <c r="K6" s="256"/>
      <c r="L6" s="256"/>
      <c r="M6" s="256"/>
      <c r="N6" s="256"/>
      <c r="O6" s="256"/>
      <c r="P6" s="256"/>
      <c r="Q6" s="256"/>
      <c r="R6" s="256"/>
      <c r="S6" s="256"/>
      <c r="T6" s="256"/>
      <c r="U6" s="256"/>
      <c r="V6" s="256"/>
      <c r="W6" s="256"/>
      <c r="X6" s="256"/>
      <c r="Y6" s="256"/>
      <c r="Z6" s="256"/>
      <c r="AA6" s="256"/>
      <c r="AB6" s="256"/>
      <c r="AC6" s="256"/>
      <c r="AD6" s="256"/>
      <c r="AE6" s="256"/>
      <c r="AF6" s="256"/>
      <c r="AG6" s="256"/>
      <c r="AH6" s="256"/>
      <c r="AI6" s="256"/>
      <c r="AJ6" s="256"/>
      <c r="AK6" s="261" t="s">
        <v>512</v>
      </c>
      <c r="AL6" s="261"/>
      <c r="AM6" s="261"/>
      <c r="AN6" s="261"/>
      <c r="AO6" s="256"/>
      <c r="AP6" s="256"/>
      <c r="AQ6" s="256"/>
      <c r="AR6" s="256"/>
    </row>
    <row r="7" spans="1:46" ht="13.5" customHeight="1" x14ac:dyDescent="0.15">
      <c r="A7" s="260"/>
      <c r="B7" s="256"/>
      <c r="C7" s="256"/>
      <c r="D7" s="256"/>
      <c r="E7" s="256"/>
      <c r="F7" s="256"/>
      <c r="G7" s="256"/>
      <c r="H7" s="256"/>
      <c r="I7" s="256"/>
      <c r="J7" s="256"/>
      <c r="K7" s="256"/>
      <c r="L7" s="256"/>
      <c r="M7" s="256"/>
      <c r="N7" s="256"/>
      <c r="O7" s="256"/>
      <c r="P7" s="256"/>
      <c r="Q7" s="256"/>
      <c r="R7" s="256"/>
      <c r="S7" s="256"/>
      <c r="T7" s="256"/>
      <c r="U7" s="256"/>
      <c r="V7" s="256"/>
      <c r="W7" s="256"/>
      <c r="X7" s="256"/>
      <c r="Y7" s="256"/>
      <c r="Z7" s="256"/>
      <c r="AA7" s="256"/>
      <c r="AB7" s="256"/>
      <c r="AC7" s="256"/>
      <c r="AD7" s="256"/>
      <c r="AE7" s="256"/>
      <c r="AF7" s="256"/>
      <c r="AG7" s="256"/>
      <c r="AH7" s="256"/>
      <c r="AI7" s="256"/>
      <c r="AJ7" s="256"/>
      <c r="AK7" s="263"/>
      <c r="AL7" s="264"/>
      <c r="AM7" s="264"/>
      <c r="AN7" s="265"/>
      <c r="AO7" s="1148" t="s">
        <v>513</v>
      </c>
      <c r="AP7" s="266"/>
      <c r="AQ7" s="267" t="s">
        <v>514</v>
      </c>
      <c r="AR7" s="268"/>
    </row>
    <row r="8" spans="1:46" x14ac:dyDescent="0.15">
      <c r="A8" s="260"/>
      <c r="B8" s="256"/>
      <c r="C8" s="256"/>
      <c r="D8" s="256"/>
      <c r="E8" s="256"/>
      <c r="F8" s="256"/>
      <c r="G8" s="256"/>
      <c r="H8" s="256"/>
      <c r="I8" s="256"/>
      <c r="J8" s="256"/>
      <c r="K8" s="256"/>
      <c r="L8" s="256"/>
      <c r="M8" s="256"/>
      <c r="N8" s="256"/>
      <c r="O8" s="256"/>
      <c r="P8" s="256"/>
      <c r="Q8" s="256"/>
      <c r="R8" s="256"/>
      <c r="S8" s="256"/>
      <c r="T8" s="256"/>
      <c r="U8" s="256"/>
      <c r="V8" s="256"/>
      <c r="W8" s="256"/>
      <c r="X8" s="256"/>
      <c r="Y8" s="256"/>
      <c r="Z8" s="256"/>
      <c r="AA8" s="256"/>
      <c r="AB8" s="256"/>
      <c r="AC8" s="256"/>
      <c r="AD8" s="256"/>
      <c r="AE8" s="256"/>
      <c r="AF8" s="256"/>
      <c r="AG8" s="256"/>
      <c r="AH8" s="256"/>
      <c r="AI8" s="256"/>
      <c r="AJ8" s="256"/>
      <c r="AK8" s="269"/>
      <c r="AL8" s="270"/>
      <c r="AM8" s="270"/>
      <c r="AN8" s="271"/>
      <c r="AO8" s="1149"/>
      <c r="AP8" s="272" t="s">
        <v>515</v>
      </c>
      <c r="AQ8" s="273" t="s">
        <v>516</v>
      </c>
      <c r="AR8" s="274" t="s">
        <v>517</v>
      </c>
    </row>
    <row r="9" spans="1:46" x14ac:dyDescent="0.15">
      <c r="A9" s="260"/>
      <c r="B9" s="256"/>
      <c r="C9" s="256"/>
      <c r="D9" s="256"/>
      <c r="E9" s="256"/>
      <c r="F9" s="256"/>
      <c r="G9" s="256"/>
      <c r="H9" s="256"/>
      <c r="I9" s="256"/>
      <c r="J9" s="256"/>
      <c r="K9" s="256"/>
      <c r="L9" s="256"/>
      <c r="M9" s="256"/>
      <c r="N9" s="256"/>
      <c r="O9" s="256"/>
      <c r="P9" s="256"/>
      <c r="Q9" s="256"/>
      <c r="R9" s="256"/>
      <c r="S9" s="256"/>
      <c r="T9" s="256"/>
      <c r="U9" s="256"/>
      <c r="V9" s="256"/>
      <c r="W9" s="256"/>
      <c r="X9" s="256"/>
      <c r="Y9" s="256"/>
      <c r="Z9" s="256"/>
      <c r="AA9" s="256"/>
      <c r="AB9" s="256"/>
      <c r="AC9" s="256"/>
      <c r="AD9" s="256"/>
      <c r="AE9" s="256"/>
      <c r="AF9" s="256"/>
      <c r="AG9" s="256"/>
      <c r="AH9" s="256"/>
      <c r="AI9" s="256"/>
      <c r="AJ9" s="256"/>
      <c r="AK9" s="1160" t="s">
        <v>518</v>
      </c>
      <c r="AL9" s="1161"/>
      <c r="AM9" s="1161"/>
      <c r="AN9" s="1162"/>
      <c r="AO9" s="275">
        <v>738155</v>
      </c>
      <c r="AP9" s="275">
        <v>198803</v>
      </c>
      <c r="AQ9" s="276">
        <v>242692</v>
      </c>
      <c r="AR9" s="277">
        <v>-18.100000000000001</v>
      </c>
    </row>
    <row r="10" spans="1:46" ht="13.5" customHeight="1" x14ac:dyDescent="0.15">
      <c r="A10" s="260"/>
      <c r="B10" s="256"/>
      <c r="C10" s="256"/>
      <c r="D10" s="256"/>
      <c r="E10" s="256"/>
      <c r="F10" s="256"/>
      <c r="G10" s="256"/>
      <c r="H10" s="256"/>
      <c r="I10" s="256"/>
      <c r="J10" s="256"/>
      <c r="K10" s="256"/>
      <c r="L10" s="256"/>
      <c r="M10" s="256"/>
      <c r="N10" s="256"/>
      <c r="O10" s="256"/>
      <c r="P10" s="256"/>
      <c r="Q10" s="256"/>
      <c r="R10" s="256"/>
      <c r="S10" s="256"/>
      <c r="T10" s="256"/>
      <c r="U10" s="256"/>
      <c r="V10" s="256"/>
      <c r="W10" s="256"/>
      <c r="X10" s="256"/>
      <c r="Y10" s="256"/>
      <c r="Z10" s="256"/>
      <c r="AA10" s="256"/>
      <c r="AB10" s="256"/>
      <c r="AC10" s="256"/>
      <c r="AD10" s="256"/>
      <c r="AE10" s="256"/>
      <c r="AF10" s="256"/>
      <c r="AG10" s="256"/>
      <c r="AH10" s="256"/>
      <c r="AI10" s="256"/>
      <c r="AJ10" s="256"/>
      <c r="AK10" s="1160" t="s">
        <v>519</v>
      </c>
      <c r="AL10" s="1161"/>
      <c r="AM10" s="1161"/>
      <c r="AN10" s="1162"/>
      <c r="AO10" s="278">
        <v>29616</v>
      </c>
      <c r="AP10" s="278">
        <v>7976</v>
      </c>
      <c r="AQ10" s="279">
        <v>27094</v>
      </c>
      <c r="AR10" s="280">
        <v>-70.599999999999994</v>
      </c>
    </row>
    <row r="11" spans="1:46" ht="13.5" customHeight="1" x14ac:dyDescent="0.15">
      <c r="A11" s="260"/>
      <c r="B11" s="256"/>
      <c r="C11" s="256"/>
      <c r="D11" s="256"/>
      <c r="E11" s="256"/>
      <c r="F11" s="256"/>
      <c r="G11" s="256"/>
      <c r="H11" s="256"/>
      <c r="I11" s="256"/>
      <c r="J11" s="256"/>
      <c r="K11" s="256"/>
      <c r="L11" s="256"/>
      <c r="M11" s="256"/>
      <c r="N11" s="256"/>
      <c r="O11" s="256"/>
      <c r="P11" s="256"/>
      <c r="Q11" s="256"/>
      <c r="R11" s="256"/>
      <c r="S11" s="256"/>
      <c r="T11" s="256"/>
      <c r="U11" s="256"/>
      <c r="V11" s="256"/>
      <c r="W11" s="256"/>
      <c r="X11" s="256"/>
      <c r="Y11" s="256"/>
      <c r="Z11" s="256"/>
      <c r="AA11" s="256"/>
      <c r="AB11" s="256"/>
      <c r="AC11" s="256"/>
      <c r="AD11" s="256"/>
      <c r="AE11" s="256"/>
      <c r="AF11" s="256"/>
      <c r="AG11" s="256"/>
      <c r="AH11" s="256"/>
      <c r="AI11" s="256"/>
      <c r="AJ11" s="256"/>
      <c r="AK11" s="1160" t="s">
        <v>520</v>
      </c>
      <c r="AL11" s="1161"/>
      <c r="AM11" s="1161"/>
      <c r="AN11" s="1162"/>
      <c r="AO11" s="278" t="s">
        <v>521</v>
      </c>
      <c r="AP11" s="278" t="s">
        <v>521</v>
      </c>
      <c r="AQ11" s="279">
        <v>4163</v>
      </c>
      <c r="AR11" s="280" t="s">
        <v>521</v>
      </c>
    </row>
    <row r="12" spans="1:46" ht="13.5" customHeight="1" x14ac:dyDescent="0.15">
      <c r="A12" s="260"/>
      <c r="B12" s="256"/>
      <c r="C12" s="256"/>
      <c r="D12" s="256"/>
      <c r="E12" s="256"/>
      <c r="F12" s="256"/>
      <c r="G12" s="256"/>
      <c r="H12" s="256"/>
      <c r="I12" s="256"/>
      <c r="J12" s="256"/>
      <c r="K12" s="256"/>
      <c r="L12" s="256"/>
      <c r="M12" s="256"/>
      <c r="N12" s="256"/>
      <c r="O12" s="256"/>
      <c r="P12" s="256"/>
      <c r="Q12" s="256"/>
      <c r="R12" s="256"/>
      <c r="S12" s="256"/>
      <c r="T12" s="256"/>
      <c r="U12" s="256"/>
      <c r="V12" s="256"/>
      <c r="W12" s="256"/>
      <c r="X12" s="256"/>
      <c r="Y12" s="256"/>
      <c r="Z12" s="256"/>
      <c r="AA12" s="256"/>
      <c r="AB12" s="256"/>
      <c r="AC12" s="256"/>
      <c r="AD12" s="256"/>
      <c r="AE12" s="256"/>
      <c r="AF12" s="256"/>
      <c r="AG12" s="256"/>
      <c r="AH12" s="256"/>
      <c r="AI12" s="256"/>
      <c r="AJ12" s="256"/>
      <c r="AK12" s="1160" t="s">
        <v>522</v>
      </c>
      <c r="AL12" s="1161"/>
      <c r="AM12" s="1161"/>
      <c r="AN12" s="1162"/>
      <c r="AO12" s="278" t="s">
        <v>521</v>
      </c>
      <c r="AP12" s="278" t="s">
        <v>521</v>
      </c>
      <c r="AQ12" s="279" t="s">
        <v>521</v>
      </c>
      <c r="AR12" s="280" t="s">
        <v>521</v>
      </c>
    </row>
    <row r="13" spans="1:46" ht="13.5" customHeight="1" x14ac:dyDescent="0.15">
      <c r="A13" s="260"/>
      <c r="B13" s="256"/>
      <c r="C13" s="256"/>
      <c r="D13" s="256"/>
      <c r="E13" s="256"/>
      <c r="F13" s="256"/>
      <c r="G13" s="256"/>
      <c r="H13" s="256"/>
      <c r="I13" s="256"/>
      <c r="J13" s="256"/>
      <c r="K13" s="256"/>
      <c r="L13" s="256"/>
      <c r="M13" s="256"/>
      <c r="N13" s="256"/>
      <c r="O13" s="256"/>
      <c r="P13" s="256"/>
      <c r="Q13" s="256"/>
      <c r="R13" s="256"/>
      <c r="S13" s="256"/>
      <c r="T13" s="256"/>
      <c r="U13" s="256"/>
      <c r="V13" s="256"/>
      <c r="W13" s="256"/>
      <c r="X13" s="256"/>
      <c r="Y13" s="256"/>
      <c r="Z13" s="256"/>
      <c r="AA13" s="256"/>
      <c r="AB13" s="256"/>
      <c r="AC13" s="256"/>
      <c r="AD13" s="256"/>
      <c r="AE13" s="256"/>
      <c r="AF13" s="256"/>
      <c r="AG13" s="256"/>
      <c r="AH13" s="256"/>
      <c r="AI13" s="256"/>
      <c r="AJ13" s="256"/>
      <c r="AK13" s="1160" t="s">
        <v>523</v>
      </c>
      <c r="AL13" s="1161"/>
      <c r="AM13" s="1161"/>
      <c r="AN13" s="1162"/>
      <c r="AO13" s="278">
        <v>34975</v>
      </c>
      <c r="AP13" s="278">
        <v>9420</v>
      </c>
      <c r="AQ13" s="279">
        <v>8881</v>
      </c>
      <c r="AR13" s="280">
        <v>6.1</v>
      </c>
    </row>
    <row r="14" spans="1:46" ht="13.5" customHeight="1" x14ac:dyDescent="0.15">
      <c r="A14" s="260"/>
      <c r="B14" s="256"/>
      <c r="C14" s="256"/>
      <c r="D14" s="256"/>
      <c r="E14" s="256"/>
      <c r="F14" s="256"/>
      <c r="G14" s="256"/>
      <c r="H14" s="256"/>
      <c r="I14" s="256"/>
      <c r="J14" s="256"/>
      <c r="K14" s="256"/>
      <c r="L14" s="256"/>
      <c r="M14" s="256"/>
      <c r="N14" s="256"/>
      <c r="O14" s="256"/>
      <c r="P14" s="256"/>
      <c r="Q14" s="256"/>
      <c r="R14" s="256"/>
      <c r="S14" s="256"/>
      <c r="T14" s="256"/>
      <c r="U14" s="256"/>
      <c r="V14" s="256"/>
      <c r="W14" s="256"/>
      <c r="X14" s="256"/>
      <c r="Y14" s="256"/>
      <c r="Z14" s="256"/>
      <c r="AA14" s="256"/>
      <c r="AB14" s="256"/>
      <c r="AC14" s="256"/>
      <c r="AD14" s="256"/>
      <c r="AE14" s="256"/>
      <c r="AF14" s="256"/>
      <c r="AG14" s="256"/>
      <c r="AH14" s="256"/>
      <c r="AI14" s="256"/>
      <c r="AJ14" s="256"/>
      <c r="AK14" s="1160" t="s">
        <v>524</v>
      </c>
      <c r="AL14" s="1161"/>
      <c r="AM14" s="1161"/>
      <c r="AN14" s="1162"/>
      <c r="AO14" s="278">
        <v>16865</v>
      </c>
      <c r="AP14" s="278">
        <v>4542</v>
      </c>
      <c r="AQ14" s="279">
        <v>5165</v>
      </c>
      <c r="AR14" s="280">
        <v>-12.1</v>
      </c>
    </row>
    <row r="15" spans="1:46" ht="13.5" customHeight="1" x14ac:dyDescent="0.15">
      <c r="A15" s="260"/>
      <c r="B15" s="256"/>
      <c r="C15" s="256"/>
      <c r="D15" s="256"/>
      <c r="E15" s="256"/>
      <c r="F15" s="256"/>
      <c r="G15" s="256"/>
      <c r="H15" s="256"/>
      <c r="I15" s="256"/>
      <c r="J15" s="256"/>
      <c r="K15" s="256"/>
      <c r="L15" s="256"/>
      <c r="M15" s="256"/>
      <c r="N15" s="256"/>
      <c r="O15" s="256"/>
      <c r="P15" s="256"/>
      <c r="Q15" s="256"/>
      <c r="R15" s="256"/>
      <c r="S15" s="256"/>
      <c r="T15" s="256"/>
      <c r="U15" s="256"/>
      <c r="V15" s="256"/>
      <c r="W15" s="256"/>
      <c r="X15" s="256"/>
      <c r="Y15" s="256"/>
      <c r="Z15" s="256"/>
      <c r="AA15" s="256"/>
      <c r="AB15" s="256"/>
      <c r="AC15" s="256"/>
      <c r="AD15" s="256"/>
      <c r="AE15" s="256"/>
      <c r="AF15" s="256"/>
      <c r="AG15" s="256"/>
      <c r="AH15" s="256"/>
      <c r="AI15" s="256"/>
      <c r="AJ15" s="256"/>
      <c r="AK15" s="1163" t="s">
        <v>525</v>
      </c>
      <c r="AL15" s="1164"/>
      <c r="AM15" s="1164"/>
      <c r="AN15" s="1165"/>
      <c r="AO15" s="278">
        <v>-62108</v>
      </c>
      <c r="AP15" s="278">
        <v>-16727</v>
      </c>
      <c r="AQ15" s="279">
        <v>-18870</v>
      </c>
      <c r="AR15" s="280">
        <v>-11.4</v>
      </c>
    </row>
    <row r="16" spans="1:46" x14ac:dyDescent="0.15">
      <c r="A16" s="260"/>
      <c r="B16" s="256"/>
      <c r="C16" s="256"/>
      <c r="D16" s="256"/>
      <c r="E16" s="256"/>
      <c r="F16" s="256"/>
      <c r="G16" s="256"/>
      <c r="H16" s="256"/>
      <c r="I16" s="256"/>
      <c r="J16" s="256"/>
      <c r="K16" s="256"/>
      <c r="L16" s="256"/>
      <c r="M16" s="256"/>
      <c r="N16" s="256"/>
      <c r="O16" s="256"/>
      <c r="P16" s="256"/>
      <c r="Q16" s="256"/>
      <c r="R16" s="256"/>
      <c r="S16" s="256"/>
      <c r="T16" s="256"/>
      <c r="U16" s="256"/>
      <c r="V16" s="256"/>
      <c r="W16" s="256"/>
      <c r="X16" s="256"/>
      <c r="Y16" s="256"/>
      <c r="Z16" s="256"/>
      <c r="AA16" s="256"/>
      <c r="AB16" s="256"/>
      <c r="AC16" s="256"/>
      <c r="AD16" s="256"/>
      <c r="AE16" s="256"/>
      <c r="AF16" s="256"/>
      <c r="AG16" s="256"/>
      <c r="AH16" s="256"/>
      <c r="AI16" s="256"/>
      <c r="AJ16" s="256"/>
      <c r="AK16" s="1163" t="s">
        <v>188</v>
      </c>
      <c r="AL16" s="1164"/>
      <c r="AM16" s="1164"/>
      <c r="AN16" s="1165"/>
      <c r="AO16" s="278">
        <v>757503</v>
      </c>
      <c r="AP16" s="278">
        <v>204014</v>
      </c>
      <c r="AQ16" s="279">
        <v>269124</v>
      </c>
      <c r="AR16" s="280">
        <v>-24.2</v>
      </c>
    </row>
    <row r="17" spans="1:46" x14ac:dyDescent="0.15">
      <c r="A17" s="260"/>
      <c r="B17" s="256"/>
      <c r="C17" s="256"/>
      <c r="D17" s="256"/>
      <c r="E17" s="256"/>
      <c r="F17" s="256"/>
      <c r="G17" s="256"/>
      <c r="H17" s="256"/>
      <c r="I17" s="256"/>
      <c r="J17" s="256"/>
      <c r="K17" s="256"/>
      <c r="L17" s="256"/>
      <c r="M17" s="256"/>
      <c r="N17" s="256"/>
      <c r="O17" s="256"/>
      <c r="P17" s="256"/>
      <c r="Q17" s="256"/>
      <c r="R17" s="256"/>
      <c r="S17" s="256"/>
      <c r="T17" s="256"/>
      <c r="U17" s="256"/>
      <c r="V17" s="256"/>
      <c r="W17" s="256"/>
      <c r="X17" s="256"/>
      <c r="Y17" s="256"/>
      <c r="Z17" s="256"/>
      <c r="AA17" s="256"/>
      <c r="AB17" s="256"/>
      <c r="AC17" s="256"/>
      <c r="AD17" s="256"/>
      <c r="AE17" s="256"/>
      <c r="AF17" s="256"/>
      <c r="AG17" s="256"/>
      <c r="AH17" s="256"/>
      <c r="AI17" s="256"/>
      <c r="AJ17" s="256"/>
      <c r="AK17" s="256"/>
      <c r="AL17" s="256"/>
      <c r="AM17" s="256"/>
      <c r="AN17" s="256"/>
      <c r="AO17" s="256"/>
      <c r="AP17" s="256"/>
      <c r="AQ17" s="256"/>
      <c r="AR17" s="281"/>
    </row>
    <row r="18" spans="1:46" x14ac:dyDescent="0.15">
      <c r="A18" s="260"/>
      <c r="B18" s="256"/>
      <c r="C18" s="256"/>
      <c r="D18" s="256"/>
      <c r="E18" s="256"/>
      <c r="F18" s="256"/>
      <c r="G18" s="256"/>
      <c r="H18" s="256"/>
      <c r="I18" s="256"/>
      <c r="J18" s="256"/>
      <c r="K18" s="256"/>
      <c r="L18" s="256"/>
      <c r="M18" s="256"/>
      <c r="N18" s="256"/>
      <c r="O18" s="256"/>
      <c r="P18" s="256"/>
      <c r="Q18" s="256"/>
      <c r="R18" s="256"/>
      <c r="S18" s="256"/>
      <c r="T18" s="256"/>
      <c r="U18" s="256"/>
      <c r="V18" s="256"/>
      <c r="W18" s="256"/>
      <c r="X18" s="256"/>
      <c r="Y18" s="256"/>
      <c r="Z18" s="256"/>
      <c r="AA18" s="256"/>
      <c r="AB18" s="256"/>
      <c r="AC18" s="256"/>
      <c r="AD18" s="256"/>
      <c r="AE18" s="256"/>
      <c r="AF18" s="256"/>
      <c r="AG18" s="256"/>
      <c r="AH18" s="256"/>
      <c r="AI18" s="256"/>
      <c r="AJ18" s="256"/>
      <c r="AK18" s="256"/>
      <c r="AL18" s="256"/>
      <c r="AM18" s="256"/>
      <c r="AN18" s="256"/>
      <c r="AO18" s="256"/>
      <c r="AP18" s="256"/>
      <c r="AQ18" s="282"/>
      <c r="AR18" s="282"/>
    </row>
    <row r="19" spans="1:46" x14ac:dyDescent="0.15">
      <c r="A19" s="260"/>
      <c r="B19" s="256"/>
      <c r="C19" s="256"/>
      <c r="D19" s="256"/>
      <c r="E19" s="256"/>
      <c r="F19" s="256"/>
      <c r="G19" s="256"/>
      <c r="H19" s="256"/>
      <c r="I19" s="256"/>
      <c r="J19" s="256"/>
      <c r="K19" s="256"/>
      <c r="L19" s="256"/>
      <c r="M19" s="256"/>
      <c r="N19" s="256"/>
      <c r="O19" s="256"/>
      <c r="P19" s="256"/>
      <c r="Q19" s="256"/>
      <c r="R19" s="256"/>
      <c r="S19" s="256"/>
      <c r="T19" s="256"/>
      <c r="U19" s="256"/>
      <c r="V19" s="256"/>
      <c r="W19" s="256"/>
      <c r="X19" s="256"/>
      <c r="Y19" s="256"/>
      <c r="Z19" s="256"/>
      <c r="AA19" s="256"/>
      <c r="AB19" s="256"/>
      <c r="AC19" s="256"/>
      <c r="AD19" s="256"/>
      <c r="AE19" s="256"/>
      <c r="AF19" s="256"/>
      <c r="AG19" s="256"/>
      <c r="AH19" s="256"/>
      <c r="AI19" s="256"/>
      <c r="AJ19" s="256"/>
      <c r="AK19" s="256" t="s">
        <v>526</v>
      </c>
      <c r="AL19" s="256"/>
      <c r="AM19" s="256"/>
      <c r="AN19" s="256"/>
      <c r="AO19" s="256"/>
      <c r="AP19" s="256"/>
      <c r="AQ19" s="256"/>
      <c r="AR19" s="256"/>
    </row>
    <row r="20" spans="1:46" x14ac:dyDescent="0.15">
      <c r="A20" s="260"/>
      <c r="B20" s="256"/>
      <c r="C20" s="256"/>
      <c r="D20" s="256"/>
      <c r="E20" s="256"/>
      <c r="F20" s="256"/>
      <c r="G20" s="256"/>
      <c r="H20" s="256"/>
      <c r="I20" s="256"/>
      <c r="J20" s="256"/>
      <c r="K20" s="256"/>
      <c r="L20" s="256"/>
      <c r="M20" s="256"/>
      <c r="N20" s="256"/>
      <c r="O20" s="256"/>
      <c r="P20" s="256"/>
      <c r="Q20" s="256"/>
      <c r="R20" s="256"/>
      <c r="S20" s="256"/>
      <c r="T20" s="256"/>
      <c r="U20" s="256"/>
      <c r="V20" s="256"/>
      <c r="W20" s="256"/>
      <c r="X20" s="256"/>
      <c r="Y20" s="256"/>
      <c r="Z20" s="256"/>
      <c r="AA20" s="256"/>
      <c r="AB20" s="256"/>
      <c r="AC20" s="256"/>
      <c r="AD20" s="256"/>
      <c r="AE20" s="256"/>
      <c r="AF20" s="256"/>
      <c r="AG20" s="256"/>
      <c r="AH20" s="256"/>
      <c r="AI20" s="256"/>
      <c r="AJ20" s="256"/>
      <c r="AK20" s="283"/>
      <c r="AL20" s="284"/>
      <c r="AM20" s="284"/>
      <c r="AN20" s="285"/>
      <c r="AO20" s="286" t="s">
        <v>527</v>
      </c>
      <c r="AP20" s="287" t="s">
        <v>528</v>
      </c>
      <c r="AQ20" s="288" t="s">
        <v>529</v>
      </c>
      <c r="AR20" s="289"/>
    </row>
    <row r="21" spans="1:46" s="295" customFormat="1" x14ac:dyDescent="0.15">
      <c r="A21" s="290"/>
      <c r="B21" s="261"/>
      <c r="C21" s="261"/>
      <c r="D21" s="261"/>
      <c r="E21" s="261"/>
      <c r="F21" s="261"/>
      <c r="G21" s="261"/>
      <c r="H21" s="261"/>
      <c r="I21" s="261"/>
      <c r="J21" s="261"/>
      <c r="K21" s="261"/>
      <c r="L21" s="261"/>
      <c r="M21" s="261"/>
      <c r="N21" s="261"/>
      <c r="O21" s="261"/>
      <c r="P21" s="261"/>
      <c r="Q21" s="261"/>
      <c r="R21" s="261"/>
      <c r="S21" s="261"/>
      <c r="T21" s="261"/>
      <c r="U21" s="261"/>
      <c r="V21" s="261"/>
      <c r="W21" s="261"/>
      <c r="X21" s="261"/>
      <c r="Y21" s="261"/>
      <c r="Z21" s="261"/>
      <c r="AA21" s="261"/>
      <c r="AB21" s="261"/>
      <c r="AC21" s="261"/>
      <c r="AD21" s="261"/>
      <c r="AE21" s="261"/>
      <c r="AF21" s="261"/>
      <c r="AG21" s="261"/>
      <c r="AH21" s="261"/>
      <c r="AI21" s="261"/>
      <c r="AJ21" s="261"/>
      <c r="AK21" s="1166" t="s">
        <v>530</v>
      </c>
      <c r="AL21" s="1167"/>
      <c r="AM21" s="1167"/>
      <c r="AN21" s="1168"/>
      <c r="AO21" s="291">
        <v>20.74</v>
      </c>
      <c r="AP21" s="292">
        <v>24.07</v>
      </c>
      <c r="AQ21" s="293">
        <v>-3.33</v>
      </c>
      <c r="AR21" s="261"/>
      <c r="AS21" s="294"/>
      <c r="AT21" s="290"/>
    </row>
    <row r="22" spans="1:46" s="295" customFormat="1" x14ac:dyDescent="0.15">
      <c r="A22" s="290"/>
      <c r="B22" s="261"/>
      <c r="C22" s="261"/>
      <c r="D22" s="261"/>
      <c r="E22" s="261"/>
      <c r="F22" s="261"/>
      <c r="G22" s="261"/>
      <c r="H22" s="261"/>
      <c r="I22" s="261"/>
      <c r="J22" s="261"/>
      <c r="K22" s="261"/>
      <c r="L22" s="261"/>
      <c r="M22" s="261"/>
      <c r="N22" s="261"/>
      <c r="O22" s="261"/>
      <c r="P22" s="261"/>
      <c r="Q22" s="261"/>
      <c r="R22" s="261"/>
      <c r="S22" s="261"/>
      <c r="T22" s="261"/>
      <c r="U22" s="261"/>
      <c r="V22" s="261"/>
      <c r="W22" s="261"/>
      <c r="X22" s="261"/>
      <c r="Y22" s="261"/>
      <c r="Z22" s="261"/>
      <c r="AA22" s="261"/>
      <c r="AB22" s="261"/>
      <c r="AC22" s="261"/>
      <c r="AD22" s="261"/>
      <c r="AE22" s="261"/>
      <c r="AF22" s="261"/>
      <c r="AG22" s="261"/>
      <c r="AH22" s="261"/>
      <c r="AI22" s="261"/>
      <c r="AJ22" s="261"/>
      <c r="AK22" s="1166" t="s">
        <v>531</v>
      </c>
      <c r="AL22" s="1167"/>
      <c r="AM22" s="1167"/>
      <c r="AN22" s="1168"/>
      <c r="AO22" s="296">
        <v>98.7</v>
      </c>
      <c r="AP22" s="297">
        <v>94.6</v>
      </c>
      <c r="AQ22" s="298">
        <v>4.0999999999999996</v>
      </c>
      <c r="AR22" s="282"/>
      <c r="AS22" s="294"/>
      <c r="AT22" s="290"/>
    </row>
    <row r="23" spans="1:46" s="295" customFormat="1" x14ac:dyDescent="0.15">
      <c r="A23" s="290"/>
      <c r="B23" s="261"/>
      <c r="C23" s="261"/>
      <c r="D23" s="261"/>
      <c r="E23" s="261"/>
      <c r="F23" s="261"/>
      <c r="G23" s="261"/>
      <c r="H23" s="261"/>
      <c r="I23" s="261"/>
      <c r="J23" s="261"/>
      <c r="K23" s="261"/>
      <c r="L23" s="261"/>
      <c r="M23" s="261"/>
      <c r="N23" s="261"/>
      <c r="O23" s="261"/>
      <c r="P23" s="261"/>
      <c r="Q23" s="261"/>
      <c r="R23" s="261"/>
      <c r="S23" s="261"/>
      <c r="T23" s="261"/>
      <c r="U23" s="261"/>
      <c r="V23" s="261"/>
      <c r="W23" s="261"/>
      <c r="X23" s="261"/>
      <c r="Y23" s="261"/>
      <c r="Z23" s="261"/>
      <c r="AA23" s="261"/>
      <c r="AB23" s="261"/>
      <c r="AC23" s="261"/>
      <c r="AD23" s="261"/>
      <c r="AE23" s="261"/>
      <c r="AF23" s="261"/>
      <c r="AG23" s="261"/>
      <c r="AH23" s="261"/>
      <c r="AI23" s="261"/>
      <c r="AJ23" s="261"/>
      <c r="AK23" s="261"/>
      <c r="AL23" s="261"/>
      <c r="AM23" s="261"/>
      <c r="AN23" s="261"/>
      <c r="AO23" s="261"/>
      <c r="AP23" s="282"/>
      <c r="AQ23" s="282"/>
      <c r="AR23" s="282"/>
      <c r="AS23" s="294"/>
      <c r="AT23" s="290"/>
    </row>
    <row r="24" spans="1:46" s="295" customFormat="1" x14ac:dyDescent="0.15">
      <c r="A24" s="290"/>
      <c r="B24" s="261"/>
      <c r="C24" s="261"/>
      <c r="D24" s="261"/>
      <c r="E24" s="261"/>
      <c r="F24" s="261"/>
      <c r="G24" s="261"/>
      <c r="H24" s="261"/>
      <c r="I24" s="261"/>
      <c r="J24" s="261"/>
      <c r="K24" s="261"/>
      <c r="L24" s="261"/>
      <c r="M24" s="261"/>
      <c r="N24" s="261"/>
      <c r="O24" s="261"/>
      <c r="P24" s="261"/>
      <c r="Q24" s="261"/>
      <c r="R24" s="261"/>
      <c r="S24" s="261"/>
      <c r="T24" s="261"/>
      <c r="U24" s="261"/>
      <c r="V24" s="261"/>
      <c r="W24" s="261"/>
      <c r="X24" s="261"/>
      <c r="Y24" s="261"/>
      <c r="Z24" s="261"/>
      <c r="AA24" s="261"/>
      <c r="AB24" s="261"/>
      <c r="AC24" s="261"/>
      <c r="AD24" s="261"/>
      <c r="AE24" s="261"/>
      <c r="AF24" s="261"/>
      <c r="AG24" s="261"/>
      <c r="AH24" s="261"/>
      <c r="AI24" s="261"/>
      <c r="AJ24" s="261"/>
      <c r="AK24" s="261"/>
      <c r="AL24" s="261"/>
      <c r="AM24" s="261"/>
      <c r="AN24" s="261"/>
      <c r="AO24" s="261"/>
      <c r="AP24" s="282"/>
      <c r="AQ24" s="282"/>
      <c r="AR24" s="282"/>
      <c r="AS24" s="294"/>
      <c r="AT24" s="290"/>
    </row>
    <row r="25" spans="1:46" s="295" customFormat="1" x14ac:dyDescent="0.15">
      <c r="A25" s="299"/>
      <c r="B25" s="300"/>
      <c r="C25" s="300"/>
      <c r="D25" s="300"/>
      <c r="E25" s="300"/>
      <c r="F25" s="300"/>
      <c r="G25" s="300"/>
      <c r="H25" s="300"/>
      <c r="I25" s="300"/>
      <c r="J25" s="300"/>
      <c r="K25" s="300"/>
      <c r="L25" s="300"/>
      <c r="M25" s="300"/>
      <c r="N25" s="300"/>
      <c r="O25" s="300"/>
      <c r="P25" s="300"/>
      <c r="Q25" s="300"/>
      <c r="R25" s="300"/>
      <c r="S25" s="300"/>
      <c r="T25" s="300"/>
      <c r="U25" s="300"/>
      <c r="V25" s="300"/>
      <c r="W25" s="300"/>
      <c r="X25" s="300"/>
      <c r="Y25" s="300"/>
      <c r="Z25" s="300"/>
      <c r="AA25" s="300"/>
      <c r="AB25" s="300"/>
      <c r="AC25" s="300"/>
      <c r="AD25" s="300"/>
      <c r="AE25" s="300"/>
      <c r="AF25" s="300"/>
      <c r="AG25" s="300"/>
      <c r="AH25" s="300"/>
      <c r="AI25" s="300"/>
      <c r="AJ25" s="300"/>
      <c r="AK25" s="300"/>
      <c r="AL25" s="300"/>
      <c r="AM25" s="300"/>
      <c r="AN25" s="300"/>
      <c r="AO25" s="300"/>
      <c r="AP25" s="301"/>
      <c r="AQ25" s="301"/>
      <c r="AR25" s="301"/>
      <c r="AS25" s="302"/>
      <c r="AT25" s="290"/>
    </row>
    <row r="26" spans="1:46" s="295" customFormat="1" x14ac:dyDescent="0.15">
      <c r="A26" s="1159" t="s">
        <v>532</v>
      </c>
      <c r="B26" s="1159"/>
      <c r="C26" s="1159"/>
      <c r="D26" s="1159"/>
      <c r="E26" s="1159"/>
      <c r="F26" s="1159"/>
      <c r="G26" s="1159"/>
      <c r="H26" s="1159"/>
      <c r="I26" s="1159"/>
      <c r="J26" s="1159"/>
      <c r="K26" s="1159"/>
      <c r="L26" s="1159"/>
      <c r="M26" s="1159"/>
      <c r="N26" s="1159"/>
      <c r="O26" s="1159"/>
      <c r="P26" s="1159"/>
      <c r="Q26" s="1159"/>
      <c r="R26" s="1159"/>
      <c r="S26" s="1159"/>
      <c r="T26" s="1159"/>
      <c r="U26" s="1159"/>
      <c r="V26" s="1159"/>
      <c r="W26" s="1159"/>
      <c r="X26" s="1159"/>
      <c r="Y26" s="1159"/>
      <c r="Z26" s="1159"/>
      <c r="AA26" s="1159"/>
      <c r="AB26" s="1159"/>
      <c r="AC26" s="1159"/>
      <c r="AD26" s="1159"/>
      <c r="AE26" s="1159"/>
      <c r="AF26" s="1159"/>
      <c r="AG26" s="1159"/>
      <c r="AH26" s="1159"/>
      <c r="AI26" s="1159"/>
      <c r="AJ26" s="1159"/>
      <c r="AK26" s="1159"/>
      <c r="AL26" s="1159"/>
      <c r="AM26" s="1159"/>
      <c r="AN26" s="1159"/>
      <c r="AO26" s="1159"/>
      <c r="AP26" s="1159"/>
      <c r="AQ26" s="1159"/>
      <c r="AR26" s="1159"/>
      <c r="AS26" s="1159"/>
      <c r="AT26" s="261"/>
    </row>
    <row r="27" spans="1:46" x14ac:dyDescent="0.15">
      <c r="A27" s="303"/>
      <c r="AO27" s="256"/>
      <c r="AP27" s="256"/>
      <c r="AQ27" s="256"/>
      <c r="AR27" s="256"/>
      <c r="AS27" s="256"/>
      <c r="AT27" s="256"/>
    </row>
    <row r="28" spans="1:46" ht="17.25" x14ac:dyDescent="0.15">
      <c r="A28" s="257" t="s">
        <v>533</v>
      </c>
      <c r="B28" s="258"/>
      <c r="C28" s="258"/>
      <c r="D28" s="258"/>
      <c r="E28" s="258"/>
      <c r="F28" s="258"/>
      <c r="G28" s="258"/>
      <c r="H28" s="258"/>
      <c r="I28" s="258"/>
      <c r="J28" s="258"/>
      <c r="K28" s="258"/>
      <c r="L28" s="258"/>
      <c r="M28" s="258"/>
      <c r="N28" s="258"/>
      <c r="O28" s="258"/>
      <c r="P28" s="258"/>
      <c r="Q28" s="258"/>
      <c r="R28" s="258"/>
      <c r="S28" s="258"/>
      <c r="T28" s="258"/>
      <c r="U28" s="258"/>
      <c r="V28" s="258"/>
      <c r="W28" s="258"/>
      <c r="X28" s="258"/>
      <c r="Y28" s="258"/>
      <c r="Z28" s="258"/>
      <c r="AA28" s="258"/>
      <c r="AB28" s="258"/>
      <c r="AC28" s="258"/>
      <c r="AD28" s="258"/>
      <c r="AE28" s="258"/>
      <c r="AF28" s="258"/>
      <c r="AG28" s="258"/>
      <c r="AH28" s="258"/>
      <c r="AI28" s="258"/>
      <c r="AJ28" s="258"/>
      <c r="AK28" s="258"/>
      <c r="AL28" s="258"/>
      <c r="AM28" s="258"/>
      <c r="AN28" s="258"/>
      <c r="AO28" s="258"/>
      <c r="AP28" s="258"/>
      <c r="AQ28" s="258"/>
      <c r="AR28" s="258"/>
      <c r="AS28" s="304"/>
    </row>
    <row r="29" spans="1:46" x14ac:dyDescent="0.15">
      <c r="A29" s="260"/>
      <c r="B29" s="256"/>
      <c r="C29" s="256"/>
      <c r="D29" s="256"/>
      <c r="E29" s="256"/>
      <c r="F29" s="256"/>
      <c r="G29" s="256"/>
      <c r="H29" s="256"/>
      <c r="I29" s="256"/>
      <c r="J29" s="256"/>
      <c r="K29" s="256"/>
      <c r="L29" s="256"/>
      <c r="M29" s="256"/>
      <c r="N29" s="256"/>
      <c r="O29" s="256"/>
      <c r="P29" s="256"/>
      <c r="Q29" s="256"/>
      <c r="R29" s="256"/>
      <c r="S29" s="256"/>
      <c r="T29" s="256"/>
      <c r="U29" s="256"/>
      <c r="V29" s="256"/>
      <c r="W29" s="256"/>
      <c r="X29" s="256"/>
      <c r="Y29" s="256"/>
      <c r="Z29" s="256"/>
      <c r="AA29" s="256"/>
      <c r="AB29" s="256"/>
      <c r="AC29" s="256"/>
      <c r="AD29" s="256"/>
      <c r="AE29" s="256"/>
      <c r="AF29" s="256"/>
      <c r="AG29" s="256"/>
      <c r="AH29" s="256"/>
      <c r="AI29" s="256"/>
      <c r="AJ29" s="256"/>
      <c r="AK29" s="261" t="s">
        <v>534</v>
      </c>
      <c r="AL29" s="261"/>
      <c r="AM29" s="261"/>
      <c r="AN29" s="261"/>
      <c r="AO29" s="256"/>
      <c r="AP29" s="256"/>
      <c r="AQ29" s="256"/>
      <c r="AR29" s="256"/>
      <c r="AS29" s="305"/>
    </row>
    <row r="30" spans="1:46" ht="13.5" customHeight="1" x14ac:dyDescent="0.15">
      <c r="A30" s="260"/>
      <c r="B30" s="256"/>
      <c r="C30" s="256"/>
      <c r="D30" s="256"/>
      <c r="E30" s="256"/>
      <c r="F30" s="256"/>
      <c r="G30" s="256"/>
      <c r="H30" s="256"/>
      <c r="I30" s="256"/>
      <c r="J30" s="256"/>
      <c r="K30" s="256"/>
      <c r="L30" s="256"/>
      <c r="M30" s="256"/>
      <c r="N30" s="256"/>
      <c r="O30" s="256"/>
      <c r="P30" s="256"/>
      <c r="Q30" s="256"/>
      <c r="R30" s="256"/>
      <c r="S30" s="256"/>
      <c r="T30" s="256"/>
      <c r="U30" s="256"/>
      <c r="V30" s="256"/>
      <c r="W30" s="256"/>
      <c r="X30" s="256"/>
      <c r="Y30" s="256"/>
      <c r="Z30" s="256"/>
      <c r="AA30" s="256"/>
      <c r="AB30" s="256"/>
      <c r="AC30" s="256"/>
      <c r="AD30" s="256"/>
      <c r="AE30" s="256"/>
      <c r="AF30" s="256"/>
      <c r="AG30" s="256"/>
      <c r="AH30" s="256"/>
      <c r="AI30" s="256"/>
      <c r="AJ30" s="256"/>
      <c r="AK30" s="263"/>
      <c r="AL30" s="264"/>
      <c r="AM30" s="264"/>
      <c r="AN30" s="265"/>
      <c r="AO30" s="1148" t="s">
        <v>513</v>
      </c>
      <c r="AP30" s="266"/>
      <c r="AQ30" s="267" t="s">
        <v>514</v>
      </c>
      <c r="AR30" s="268"/>
    </row>
    <row r="31" spans="1:46" x14ac:dyDescent="0.15">
      <c r="A31" s="260"/>
      <c r="B31" s="256"/>
      <c r="C31" s="256"/>
      <c r="D31" s="256"/>
      <c r="E31" s="256"/>
      <c r="F31" s="256"/>
      <c r="G31" s="256"/>
      <c r="H31" s="256"/>
      <c r="I31" s="256"/>
      <c r="J31" s="256"/>
      <c r="K31" s="256"/>
      <c r="L31" s="256"/>
      <c r="M31" s="256"/>
      <c r="N31" s="256"/>
      <c r="O31" s="256"/>
      <c r="P31" s="256"/>
      <c r="Q31" s="256"/>
      <c r="R31" s="256"/>
      <c r="S31" s="256"/>
      <c r="T31" s="256"/>
      <c r="U31" s="256"/>
      <c r="V31" s="256"/>
      <c r="W31" s="256"/>
      <c r="X31" s="256"/>
      <c r="Y31" s="256"/>
      <c r="Z31" s="256"/>
      <c r="AA31" s="256"/>
      <c r="AB31" s="256"/>
      <c r="AC31" s="256"/>
      <c r="AD31" s="256"/>
      <c r="AE31" s="256"/>
      <c r="AF31" s="256"/>
      <c r="AG31" s="256"/>
      <c r="AH31" s="256"/>
      <c r="AI31" s="256"/>
      <c r="AJ31" s="256"/>
      <c r="AK31" s="269"/>
      <c r="AL31" s="270"/>
      <c r="AM31" s="270"/>
      <c r="AN31" s="271"/>
      <c r="AO31" s="1149"/>
      <c r="AP31" s="272" t="s">
        <v>515</v>
      </c>
      <c r="AQ31" s="273" t="s">
        <v>516</v>
      </c>
      <c r="AR31" s="274" t="s">
        <v>517</v>
      </c>
    </row>
    <row r="32" spans="1:46" ht="27" customHeight="1" x14ac:dyDescent="0.15">
      <c r="A32" s="260"/>
      <c r="B32" s="256"/>
      <c r="C32" s="256"/>
      <c r="D32" s="256"/>
      <c r="E32" s="256"/>
      <c r="F32" s="256"/>
      <c r="G32" s="256"/>
      <c r="H32" s="256"/>
      <c r="I32" s="256"/>
      <c r="J32" s="256"/>
      <c r="K32" s="256"/>
      <c r="L32" s="256"/>
      <c r="M32" s="256"/>
      <c r="N32" s="256"/>
      <c r="O32" s="256"/>
      <c r="P32" s="256"/>
      <c r="Q32" s="256"/>
      <c r="R32" s="256"/>
      <c r="S32" s="256"/>
      <c r="T32" s="256"/>
      <c r="U32" s="256"/>
      <c r="V32" s="256"/>
      <c r="W32" s="256"/>
      <c r="X32" s="256"/>
      <c r="Y32" s="256"/>
      <c r="Z32" s="256"/>
      <c r="AA32" s="256"/>
      <c r="AB32" s="256"/>
      <c r="AC32" s="256"/>
      <c r="AD32" s="256"/>
      <c r="AE32" s="256"/>
      <c r="AF32" s="256"/>
      <c r="AG32" s="256"/>
      <c r="AH32" s="256"/>
      <c r="AI32" s="256"/>
      <c r="AJ32" s="256"/>
      <c r="AK32" s="1150" t="s">
        <v>535</v>
      </c>
      <c r="AL32" s="1151"/>
      <c r="AM32" s="1151"/>
      <c r="AN32" s="1152"/>
      <c r="AO32" s="306">
        <v>648966</v>
      </c>
      <c r="AP32" s="306">
        <v>174782</v>
      </c>
      <c r="AQ32" s="307">
        <v>141234</v>
      </c>
      <c r="AR32" s="308">
        <v>23.8</v>
      </c>
    </row>
    <row r="33" spans="1:46" ht="13.5" customHeight="1" x14ac:dyDescent="0.15">
      <c r="A33" s="260"/>
      <c r="B33" s="256"/>
      <c r="C33" s="256"/>
      <c r="D33" s="256"/>
      <c r="E33" s="256"/>
      <c r="F33" s="256"/>
      <c r="G33" s="256"/>
      <c r="H33" s="256"/>
      <c r="I33" s="256"/>
      <c r="J33" s="256"/>
      <c r="K33" s="256"/>
      <c r="L33" s="256"/>
      <c r="M33" s="256"/>
      <c r="N33" s="256"/>
      <c r="O33" s="256"/>
      <c r="P33" s="256"/>
      <c r="Q33" s="256"/>
      <c r="R33" s="256"/>
      <c r="S33" s="256"/>
      <c r="T33" s="256"/>
      <c r="U33" s="256"/>
      <c r="V33" s="256"/>
      <c r="W33" s="256"/>
      <c r="X33" s="256"/>
      <c r="Y33" s="256"/>
      <c r="Z33" s="256"/>
      <c r="AA33" s="256"/>
      <c r="AB33" s="256"/>
      <c r="AC33" s="256"/>
      <c r="AD33" s="256"/>
      <c r="AE33" s="256"/>
      <c r="AF33" s="256"/>
      <c r="AG33" s="256"/>
      <c r="AH33" s="256"/>
      <c r="AI33" s="256"/>
      <c r="AJ33" s="256"/>
      <c r="AK33" s="1150" t="s">
        <v>536</v>
      </c>
      <c r="AL33" s="1151"/>
      <c r="AM33" s="1151"/>
      <c r="AN33" s="1152"/>
      <c r="AO33" s="306" t="s">
        <v>521</v>
      </c>
      <c r="AP33" s="306" t="s">
        <v>521</v>
      </c>
      <c r="AQ33" s="307" t="s">
        <v>521</v>
      </c>
      <c r="AR33" s="308" t="s">
        <v>521</v>
      </c>
    </row>
    <row r="34" spans="1:46" ht="27" customHeight="1" x14ac:dyDescent="0.15">
      <c r="A34" s="260"/>
      <c r="B34" s="256"/>
      <c r="C34" s="256"/>
      <c r="D34" s="256"/>
      <c r="E34" s="256"/>
      <c r="F34" s="256"/>
      <c r="G34" s="256"/>
      <c r="H34" s="256"/>
      <c r="I34" s="256"/>
      <c r="J34" s="256"/>
      <c r="K34" s="256"/>
      <c r="L34" s="256"/>
      <c r="M34" s="256"/>
      <c r="N34" s="256"/>
      <c r="O34" s="256"/>
      <c r="P34" s="256"/>
      <c r="Q34" s="256"/>
      <c r="R34" s="256"/>
      <c r="S34" s="256"/>
      <c r="T34" s="256"/>
      <c r="U34" s="256"/>
      <c r="V34" s="256"/>
      <c r="W34" s="256"/>
      <c r="X34" s="256"/>
      <c r="Y34" s="256"/>
      <c r="Z34" s="256"/>
      <c r="AA34" s="256"/>
      <c r="AB34" s="256"/>
      <c r="AC34" s="256"/>
      <c r="AD34" s="256"/>
      <c r="AE34" s="256"/>
      <c r="AF34" s="256"/>
      <c r="AG34" s="256"/>
      <c r="AH34" s="256"/>
      <c r="AI34" s="256"/>
      <c r="AJ34" s="256"/>
      <c r="AK34" s="1150" t="s">
        <v>537</v>
      </c>
      <c r="AL34" s="1151"/>
      <c r="AM34" s="1151"/>
      <c r="AN34" s="1152"/>
      <c r="AO34" s="306" t="s">
        <v>521</v>
      </c>
      <c r="AP34" s="306" t="s">
        <v>521</v>
      </c>
      <c r="AQ34" s="307" t="s">
        <v>521</v>
      </c>
      <c r="AR34" s="308" t="s">
        <v>521</v>
      </c>
    </row>
    <row r="35" spans="1:46" ht="27" customHeight="1" x14ac:dyDescent="0.15">
      <c r="A35" s="260"/>
      <c r="B35" s="256"/>
      <c r="C35" s="256"/>
      <c r="D35" s="256"/>
      <c r="E35" s="256"/>
      <c r="F35" s="256"/>
      <c r="G35" s="256"/>
      <c r="H35" s="256"/>
      <c r="I35" s="256"/>
      <c r="J35" s="256"/>
      <c r="K35" s="256"/>
      <c r="L35" s="256"/>
      <c r="M35" s="256"/>
      <c r="N35" s="256"/>
      <c r="O35" s="256"/>
      <c r="P35" s="256"/>
      <c r="Q35" s="256"/>
      <c r="R35" s="256"/>
      <c r="S35" s="256"/>
      <c r="T35" s="256"/>
      <c r="U35" s="256"/>
      <c r="V35" s="256"/>
      <c r="W35" s="256"/>
      <c r="X35" s="256"/>
      <c r="Y35" s="256"/>
      <c r="Z35" s="256"/>
      <c r="AA35" s="256"/>
      <c r="AB35" s="256"/>
      <c r="AC35" s="256"/>
      <c r="AD35" s="256"/>
      <c r="AE35" s="256"/>
      <c r="AF35" s="256"/>
      <c r="AG35" s="256"/>
      <c r="AH35" s="256"/>
      <c r="AI35" s="256"/>
      <c r="AJ35" s="256"/>
      <c r="AK35" s="1150" t="s">
        <v>538</v>
      </c>
      <c r="AL35" s="1151"/>
      <c r="AM35" s="1151"/>
      <c r="AN35" s="1152"/>
      <c r="AO35" s="306">
        <v>19001</v>
      </c>
      <c r="AP35" s="306">
        <v>5117</v>
      </c>
      <c r="AQ35" s="307">
        <v>30523</v>
      </c>
      <c r="AR35" s="308">
        <v>-83.2</v>
      </c>
    </row>
    <row r="36" spans="1:46" ht="27" customHeight="1" x14ac:dyDescent="0.15">
      <c r="A36" s="260"/>
      <c r="B36" s="256"/>
      <c r="C36" s="256"/>
      <c r="D36" s="256"/>
      <c r="E36" s="256"/>
      <c r="F36" s="256"/>
      <c r="G36" s="256"/>
      <c r="H36" s="256"/>
      <c r="I36" s="256"/>
      <c r="J36" s="256"/>
      <c r="K36" s="256"/>
      <c r="L36" s="256"/>
      <c r="M36" s="256"/>
      <c r="N36" s="256"/>
      <c r="O36" s="256"/>
      <c r="P36" s="256"/>
      <c r="Q36" s="256"/>
      <c r="R36" s="256"/>
      <c r="S36" s="256"/>
      <c r="T36" s="256"/>
      <c r="U36" s="256"/>
      <c r="V36" s="256"/>
      <c r="W36" s="256"/>
      <c r="X36" s="256"/>
      <c r="Y36" s="256"/>
      <c r="Z36" s="256"/>
      <c r="AA36" s="256"/>
      <c r="AB36" s="256"/>
      <c r="AC36" s="256"/>
      <c r="AD36" s="256"/>
      <c r="AE36" s="256"/>
      <c r="AF36" s="256"/>
      <c r="AG36" s="256"/>
      <c r="AH36" s="256"/>
      <c r="AI36" s="256"/>
      <c r="AJ36" s="256"/>
      <c r="AK36" s="1150" t="s">
        <v>539</v>
      </c>
      <c r="AL36" s="1151"/>
      <c r="AM36" s="1151"/>
      <c r="AN36" s="1152"/>
      <c r="AO36" s="306">
        <v>775</v>
      </c>
      <c r="AP36" s="306">
        <v>209</v>
      </c>
      <c r="AQ36" s="307">
        <v>4602</v>
      </c>
      <c r="AR36" s="308">
        <v>-95.5</v>
      </c>
    </row>
    <row r="37" spans="1:46" ht="13.5" customHeight="1" x14ac:dyDescent="0.15">
      <c r="A37" s="260"/>
      <c r="B37" s="256"/>
      <c r="C37" s="256"/>
      <c r="D37" s="256"/>
      <c r="E37" s="256"/>
      <c r="F37" s="256"/>
      <c r="G37" s="256"/>
      <c r="H37" s="256"/>
      <c r="I37" s="256"/>
      <c r="J37" s="256"/>
      <c r="K37" s="256"/>
      <c r="L37" s="256"/>
      <c r="M37" s="256"/>
      <c r="N37" s="256"/>
      <c r="O37" s="256"/>
      <c r="P37" s="256"/>
      <c r="Q37" s="256"/>
      <c r="R37" s="256"/>
      <c r="S37" s="256"/>
      <c r="T37" s="256"/>
      <c r="U37" s="256"/>
      <c r="V37" s="256"/>
      <c r="W37" s="256"/>
      <c r="X37" s="256"/>
      <c r="Y37" s="256"/>
      <c r="Z37" s="256"/>
      <c r="AA37" s="256"/>
      <c r="AB37" s="256"/>
      <c r="AC37" s="256"/>
      <c r="AD37" s="256"/>
      <c r="AE37" s="256"/>
      <c r="AF37" s="256"/>
      <c r="AG37" s="256"/>
      <c r="AH37" s="256"/>
      <c r="AI37" s="256"/>
      <c r="AJ37" s="256"/>
      <c r="AK37" s="1150" t="s">
        <v>540</v>
      </c>
      <c r="AL37" s="1151"/>
      <c r="AM37" s="1151"/>
      <c r="AN37" s="1152"/>
      <c r="AO37" s="306" t="s">
        <v>521</v>
      </c>
      <c r="AP37" s="306" t="s">
        <v>521</v>
      </c>
      <c r="AQ37" s="307">
        <v>937</v>
      </c>
      <c r="AR37" s="308" t="s">
        <v>521</v>
      </c>
    </row>
    <row r="38" spans="1:46" ht="27" customHeight="1" x14ac:dyDescent="0.15">
      <c r="A38" s="260"/>
      <c r="B38" s="256"/>
      <c r="C38" s="256"/>
      <c r="D38" s="256"/>
      <c r="E38" s="256"/>
      <c r="F38" s="256"/>
      <c r="G38" s="256"/>
      <c r="H38" s="256"/>
      <c r="I38" s="256"/>
      <c r="J38" s="256"/>
      <c r="K38" s="256"/>
      <c r="L38" s="256"/>
      <c r="M38" s="256"/>
      <c r="N38" s="256"/>
      <c r="O38" s="256"/>
      <c r="P38" s="256"/>
      <c r="Q38" s="256"/>
      <c r="R38" s="256"/>
      <c r="S38" s="256"/>
      <c r="T38" s="256"/>
      <c r="U38" s="256"/>
      <c r="V38" s="256"/>
      <c r="W38" s="256"/>
      <c r="X38" s="256"/>
      <c r="Y38" s="256"/>
      <c r="Z38" s="256"/>
      <c r="AA38" s="256"/>
      <c r="AB38" s="256"/>
      <c r="AC38" s="256"/>
      <c r="AD38" s="256"/>
      <c r="AE38" s="256"/>
      <c r="AF38" s="256"/>
      <c r="AG38" s="256"/>
      <c r="AH38" s="256"/>
      <c r="AI38" s="256"/>
      <c r="AJ38" s="256"/>
      <c r="AK38" s="1153" t="s">
        <v>541</v>
      </c>
      <c r="AL38" s="1154"/>
      <c r="AM38" s="1154"/>
      <c r="AN38" s="1155"/>
      <c r="AO38" s="309" t="s">
        <v>521</v>
      </c>
      <c r="AP38" s="309" t="s">
        <v>521</v>
      </c>
      <c r="AQ38" s="310">
        <v>14</v>
      </c>
      <c r="AR38" s="298" t="s">
        <v>521</v>
      </c>
      <c r="AS38" s="305"/>
    </row>
    <row r="39" spans="1:46" x14ac:dyDescent="0.15">
      <c r="A39" s="260"/>
      <c r="B39" s="256"/>
      <c r="C39" s="256"/>
      <c r="D39" s="256"/>
      <c r="E39" s="256"/>
      <c r="F39" s="256"/>
      <c r="G39" s="256"/>
      <c r="H39" s="256"/>
      <c r="I39" s="256"/>
      <c r="J39" s="256"/>
      <c r="K39" s="256"/>
      <c r="L39" s="256"/>
      <c r="M39" s="256"/>
      <c r="N39" s="256"/>
      <c r="O39" s="256"/>
      <c r="P39" s="256"/>
      <c r="Q39" s="256"/>
      <c r="R39" s="256"/>
      <c r="S39" s="256"/>
      <c r="T39" s="256"/>
      <c r="U39" s="256"/>
      <c r="V39" s="256"/>
      <c r="W39" s="256"/>
      <c r="X39" s="256"/>
      <c r="Y39" s="256"/>
      <c r="Z39" s="256"/>
      <c r="AA39" s="256"/>
      <c r="AB39" s="256"/>
      <c r="AC39" s="256"/>
      <c r="AD39" s="256"/>
      <c r="AE39" s="256"/>
      <c r="AF39" s="256"/>
      <c r="AG39" s="256"/>
      <c r="AH39" s="256"/>
      <c r="AI39" s="256"/>
      <c r="AJ39" s="256"/>
      <c r="AK39" s="1153" t="s">
        <v>542</v>
      </c>
      <c r="AL39" s="1154"/>
      <c r="AM39" s="1154"/>
      <c r="AN39" s="1155"/>
      <c r="AO39" s="306">
        <v>-23406</v>
      </c>
      <c r="AP39" s="306">
        <v>-6304</v>
      </c>
      <c r="AQ39" s="307">
        <v>-6455</v>
      </c>
      <c r="AR39" s="308">
        <v>-2.2999999999999998</v>
      </c>
      <c r="AS39" s="305"/>
    </row>
    <row r="40" spans="1:46" ht="27" customHeight="1" x14ac:dyDescent="0.15">
      <c r="A40" s="260"/>
      <c r="B40" s="256"/>
      <c r="C40" s="256"/>
      <c r="D40" s="256"/>
      <c r="E40" s="256"/>
      <c r="F40" s="256"/>
      <c r="G40" s="256"/>
      <c r="H40" s="256"/>
      <c r="I40" s="256"/>
      <c r="J40" s="256"/>
      <c r="K40" s="256"/>
      <c r="L40" s="256"/>
      <c r="M40" s="256"/>
      <c r="N40" s="256"/>
      <c r="O40" s="256"/>
      <c r="P40" s="256"/>
      <c r="Q40" s="256"/>
      <c r="R40" s="256"/>
      <c r="S40" s="256"/>
      <c r="T40" s="256"/>
      <c r="U40" s="256"/>
      <c r="V40" s="256"/>
      <c r="W40" s="256"/>
      <c r="X40" s="256"/>
      <c r="Y40" s="256"/>
      <c r="Z40" s="256"/>
      <c r="AA40" s="256"/>
      <c r="AB40" s="256"/>
      <c r="AC40" s="256"/>
      <c r="AD40" s="256"/>
      <c r="AE40" s="256"/>
      <c r="AF40" s="256"/>
      <c r="AG40" s="256"/>
      <c r="AH40" s="256"/>
      <c r="AI40" s="256"/>
      <c r="AJ40" s="256"/>
      <c r="AK40" s="1150" t="s">
        <v>543</v>
      </c>
      <c r="AL40" s="1151"/>
      <c r="AM40" s="1151"/>
      <c r="AN40" s="1152"/>
      <c r="AO40" s="306">
        <v>-420136</v>
      </c>
      <c r="AP40" s="306">
        <v>-113153</v>
      </c>
      <c r="AQ40" s="307">
        <v>-126702</v>
      </c>
      <c r="AR40" s="308">
        <v>-10.7</v>
      </c>
      <c r="AS40" s="305"/>
    </row>
    <row r="41" spans="1:46" x14ac:dyDescent="0.15">
      <c r="A41" s="260"/>
      <c r="B41" s="256"/>
      <c r="C41" s="256"/>
      <c r="D41" s="256"/>
      <c r="E41" s="256"/>
      <c r="F41" s="256"/>
      <c r="G41" s="256"/>
      <c r="H41" s="256"/>
      <c r="I41" s="256"/>
      <c r="J41" s="256"/>
      <c r="K41" s="256"/>
      <c r="L41" s="256"/>
      <c r="M41" s="256"/>
      <c r="N41" s="256"/>
      <c r="O41" s="256"/>
      <c r="P41" s="256"/>
      <c r="Q41" s="256"/>
      <c r="R41" s="256"/>
      <c r="S41" s="256"/>
      <c r="T41" s="256"/>
      <c r="U41" s="256"/>
      <c r="V41" s="256"/>
      <c r="W41" s="256"/>
      <c r="X41" s="256"/>
      <c r="Y41" s="256"/>
      <c r="Z41" s="256"/>
      <c r="AA41" s="256"/>
      <c r="AB41" s="256"/>
      <c r="AC41" s="256"/>
      <c r="AD41" s="256"/>
      <c r="AE41" s="256"/>
      <c r="AF41" s="256"/>
      <c r="AG41" s="256"/>
      <c r="AH41" s="256"/>
      <c r="AI41" s="256"/>
      <c r="AJ41" s="256"/>
      <c r="AK41" s="1156" t="s">
        <v>298</v>
      </c>
      <c r="AL41" s="1157"/>
      <c r="AM41" s="1157"/>
      <c r="AN41" s="1158"/>
      <c r="AO41" s="306">
        <v>225200</v>
      </c>
      <c r="AP41" s="306">
        <v>60652</v>
      </c>
      <c r="AQ41" s="307">
        <v>44155</v>
      </c>
      <c r="AR41" s="308">
        <v>37.4</v>
      </c>
      <c r="AS41" s="305"/>
    </row>
    <row r="42" spans="1:46" x14ac:dyDescent="0.15">
      <c r="A42" s="260"/>
      <c r="B42" s="256"/>
      <c r="C42" s="256"/>
      <c r="D42" s="256"/>
      <c r="E42" s="256"/>
      <c r="F42" s="256"/>
      <c r="G42" s="256"/>
      <c r="H42" s="256"/>
      <c r="I42" s="256"/>
      <c r="J42" s="256"/>
      <c r="K42" s="256"/>
      <c r="L42" s="256"/>
      <c r="M42" s="256"/>
      <c r="N42" s="256"/>
      <c r="O42" s="256"/>
      <c r="P42" s="256"/>
      <c r="Q42" s="256"/>
      <c r="R42" s="256"/>
      <c r="S42" s="256"/>
      <c r="T42" s="256"/>
      <c r="U42" s="256"/>
      <c r="V42" s="256"/>
      <c r="W42" s="256"/>
      <c r="X42" s="256"/>
      <c r="Y42" s="256"/>
      <c r="Z42" s="256"/>
      <c r="AA42" s="256"/>
      <c r="AB42" s="256"/>
      <c r="AC42" s="256"/>
      <c r="AD42" s="256"/>
      <c r="AE42" s="256"/>
      <c r="AF42" s="256"/>
      <c r="AG42" s="256"/>
      <c r="AH42" s="256"/>
      <c r="AI42" s="256"/>
      <c r="AJ42" s="256"/>
      <c r="AK42" s="311" t="s">
        <v>544</v>
      </c>
      <c r="AL42" s="256"/>
      <c r="AM42" s="256"/>
      <c r="AN42" s="256"/>
      <c r="AO42" s="256"/>
      <c r="AP42" s="256"/>
      <c r="AQ42" s="282"/>
      <c r="AR42" s="282"/>
      <c r="AS42" s="305"/>
    </row>
    <row r="43" spans="1:46" x14ac:dyDescent="0.15">
      <c r="A43" s="260"/>
      <c r="B43" s="256"/>
      <c r="C43" s="256"/>
      <c r="D43" s="256"/>
      <c r="E43" s="256"/>
      <c r="F43" s="256"/>
      <c r="G43" s="256"/>
      <c r="H43" s="256"/>
      <c r="I43" s="256"/>
      <c r="J43" s="256"/>
      <c r="K43" s="256"/>
      <c r="L43" s="256"/>
      <c r="M43" s="256"/>
      <c r="N43" s="256"/>
      <c r="O43" s="256"/>
      <c r="P43" s="256"/>
      <c r="Q43" s="256"/>
      <c r="R43" s="256"/>
      <c r="S43" s="256"/>
      <c r="T43" s="256"/>
      <c r="U43" s="256"/>
      <c r="V43" s="256"/>
      <c r="W43" s="256"/>
      <c r="X43" s="256"/>
      <c r="Y43" s="256"/>
      <c r="Z43" s="256"/>
      <c r="AA43" s="256"/>
      <c r="AB43" s="256"/>
      <c r="AC43" s="256"/>
      <c r="AD43" s="256"/>
      <c r="AE43" s="256"/>
      <c r="AF43" s="256"/>
      <c r="AG43" s="256"/>
      <c r="AH43" s="256"/>
      <c r="AI43" s="256"/>
      <c r="AJ43" s="256"/>
      <c r="AK43" s="256"/>
      <c r="AL43" s="256"/>
      <c r="AM43" s="256"/>
      <c r="AN43" s="256"/>
      <c r="AO43" s="256"/>
      <c r="AP43" s="312"/>
      <c r="AQ43" s="282"/>
      <c r="AR43" s="256"/>
      <c r="AS43" s="305"/>
    </row>
    <row r="44" spans="1:46" x14ac:dyDescent="0.15">
      <c r="A44" s="260"/>
      <c r="B44" s="256"/>
      <c r="C44" s="256"/>
      <c r="D44" s="256"/>
      <c r="E44" s="256"/>
      <c r="F44" s="256"/>
      <c r="G44" s="256"/>
      <c r="H44" s="256"/>
      <c r="I44" s="256"/>
      <c r="J44" s="256"/>
      <c r="K44" s="256"/>
      <c r="L44" s="256"/>
      <c r="M44" s="256"/>
      <c r="N44" s="256"/>
      <c r="O44" s="256"/>
      <c r="P44" s="256"/>
      <c r="Q44" s="256"/>
      <c r="R44" s="256"/>
      <c r="S44" s="256"/>
      <c r="T44" s="256"/>
      <c r="U44" s="256"/>
      <c r="V44" s="256"/>
      <c r="W44" s="256"/>
      <c r="X44" s="256"/>
      <c r="Y44" s="256"/>
      <c r="Z44" s="256"/>
      <c r="AA44" s="256"/>
      <c r="AB44" s="256"/>
      <c r="AC44" s="256"/>
      <c r="AD44" s="256"/>
      <c r="AE44" s="256"/>
      <c r="AF44" s="256"/>
      <c r="AG44" s="256"/>
      <c r="AH44" s="256"/>
      <c r="AI44" s="256"/>
      <c r="AJ44" s="256"/>
      <c r="AK44" s="256"/>
      <c r="AL44" s="256"/>
      <c r="AM44" s="256"/>
      <c r="AN44" s="256"/>
      <c r="AO44" s="256"/>
      <c r="AP44" s="256"/>
      <c r="AQ44" s="282"/>
      <c r="AR44" s="256"/>
    </row>
    <row r="45" spans="1:46" x14ac:dyDescent="0.15">
      <c r="A45" s="258"/>
      <c r="B45" s="258"/>
      <c r="C45" s="258"/>
      <c r="D45" s="258"/>
      <c r="E45" s="258"/>
      <c r="F45" s="258"/>
      <c r="G45" s="258"/>
      <c r="H45" s="258"/>
      <c r="I45" s="258"/>
      <c r="J45" s="258"/>
      <c r="K45" s="258"/>
      <c r="L45" s="258"/>
      <c r="M45" s="258"/>
      <c r="N45" s="258"/>
      <c r="O45" s="258"/>
      <c r="P45" s="258"/>
      <c r="Q45" s="258"/>
      <c r="R45" s="258"/>
      <c r="S45" s="258"/>
      <c r="T45" s="258"/>
      <c r="U45" s="258"/>
      <c r="V45" s="258"/>
      <c r="W45" s="258"/>
      <c r="X45" s="258"/>
      <c r="Y45" s="258"/>
      <c r="Z45" s="258"/>
      <c r="AA45" s="258"/>
      <c r="AB45" s="258"/>
      <c r="AC45" s="258"/>
      <c r="AD45" s="258"/>
      <c r="AE45" s="258"/>
      <c r="AF45" s="258"/>
      <c r="AG45" s="258"/>
      <c r="AH45" s="258"/>
      <c r="AI45" s="258"/>
      <c r="AJ45" s="258"/>
      <c r="AK45" s="258"/>
      <c r="AL45" s="258"/>
      <c r="AM45" s="258"/>
      <c r="AN45" s="258"/>
      <c r="AO45" s="258"/>
      <c r="AP45" s="258"/>
      <c r="AQ45" s="313"/>
      <c r="AR45" s="258"/>
      <c r="AS45" s="258"/>
      <c r="AT45" s="256"/>
    </row>
    <row r="46" spans="1:46" x14ac:dyDescent="0.15">
      <c r="A46" s="314"/>
      <c r="B46" s="314"/>
      <c r="C46" s="314"/>
      <c r="D46" s="314"/>
      <c r="E46" s="314"/>
      <c r="F46" s="314"/>
      <c r="G46" s="314"/>
      <c r="H46" s="314"/>
      <c r="I46" s="314"/>
      <c r="J46" s="314"/>
      <c r="K46" s="314"/>
      <c r="L46" s="314"/>
      <c r="M46" s="314"/>
      <c r="N46" s="314"/>
      <c r="O46" s="314"/>
      <c r="P46" s="314"/>
      <c r="Q46" s="314"/>
      <c r="R46" s="314"/>
      <c r="S46" s="314"/>
      <c r="T46" s="314"/>
      <c r="U46" s="314"/>
      <c r="V46" s="314"/>
      <c r="W46" s="314"/>
      <c r="X46" s="314"/>
      <c r="Y46" s="314"/>
      <c r="Z46" s="314"/>
      <c r="AA46" s="314"/>
      <c r="AB46" s="314"/>
      <c r="AC46" s="314"/>
      <c r="AD46" s="314"/>
      <c r="AE46" s="314"/>
      <c r="AF46" s="314"/>
      <c r="AG46" s="314"/>
      <c r="AH46" s="314"/>
      <c r="AI46" s="314"/>
      <c r="AJ46" s="314"/>
      <c r="AK46" s="314"/>
      <c r="AL46" s="314"/>
      <c r="AM46" s="314"/>
      <c r="AN46" s="314"/>
      <c r="AO46" s="314"/>
      <c r="AP46" s="314"/>
      <c r="AQ46" s="314"/>
      <c r="AR46" s="314"/>
      <c r="AS46" s="314"/>
      <c r="AT46" s="256"/>
    </row>
    <row r="47" spans="1:46" ht="17.25" customHeight="1" x14ac:dyDescent="0.15">
      <c r="A47" s="315" t="s">
        <v>545</v>
      </c>
      <c r="B47" s="256"/>
      <c r="C47" s="256"/>
      <c r="D47" s="256"/>
      <c r="E47" s="256"/>
      <c r="F47" s="256"/>
      <c r="G47" s="256"/>
      <c r="H47" s="256"/>
      <c r="I47" s="256"/>
      <c r="J47" s="256"/>
      <c r="K47" s="256"/>
      <c r="L47" s="256"/>
      <c r="M47" s="256"/>
      <c r="N47" s="256"/>
      <c r="O47" s="256"/>
      <c r="P47" s="256"/>
      <c r="Q47" s="256"/>
      <c r="R47" s="256"/>
      <c r="S47" s="256"/>
      <c r="T47" s="256"/>
      <c r="U47" s="256"/>
      <c r="V47" s="256"/>
      <c r="W47" s="256"/>
      <c r="X47" s="256"/>
      <c r="Y47" s="256"/>
      <c r="Z47" s="256"/>
      <c r="AA47" s="256"/>
      <c r="AB47" s="256"/>
      <c r="AC47" s="256"/>
      <c r="AD47" s="256"/>
      <c r="AE47" s="256"/>
      <c r="AF47" s="256"/>
      <c r="AG47" s="256"/>
      <c r="AH47" s="256"/>
      <c r="AI47" s="256"/>
      <c r="AJ47" s="256"/>
      <c r="AK47" s="256"/>
      <c r="AL47" s="256"/>
      <c r="AM47" s="256"/>
      <c r="AN47" s="256"/>
      <c r="AO47" s="256"/>
      <c r="AP47" s="256"/>
      <c r="AQ47" s="256"/>
      <c r="AR47" s="256"/>
    </row>
    <row r="48" spans="1:46" x14ac:dyDescent="0.15">
      <c r="A48" s="260"/>
      <c r="B48" s="256"/>
      <c r="C48" s="256"/>
      <c r="D48" s="256"/>
      <c r="E48" s="256"/>
      <c r="F48" s="256"/>
      <c r="G48" s="256"/>
      <c r="H48" s="256"/>
      <c r="I48" s="256"/>
      <c r="J48" s="256"/>
      <c r="K48" s="256"/>
      <c r="L48" s="256"/>
      <c r="M48" s="256"/>
      <c r="N48" s="256"/>
      <c r="O48" s="256"/>
      <c r="P48" s="256"/>
      <c r="Q48" s="256"/>
      <c r="R48" s="256"/>
      <c r="S48" s="256"/>
      <c r="T48" s="256"/>
      <c r="U48" s="256"/>
      <c r="V48" s="256"/>
      <c r="W48" s="256"/>
      <c r="X48" s="256"/>
      <c r="Y48" s="256"/>
      <c r="Z48" s="256"/>
      <c r="AA48" s="256"/>
      <c r="AB48" s="256"/>
      <c r="AC48" s="256"/>
      <c r="AD48" s="256"/>
      <c r="AE48" s="256"/>
      <c r="AF48" s="256"/>
      <c r="AG48" s="256"/>
      <c r="AH48" s="256"/>
      <c r="AI48" s="256"/>
      <c r="AJ48" s="256"/>
      <c r="AK48" s="316" t="s">
        <v>546</v>
      </c>
      <c r="AL48" s="316"/>
      <c r="AM48" s="316"/>
      <c r="AN48" s="316"/>
      <c r="AO48" s="316"/>
      <c r="AP48" s="316"/>
      <c r="AQ48" s="317"/>
      <c r="AR48" s="316"/>
    </row>
    <row r="49" spans="1:44" ht="13.5" customHeight="1" x14ac:dyDescent="0.15">
      <c r="A49" s="260"/>
      <c r="B49" s="256"/>
      <c r="C49" s="256"/>
      <c r="D49" s="256"/>
      <c r="E49" s="256"/>
      <c r="F49" s="256"/>
      <c r="G49" s="256"/>
      <c r="H49" s="256"/>
      <c r="I49" s="256"/>
      <c r="J49" s="256"/>
      <c r="K49" s="256"/>
      <c r="L49" s="256"/>
      <c r="M49" s="256"/>
      <c r="N49" s="256"/>
      <c r="O49" s="256"/>
      <c r="P49" s="256"/>
      <c r="Q49" s="256"/>
      <c r="R49" s="256"/>
      <c r="S49" s="256"/>
      <c r="T49" s="256"/>
      <c r="U49" s="256"/>
      <c r="V49" s="256"/>
      <c r="W49" s="256"/>
      <c r="X49" s="256"/>
      <c r="Y49" s="256"/>
      <c r="Z49" s="256"/>
      <c r="AA49" s="256"/>
      <c r="AB49" s="256"/>
      <c r="AC49" s="256"/>
      <c r="AD49" s="256"/>
      <c r="AE49" s="256"/>
      <c r="AF49" s="256"/>
      <c r="AG49" s="256"/>
      <c r="AH49" s="256"/>
      <c r="AI49" s="256"/>
      <c r="AJ49" s="256"/>
      <c r="AK49" s="318"/>
      <c r="AL49" s="319"/>
      <c r="AM49" s="1143" t="s">
        <v>513</v>
      </c>
      <c r="AN49" s="1145" t="s">
        <v>547</v>
      </c>
      <c r="AO49" s="1146"/>
      <c r="AP49" s="1146"/>
      <c r="AQ49" s="1146"/>
      <c r="AR49" s="1147"/>
    </row>
    <row r="50" spans="1:44" x14ac:dyDescent="0.15">
      <c r="A50" s="260"/>
      <c r="B50" s="256"/>
      <c r="C50" s="256"/>
      <c r="D50" s="256"/>
      <c r="E50" s="256"/>
      <c r="F50" s="256"/>
      <c r="G50" s="256"/>
      <c r="H50" s="256"/>
      <c r="I50" s="256"/>
      <c r="J50" s="256"/>
      <c r="K50" s="256"/>
      <c r="L50" s="256"/>
      <c r="M50" s="256"/>
      <c r="N50" s="256"/>
      <c r="O50" s="256"/>
      <c r="P50" s="256"/>
      <c r="Q50" s="256"/>
      <c r="R50" s="256"/>
      <c r="S50" s="256"/>
      <c r="T50" s="256"/>
      <c r="U50" s="256"/>
      <c r="V50" s="256"/>
      <c r="W50" s="256"/>
      <c r="X50" s="256"/>
      <c r="Y50" s="256"/>
      <c r="Z50" s="256"/>
      <c r="AA50" s="256"/>
      <c r="AB50" s="256"/>
      <c r="AC50" s="256"/>
      <c r="AD50" s="256"/>
      <c r="AE50" s="256"/>
      <c r="AF50" s="256"/>
      <c r="AG50" s="256"/>
      <c r="AH50" s="256"/>
      <c r="AI50" s="256"/>
      <c r="AJ50" s="256"/>
      <c r="AK50" s="320"/>
      <c r="AL50" s="321"/>
      <c r="AM50" s="1144"/>
      <c r="AN50" s="322" t="s">
        <v>548</v>
      </c>
      <c r="AO50" s="323" t="s">
        <v>549</v>
      </c>
      <c r="AP50" s="324" t="s">
        <v>550</v>
      </c>
      <c r="AQ50" s="325" t="s">
        <v>551</v>
      </c>
      <c r="AR50" s="326" t="s">
        <v>552</v>
      </c>
    </row>
    <row r="51" spans="1:44" x14ac:dyDescent="0.15">
      <c r="A51" s="260"/>
      <c r="B51" s="256"/>
      <c r="C51" s="256"/>
      <c r="D51" s="256"/>
      <c r="E51" s="256"/>
      <c r="F51" s="256"/>
      <c r="G51" s="256"/>
      <c r="H51" s="256"/>
      <c r="I51" s="256"/>
      <c r="J51" s="256"/>
      <c r="K51" s="256"/>
      <c r="L51" s="256"/>
      <c r="M51" s="256"/>
      <c r="N51" s="256"/>
      <c r="O51" s="256"/>
      <c r="P51" s="256"/>
      <c r="Q51" s="256"/>
      <c r="R51" s="256"/>
      <c r="S51" s="256"/>
      <c r="T51" s="256"/>
      <c r="U51" s="256"/>
      <c r="V51" s="256"/>
      <c r="W51" s="256"/>
      <c r="X51" s="256"/>
      <c r="Y51" s="256"/>
      <c r="Z51" s="256"/>
      <c r="AA51" s="256"/>
      <c r="AB51" s="256"/>
      <c r="AC51" s="256"/>
      <c r="AD51" s="256"/>
      <c r="AE51" s="256"/>
      <c r="AF51" s="256"/>
      <c r="AG51" s="256"/>
      <c r="AH51" s="256"/>
      <c r="AI51" s="256"/>
      <c r="AJ51" s="256"/>
      <c r="AK51" s="318" t="s">
        <v>553</v>
      </c>
      <c r="AL51" s="319"/>
      <c r="AM51" s="327">
        <v>945370</v>
      </c>
      <c r="AN51" s="328">
        <v>228350</v>
      </c>
      <c r="AO51" s="329">
        <v>-11.1</v>
      </c>
      <c r="AP51" s="330">
        <v>317319</v>
      </c>
      <c r="AQ51" s="331">
        <v>2.2999999999999998</v>
      </c>
      <c r="AR51" s="332">
        <v>-13.4</v>
      </c>
    </row>
    <row r="52" spans="1:44" x14ac:dyDescent="0.15">
      <c r="A52" s="260"/>
      <c r="B52" s="256"/>
      <c r="C52" s="256"/>
      <c r="D52" s="256"/>
      <c r="E52" s="256"/>
      <c r="F52" s="256"/>
      <c r="G52" s="256"/>
      <c r="H52" s="256"/>
      <c r="I52" s="256"/>
      <c r="J52" s="256"/>
      <c r="K52" s="256"/>
      <c r="L52" s="256"/>
      <c r="M52" s="256"/>
      <c r="N52" s="256"/>
      <c r="O52" s="256"/>
      <c r="P52" s="256"/>
      <c r="Q52" s="256"/>
      <c r="R52" s="256"/>
      <c r="S52" s="256"/>
      <c r="T52" s="256"/>
      <c r="U52" s="256"/>
      <c r="V52" s="256"/>
      <c r="W52" s="256"/>
      <c r="X52" s="256"/>
      <c r="Y52" s="256"/>
      <c r="Z52" s="256"/>
      <c r="AA52" s="256"/>
      <c r="AB52" s="256"/>
      <c r="AC52" s="256"/>
      <c r="AD52" s="256"/>
      <c r="AE52" s="256"/>
      <c r="AF52" s="256"/>
      <c r="AG52" s="256"/>
      <c r="AH52" s="256"/>
      <c r="AI52" s="256"/>
      <c r="AJ52" s="256"/>
      <c r="AK52" s="333"/>
      <c r="AL52" s="334" t="s">
        <v>554</v>
      </c>
      <c r="AM52" s="335">
        <v>482682</v>
      </c>
      <c r="AN52" s="336">
        <v>116590</v>
      </c>
      <c r="AO52" s="337">
        <v>43.6</v>
      </c>
      <c r="AP52" s="338">
        <v>164214</v>
      </c>
      <c r="AQ52" s="339">
        <v>4.2</v>
      </c>
      <c r="AR52" s="340">
        <v>39.4</v>
      </c>
    </row>
    <row r="53" spans="1:44" x14ac:dyDescent="0.15">
      <c r="A53" s="260"/>
      <c r="B53" s="256"/>
      <c r="C53" s="256"/>
      <c r="D53" s="256"/>
      <c r="E53" s="256"/>
      <c r="F53" s="256"/>
      <c r="G53" s="256"/>
      <c r="H53" s="256"/>
      <c r="I53" s="256"/>
      <c r="J53" s="256"/>
      <c r="K53" s="256"/>
      <c r="L53" s="256"/>
      <c r="M53" s="256"/>
      <c r="N53" s="256"/>
      <c r="O53" s="256"/>
      <c r="P53" s="256"/>
      <c r="Q53" s="256"/>
      <c r="R53" s="256"/>
      <c r="S53" s="256"/>
      <c r="T53" s="256"/>
      <c r="U53" s="256"/>
      <c r="V53" s="256"/>
      <c r="W53" s="256"/>
      <c r="X53" s="256"/>
      <c r="Y53" s="256"/>
      <c r="Z53" s="256"/>
      <c r="AA53" s="256"/>
      <c r="AB53" s="256"/>
      <c r="AC53" s="256"/>
      <c r="AD53" s="256"/>
      <c r="AE53" s="256"/>
      <c r="AF53" s="256"/>
      <c r="AG53" s="256"/>
      <c r="AH53" s="256"/>
      <c r="AI53" s="256"/>
      <c r="AJ53" s="256"/>
      <c r="AK53" s="318" t="s">
        <v>555</v>
      </c>
      <c r="AL53" s="319"/>
      <c r="AM53" s="327">
        <v>1154339</v>
      </c>
      <c r="AN53" s="328">
        <v>285586</v>
      </c>
      <c r="AO53" s="329">
        <v>25.1</v>
      </c>
      <c r="AP53" s="330">
        <v>289738</v>
      </c>
      <c r="AQ53" s="331">
        <v>-8.6999999999999993</v>
      </c>
      <c r="AR53" s="332">
        <v>33.799999999999997</v>
      </c>
    </row>
    <row r="54" spans="1:44" x14ac:dyDescent="0.15">
      <c r="A54" s="260"/>
      <c r="B54" s="256"/>
      <c r="C54" s="256"/>
      <c r="D54" s="256"/>
      <c r="E54" s="256"/>
      <c r="F54" s="256"/>
      <c r="G54" s="256"/>
      <c r="H54" s="256"/>
      <c r="I54" s="256"/>
      <c r="J54" s="256"/>
      <c r="K54" s="256"/>
      <c r="L54" s="256"/>
      <c r="M54" s="256"/>
      <c r="N54" s="256"/>
      <c r="O54" s="256"/>
      <c r="P54" s="256"/>
      <c r="Q54" s="256"/>
      <c r="R54" s="256"/>
      <c r="S54" s="256"/>
      <c r="T54" s="256"/>
      <c r="U54" s="256"/>
      <c r="V54" s="256"/>
      <c r="W54" s="256"/>
      <c r="X54" s="256"/>
      <c r="Y54" s="256"/>
      <c r="Z54" s="256"/>
      <c r="AA54" s="256"/>
      <c r="AB54" s="256"/>
      <c r="AC54" s="256"/>
      <c r="AD54" s="256"/>
      <c r="AE54" s="256"/>
      <c r="AF54" s="256"/>
      <c r="AG54" s="256"/>
      <c r="AH54" s="256"/>
      <c r="AI54" s="256"/>
      <c r="AJ54" s="256"/>
      <c r="AK54" s="333"/>
      <c r="AL54" s="334" t="s">
        <v>554</v>
      </c>
      <c r="AM54" s="335">
        <v>1083137</v>
      </c>
      <c r="AN54" s="336">
        <v>267971</v>
      </c>
      <c r="AO54" s="337">
        <v>129.80000000000001</v>
      </c>
      <c r="AP54" s="338">
        <v>156238</v>
      </c>
      <c r="AQ54" s="339">
        <v>-4.9000000000000004</v>
      </c>
      <c r="AR54" s="340">
        <v>134.69999999999999</v>
      </c>
    </row>
    <row r="55" spans="1:44" x14ac:dyDescent="0.15">
      <c r="A55" s="260"/>
      <c r="B55" s="256"/>
      <c r="C55" s="256"/>
      <c r="D55" s="256"/>
      <c r="E55" s="256"/>
      <c r="F55" s="256"/>
      <c r="G55" s="256"/>
      <c r="H55" s="256"/>
      <c r="I55" s="256"/>
      <c r="J55" s="256"/>
      <c r="K55" s="256"/>
      <c r="L55" s="256"/>
      <c r="M55" s="256"/>
      <c r="N55" s="256"/>
      <c r="O55" s="256"/>
      <c r="P55" s="256"/>
      <c r="Q55" s="256"/>
      <c r="R55" s="256"/>
      <c r="S55" s="256"/>
      <c r="T55" s="256"/>
      <c r="U55" s="256"/>
      <c r="V55" s="256"/>
      <c r="W55" s="256"/>
      <c r="X55" s="256"/>
      <c r="Y55" s="256"/>
      <c r="Z55" s="256"/>
      <c r="AA55" s="256"/>
      <c r="AB55" s="256"/>
      <c r="AC55" s="256"/>
      <c r="AD55" s="256"/>
      <c r="AE55" s="256"/>
      <c r="AF55" s="256"/>
      <c r="AG55" s="256"/>
      <c r="AH55" s="256"/>
      <c r="AI55" s="256"/>
      <c r="AJ55" s="256"/>
      <c r="AK55" s="318" t="s">
        <v>556</v>
      </c>
      <c r="AL55" s="319"/>
      <c r="AM55" s="327">
        <v>646189</v>
      </c>
      <c r="AN55" s="328">
        <v>164886</v>
      </c>
      <c r="AO55" s="329">
        <v>-42.3</v>
      </c>
      <c r="AP55" s="330">
        <v>316937</v>
      </c>
      <c r="AQ55" s="331">
        <v>9.4</v>
      </c>
      <c r="AR55" s="332">
        <v>-51.7</v>
      </c>
    </row>
    <row r="56" spans="1:44" x14ac:dyDescent="0.15">
      <c r="A56" s="260"/>
      <c r="B56" s="256"/>
      <c r="C56" s="256"/>
      <c r="D56" s="256"/>
      <c r="E56" s="256"/>
      <c r="F56" s="256"/>
      <c r="G56" s="256"/>
      <c r="H56" s="256"/>
      <c r="I56" s="256"/>
      <c r="J56" s="256"/>
      <c r="K56" s="256"/>
      <c r="L56" s="256"/>
      <c r="M56" s="256"/>
      <c r="N56" s="256"/>
      <c r="O56" s="256"/>
      <c r="P56" s="256"/>
      <c r="Q56" s="256"/>
      <c r="R56" s="256"/>
      <c r="S56" s="256"/>
      <c r="T56" s="256"/>
      <c r="U56" s="256"/>
      <c r="V56" s="256"/>
      <c r="W56" s="256"/>
      <c r="X56" s="256"/>
      <c r="Y56" s="256"/>
      <c r="Z56" s="256"/>
      <c r="AA56" s="256"/>
      <c r="AB56" s="256"/>
      <c r="AC56" s="256"/>
      <c r="AD56" s="256"/>
      <c r="AE56" s="256"/>
      <c r="AF56" s="256"/>
      <c r="AG56" s="256"/>
      <c r="AH56" s="256"/>
      <c r="AI56" s="256"/>
      <c r="AJ56" s="256"/>
      <c r="AK56" s="333"/>
      <c r="AL56" s="334" t="s">
        <v>554</v>
      </c>
      <c r="AM56" s="335">
        <v>565762</v>
      </c>
      <c r="AN56" s="336">
        <v>144364</v>
      </c>
      <c r="AO56" s="337">
        <v>-46.1</v>
      </c>
      <c r="AP56" s="338">
        <v>199150</v>
      </c>
      <c r="AQ56" s="339">
        <v>27.5</v>
      </c>
      <c r="AR56" s="340">
        <v>-73.599999999999994</v>
      </c>
    </row>
    <row r="57" spans="1:44" x14ac:dyDescent="0.15">
      <c r="A57" s="260"/>
      <c r="B57" s="256"/>
      <c r="C57" s="256"/>
      <c r="D57" s="256"/>
      <c r="E57" s="256"/>
      <c r="F57" s="256"/>
      <c r="G57" s="256"/>
      <c r="H57" s="256"/>
      <c r="I57" s="256"/>
      <c r="J57" s="256"/>
      <c r="K57" s="256"/>
      <c r="L57" s="256"/>
      <c r="M57" s="256"/>
      <c r="N57" s="256"/>
      <c r="O57" s="256"/>
      <c r="P57" s="256"/>
      <c r="Q57" s="256"/>
      <c r="R57" s="256"/>
      <c r="S57" s="256"/>
      <c r="T57" s="256"/>
      <c r="U57" s="256"/>
      <c r="V57" s="256"/>
      <c r="W57" s="256"/>
      <c r="X57" s="256"/>
      <c r="Y57" s="256"/>
      <c r="Z57" s="256"/>
      <c r="AA57" s="256"/>
      <c r="AB57" s="256"/>
      <c r="AC57" s="256"/>
      <c r="AD57" s="256"/>
      <c r="AE57" s="256"/>
      <c r="AF57" s="256"/>
      <c r="AG57" s="256"/>
      <c r="AH57" s="256"/>
      <c r="AI57" s="256"/>
      <c r="AJ57" s="256"/>
      <c r="AK57" s="318" t="s">
        <v>557</v>
      </c>
      <c r="AL57" s="319"/>
      <c r="AM57" s="327">
        <v>968652</v>
      </c>
      <c r="AN57" s="328">
        <v>253441</v>
      </c>
      <c r="AO57" s="329">
        <v>53.7</v>
      </c>
      <c r="AP57" s="330">
        <v>332350</v>
      </c>
      <c r="AQ57" s="331">
        <v>4.9000000000000004</v>
      </c>
      <c r="AR57" s="332">
        <v>48.8</v>
      </c>
    </row>
    <row r="58" spans="1:44" x14ac:dyDescent="0.15">
      <c r="A58" s="260"/>
      <c r="B58" s="256"/>
      <c r="C58" s="256"/>
      <c r="D58" s="256"/>
      <c r="E58" s="256"/>
      <c r="F58" s="256"/>
      <c r="G58" s="256"/>
      <c r="H58" s="256"/>
      <c r="I58" s="256"/>
      <c r="J58" s="256"/>
      <c r="K58" s="256"/>
      <c r="L58" s="256"/>
      <c r="M58" s="256"/>
      <c r="N58" s="256"/>
      <c r="O58" s="256"/>
      <c r="P58" s="256"/>
      <c r="Q58" s="256"/>
      <c r="R58" s="256"/>
      <c r="S58" s="256"/>
      <c r="T58" s="256"/>
      <c r="U58" s="256"/>
      <c r="V58" s="256"/>
      <c r="W58" s="256"/>
      <c r="X58" s="256"/>
      <c r="Y58" s="256"/>
      <c r="Z58" s="256"/>
      <c r="AA58" s="256"/>
      <c r="AB58" s="256"/>
      <c r="AC58" s="256"/>
      <c r="AD58" s="256"/>
      <c r="AE58" s="256"/>
      <c r="AF58" s="256"/>
      <c r="AG58" s="256"/>
      <c r="AH58" s="256"/>
      <c r="AI58" s="256"/>
      <c r="AJ58" s="256"/>
      <c r="AK58" s="333"/>
      <c r="AL58" s="334" t="s">
        <v>554</v>
      </c>
      <c r="AM58" s="335">
        <v>779318</v>
      </c>
      <c r="AN58" s="336">
        <v>203903</v>
      </c>
      <c r="AO58" s="337">
        <v>41.2</v>
      </c>
      <c r="AP58" s="338">
        <v>200453</v>
      </c>
      <c r="AQ58" s="339">
        <v>0.7</v>
      </c>
      <c r="AR58" s="340">
        <v>40.5</v>
      </c>
    </row>
    <row r="59" spans="1:44" x14ac:dyDescent="0.15">
      <c r="A59" s="260"/>
      <c r="B59" s="256"/>
      <c r="C59" s="256"/>
      <c r="D59" s="256"/>
      <c r="E59" s="256"/>
      <c r="F59" s="256"/>
      <c r="G59" s="256"/>
      <c r="H59" s="256"/>
      <c r="I59" s="256"/>
      <c r="J59" s="256"/>
      <c r="K59" s="256"/>
      <c r="L59" s="256"/>
      <c r="M59" s="256"/>
      <c r="N59" s="256"/>
      <c r="O59" s="256"/>
      <c r="P59" s="256"/>
      <c r="Q59" s="256"/>
      <c r="R59" s="256"/>
      <c r="S59" s="256"/>
      <c r="T59" s="256"/>
      <c r="U59" s="256"/>
      <c r="V59" s="256"/>
      <c r="W59" s="256"/>
      <c r="X59" s="256"/>
      <c r="Y59" s="256"/>
      <c r="Z59" s="256"/>
      <c r="AA59" s="256"/>
      <c r="AB59" s="256"/>
      <c r="AC59" s="256"/>
      <c r="AD59" s="256"/>
      <c r="AE59" s="256"/>
      <c r="AF59" s="256"/>
      <c r="AG59" s="256"/>
      <c r="AH59" s="256"/>
      <c r="AI59" s="256"/>
      <c r="AJ59" s="256"/>
      <c r="AK59" s="318" t="s">
        <v>558</v>
      </c>
      <c r="AL59" s="319"/>
      <c r="AM59" s="327">
        <v>1119917</v>
      </c>
      <c r="AN59" s="328">
        <v>301621</v>
      </c>
      <c r="AO59" s="329">
        <v>19</v>
      </c>
      <c r="AP59" s="330">
        <v>362690</v>
      </c>
      <c r="AQ59" s="331">
        <v>9.1</v>
      </c>
      <c r="AR59" s="332">
        <v>9.9</v>
      </c>
    </row>
    <row r="60" spans="1:44" x14ac:dyDescent="0.15">
      <c r="A60" s="260"/>
      <c r="B60" s="256"/>
      <c r="C60" s="256"/>
      <c r="D60" s="256"/>
      <c r="E60" s="256"/>
      <c r="F60" s="256"/>
      <c r="G60" s="256"/>
      <c r="H60" s="256"/>
      <c r="I60" s="256"/>
      <c r="J60" s="256"/>
      <c r="K60" s="256"/>
      <c r="L60" s="256"/>
      <c r="M60" s="256"/>
      <c r="N60" s="256"/>
      <c r="O60" s="256"/>
      <c r="P60" s="256"/>
      <c r="Q60" s="256"/>
      <c r="R60" s="256"/>
      <c r="S60" s="256"/>
      <c r="T60" s="256"/>
      <c r="U60" s="256"/>
      <c r="V60" s="256"/>
      <c r="W60" s="256"/>
      <c r="X60" s="256"/>
      <c r="Y60" s="256"/>
      <c r="Z60" s="256"/>
      <c r="AA60" s="256"/>
      <c r="AB60" s="256"/>
      <c r="AC60" s="256"/>
      <c r="AD60" s="256"/>
      <c r="AE60" s="256"/>
      <c r="AF60" s="256"/>
      <c r="AG60" s="256"/>
      <c r="AH60" s="256"/>
      <c r="AI60" s="256"/>
      <c r="AJ60" s="256"/>
      <c r="AK60" s="333"/>
      <c r="AL60" s="334" t="s">
        <v>554</v>
      </c>
      <c r="AM60" s="335">
        <v>580531</v>
      </c>
      <c r="AN60" s="336">
        <v>156351</v>
      </c>
      <c r="AO60" s="337">
        <v>-23.3</v>
      </c>
      <c r="AP60" s="338">
        <v>172580</v>
      </c>
      <c r="AQ60" s="339">
        <v>-13.9</v>
      </c>
      <c r="AR60" s="340">
        <v>-9.4</v>
      </c>
    </row>
    <row r="61" spans="1:44" x14ac:dyDescent="0.15">
      <c r="A61" s="260"/>
      <c r="B61" s="256"/>
      <c r="C61" s="256"/>
      <c r="D61" s="256"/>
      <c r="E61" s="256"/>
      <c r="F61" s="256"/>
      <c r="G61" s="256"/>
      <c r="H61" s="256"/>
      <c r="I61" s="256"/>
      <c r="J61" s="256"/>
      <c r="K61" s="256"/>
      <c r="L61" s="256"/>
      <c r="M61" s="256"/>
      <c r="N61" s="256"/>
      <c r="O61" s="256"/>
      <c r="P61" s="256"/>
      <c r="Q61" s="256"/>
      <c r="R61" s="256"/>
      <c r="S61" s="256"/>
      <c r="T61" s="256"/>
      <c r="U61" s="256"/>
      <c r="V61" s="256"/>
      <c r="W61" s="256"/>
      <c r="X61" s="256"/>
      <c r="Y61" s="256"/>
      <c r="Z61" s="256"/>
      <c r="AA61" s="256"/>
      <c r="AB61" s="256"/>
      <c r="AC61" s="256"/>
      <c r="AD61" s="256"/>
      <c r="AE61" s="256"/>
      <c r="AF61" s="256"/>
      <c r="AG61" s="256"/>
      <c r="AH61" s="256"/>
      <c r="AI61" s="256"/>
      <c r="AJ61" s="256"/>
      <c r="AK61" s="318" t="s">
        <v>559</v>
      </c>
      <c r="AL61" s="341"/>
      <c r="AM61" s="342">
        <v>966893</v>
      </c>
      <c r="AN61" s="343">
        <v>246777</v>
      </c>
      <c r="AO61" s="344">
        <v>8.9</v>
      </c>
      <c r="AP61" s="345">
        <v>323807</v>
      </c>
      <c r="AQ61" s="346">
        <v>3.4</v>
      </c>
      <c r="AR61" s="332">
        <v>5.5</v>
      </c>
    </row>
    <row r="62" spans="1:44" x14ac:dyDescent="0.15">
      <c r="A62" s="260"/>
      <c r="B62" s="256"/>
      <c r="C62" s="256"/>
      <c r="D62" s="256"/>
      <c r="E62" s="256"/>
      <c r="F62" s="256"/>
      <c r="G62" s="256"/>
      <c r="H62" s="256"/>
      <c r="I62" s="256"/>
      <c r="J62" s="256"/>
      <c r="K62" s="256"/>
      <c r="L62" s="256"/>
      <c r="M62" s="256"/>
      <c r="N62" s="256"/>
      <c r="O62" s="256"/>
      <c r="P62" s="256"/>
      <c r="Q62" s="256"/>
      <c r="R62" s="256"/>
      <c r="S62" s="256"/>
      <c r="T62" s="256"/>
      <c r="U62" s="256"/>
      <c r="V62" s="256"/>
      <c r="W62" s="256"/>
      <c r="X62" s="256"/>
      <c r="Y62" s="256"/>
      <c r="Z62" s="256"/>
      <c r="AA62" s="256"/>
      <c r="AB62" s="256"/>
      <c r="AC62" s="256"/>
      <c r="AD62" s="256"/>
      <c r="AE62" s="256"/>
      <c r="AF62" s="256"/>
      <c r="AG62" s="256"/>
      <c r="AH62" s="256"/>
      <c r="AI62" s="256"/>
      <c r="AJ62" s="256"/>
      <c r="AK62" s="333"/>
      <c r="AL62" s="334" t="s">
        <v>554</v>
      </c>
      <c r="AM62" s="335">
        <v>698286</v>
      </c>
      <c r="AN62" s="336">
        <v>177836</v>
      </c>
      <c r="AO62" s="337">
        <v>29</v>
      </c>
      <c r="AP62" s="338">
        <v>178527</v>
      </c>
      <c r="AQ62" s="339">
        <v>2.7</v>
      </c>
      <c r="AR62" s="340">
        <v>26.3</v>
      </c>
    </row>
    <row r="63" spans="1:44" x14ac:dyDescent="0.15">
      <c r="A63" s="260"/>
      <c r="B63" s="256"/>
      <c r="C63" s="256"/>
      <c r="D63" s="256"/>
      <c r="E63" s="256"/>
      <c r="F63" s="256"/>
      <c r="G63" s="256"/>
      <c r="H63" s="256"/>
      <c r="I63" s="256"/>
      <c r="J63" s="256"/>
      <c r="K63" s="256"/>
      <c r="L63" s="256"/>
      <c r="M63" s="256"/>
      <c r="N63" s="256"/>
      <c r="O63" s="256"/>
      <c r="P63" s="256"/>
      <c r="Q63" s="256"/>
      <c r="R63" s="256"/>
      <c r="S63" s="256"/>
      <c r="T63" s="256"/>
      <c r="U63" s="256"/>
      <c r="V63" s="256"/>
      <c r="W63" s="256"/>
      <c r="X63" s="256"/>
      <c r="Y63" s="256"/>
      <c r="Z63" s="256"/>
      <c r="AA63" s="256"/>
      <c r="AB63" s="256"/>
      <c r="AC63" s="256"/>
      <c r="AD63" s="256"/>
      <c r="AE63" s="256"/>
      <c r="AF63" s="256"/>
      <c r="AG63" s="256"/>
      <c r="AH63" s="256"/>
      <c r="AI63" s="256"/>
      <c r="AJ63" s="256"/>
      <c r="AK63" s="256"/>
      <c r="AL63" s="256"/>
      <c r="AM63" s="256"/>
      <c r="AN63" s="256"/>
      <c r="AO63" s="256"/>
      <c r="AP63" s="256"/>
      <c r="AQ63" s="256"/>
      <c r="AR63" s="256"/>
    </row>
    <row r="64" spans="1:44" x14ac:dyDescent="0.15">
      <c r="A64" s="260"/>
      <c r="B64" s="256"/>
      <c r="C64" s="256"/>
      <c r="D64" s="256"/>
      <c r="E64" s="256"/>
      <c r="F64" s="256"/>
      <c r="G64" s="256"/>
      <c r="H64" s="256"/>
      <c r="I64" s="256"/>
      <c r="J64" s="256"/>
      <c r="K64" s="256"/>
      <c r="L64" s="256"/>
      <c r="M64" s="256"/>
      <c r="N64" s="256"/>
      <c r="O64" s="256"/>
      <c r="P64" s="256"/>
      <c r="Q64" s="256"/>
      <c r="R64" s="256"/>
      <c r="S64" s="256"/>
      <c r="T64" s="256"/>
      <c r="U64" s="256"/>
      <c r="V64" s="256"/>
      <c r="W64" s="256"/>
      <c r="X64" s="256"/>
      <c r="Y64" s="256"/>
      <c r="Z64" s="256"/>
      <c r="AA64" s="256"/>
      <c r="AB64" s="256"/>
      <c r="AC64" s="256"/>
      <c r="AD64" s="256"/>
      <c r="AE64" s="256"/>
      <c r="AF64" s="256"/>
      <c r="AG64" s="256"/>
      <c r="AH64" s="256"/>
      <c r="AI64" s="256"/>
      <c r="AJ64" s="256"/>
      <c r="AK64" s="256"/>
      <c r="AL64" s="256"/>
      <c r="AM64" s="256"/>
      <c r="AN64" s="256"/>
      <c r="AO64" s="256"/>
      <c r="AP64" s="256"/>
      <c r="AQ64" s="256"/>
      <c r="AR64" s="256"/>
    </row>
    <row r="65" spans="1:46" x14ac:dyDescent="0.15">
      <c r="A65" s="260"/>
      <c r="B65" s="256"/>
      <c r="C65" s="256"/>
      <c r="D65" s="256"/>
      <c r="E65" s="256"/>
      <c r="F65" s="256"/>
      <c r="G65" s="256"/>
      <c r="H65" s="256"/>
      <c r="I65" s="256"/>
      <c r="J65" s="256"/>
      <c r="K65" s="256"/>
      <c r="L65" s="256"/>
      <c r="M65" s="256"/>
      <c r="N65" s="256"/>
      <c r="O65" s="256"/>
      <c r="P65" s="256"/>
      <c r="Q65" s="256"/>
      <c r="R65" s="256"/>
      <c r="S65" s="256"/>
      <c r="T65" s="256"/>
      <c r="U65" s="256"/>
      <c r="V65" s="256"/>
      <c r="W65" s="256"/>
      <c r="X65" s="256"/>
      <c r="Y65" s="256"/>
      <c r="Z65" s="256"/>
      <c r="AA65" s="256"/>
      <c r="AB65" s="256"/>
      <c r="AC65" s="256"/>
      <c r="AD65" s="256"/>
      <c r="AE65" s="256"/>
      <c r="AF65" s="256"/>
      <c r="AG65" s="256"/>
      <c r="AH65" s="256"/>
      <c r="AI65" s="256"/>
      <c r="AJ65" s="256"/>
      <c r="AK65" s="256"/>
      <c r="AL65" s="256"/>
      <c r="AM65" s="256"/>
      <c r="AN65" s="256"/>
      <c r="AO65" s="256"/>
      <c r="AP65" s="256"/>
      <c r="AQ65" s="256"/>
      <c r="AR65" s="256"/>
    </row>
    <row r="66" spans="1:46" x14ac:dyDescent="0.15">
      <c r="A66" s="347"/>
      <c r="B66" s="314"/>
      <c r="C66" s="314"/>
      <c r="D66" s="314"/>
      <c r="E66" s="314"/>
      <c r="F66" s="314"/>
      <c r="G66" s="314"/>
      <c r="H66" s="314"/>
      <c r="I66" s="314"/>
      <c r="J66" s="314"/>
      <c r="K66" s="314"/>
      <c r="L66" s="314"/>
      <c r="M66" s="314"/>
      <c r="N66" s="314"/>
      <c r="O66" s="314"/>
      <c r="P66" s="314"/>
      <c r="Q66" s="314"/>
      <c r="R66" s="314"/>
      <c r="S66" s="314"/>
      <c r="T66" s="314"/>
      <c r="U66" s="314"/>
      <c r="V66" s="314"/>
      <c r="W66" s="314"/>
      <c r="X66" s="314"/>
      <c r="Y66" s="314"/>
      <c r="Z66" s="314"/>
      <c r="AA66" s="314"/>
      <c r="AB66" s="314"/>
      <c r="AC66" s="314"/>
      <c r="AD66" s="314"/>
      <c r="AE66" s="314"/>
      <c r="AF66" s="314"/>
      <c r="AG66" s="314"/>
      <c r="AH66" s="314"/>
      <c r="AI66" s="314"/>
      <c r="AJ66" s="314"/>
      <c r="AK66" s="314"/>
      <c r="AL66" s="314"/>
      <c r="AM66" s="314"/>
      <c r="AN66" s="314"/>
      <c r="AO66" s="314"/>
      <c r="AP66" s="314"/>
      <c r="AQ66" s="314"/>
      <c r="AR66" s="314"/>
      <c r="AS66" s="348"/>
    </row>
    <row r="67" spans="1:46" ht="13.5" hidden="1" customHeight="1" x14ac:dyDescent="0.15">
      <c r="AK67" s="256"/>
      <c r="AL67" s="256"/>
      <c r="AM67" s="256"/>
      <c r="AN67" s="256"/>
      <c r="AO67" s="256"/>
      <c r="AP67" s="256"/>
      <c r="AQ67" s="256"/>
      <c r="AR67" s="256"/>
      <c r="AS67" s="256"/>
      <c r="AT67" s="256"/>
    </row>
    <row r="68" spans="1:46" ht="13.5" hidden="1" customHeight="1" x14ac:dyDescent="0.15">
      <c r="AK68" s="256"/>
      <c r="AL68" s="256"/>
      <c r="AM68" s="256"/>
      <c r="AN68" s="256"/>
      <c r="AO68" s="256"/>
      <c r="AP68" s="256"/>
      <c r="AQ68" s="256"/>
      <c r="AR68" s="256"/>
    </row>
    <row r="69" spans="1:46" ht="13.5" hidden="1" customHeight="1" x14ac:dyDescent="0.15">
      <c r="AK69" s="256"/>
      <c r="AL69" s="256"/>
      <c r="AM69" s="256"/>
      <c r="AN69" s="256"/>
      <c r="AO69" s="256"/>
      <c r="AP69" s="256"/>
      <c r="AQ69" s="256"/>
      <c r="AR69" s="256"/>
    </row>
    <row r="70" spans="1:46" hidden="1" x14ac:dyDescent="0.15">
      <c r="AK70" s="256"/>
      <c r="AL70" s="256"/>
      <c r="AM70" s="256"/>
      <c r="AN70" s="256"/>
      <c r="AO70" s="256"/>
      <c r="AP70" s="256"/>
      <c r="AQ70" s="256"/>
      <c r="AR70" s="256"/>
    </row>
    <row r="71" spans="1:46" hidden="1" x14ac:dyDescent="0.15">
      <c r="AK71" s="256"/>
      <c r="AL71" s="256"/>
      <c r="AM71" s="256"/>
      <c r="AN71" s="256"/>
      <c r="AO71" s="256"/>
      <c r="AP71" s="256"/>
      <c r="AQ71" s="256"/>
      <c r="AR71" s="256"/>
    </row>
    <row r="72" spans="1:46" hidden="1" x14ac:dyDescent="0.15">
      <c r="AK72" s="256"/>
      <c r="AL72" s="256"/>
      <c r="AM72" s="256"/>
      <c r="AN72" s="256"/>
      <c r="AO72" s="256"/>
      <c r="AP72" s="256"/>
      <c r="AQ72" s="256"/>
      <c r="AR72" s="256"/>
    </row>
    <row r="73" spans="1:46" hidden="1" x14ac:dyDescent="0.15">
      <c r="AK73" s="256"/>
      <c r="AL73" s="256"/>
      <c r="AM73" s="256"/>
      <c r="AN73" s="256"/>
      <c r="AO73" s="256"/>
      <c r="AP73" s="256"/>
      <c r="AQ73" s="256"/>
      <c r="AR73" s="256"/>
    </row>
  </sheetData>
  <sheetProtection algorithmName="SHA-512" hashValue="m2cVh3yp44j2Eu2Of8NQABw9CzPXVat/Z+ZOF8oJtjI/wTOcY1JTNrhTiRWEm3vCZp+dQtCc+B572iUqWsOaJw==" saltValue="4wZk4Ga0rLxq+D3VttaSOg=="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54" customWidth="1"/>
    <col min="126" max="16384" width="9" style="253" hidden="1"/>
  </cols>
  <sheetData>
    <row r="1" spans="2:125" ht="13.5" customHeight="1" x14ac:dyDescent="0.15">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2:125" x14ac:dyDescent="0.15">
      <c r="B2" s="253"/>
      <c r="DG2" s="253"/>
    </row>
    <row r="3" spans="2:125" x14ac:dyDescent="0.15">
      <c r="C3" s="253"/>
      <c r="D3" s="253"/>
      <c r="E3" s="253"/>
      <c r="F3" s="253"/>
      <c r="G3" s="253"/>
      <c r="H3" s="253"/>
      <c r="I3" s="253"/>
      <c r="J3" s="253"/>
      <c r="K3" s="253"/>
      <c r="L3" s="253"/>
      <c r="M3" s="253"/>
      <c r="N3" s="253"/>
      <c r="O3" s="253"/>
      <c r="P3" s="253"/>
      <c r="Q3" s="253"/>
      <c r="R3" s="253"/>
      <c r="S3" s="253"/>
      <c r="T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H3" s="253"/>
      <c r="DI3" s="253"/>
      <c r="DJ3" s="253"/>
      <c r="DK3" s="253"/>
      <c r="DL3" s="253"/>
      <c r="DM3" s="253"/>
      <c r="DN3" s="253"/>
      <c r="DO3" s="253"/>
      <c r="DP3" s="253"/>
      <c r="DQ3" s="253"/>
      <c r="DR3" s="253"/>
      <c r="DS3" s="253"/>
      <c r="DT3" s="253"/>
      <c r="DU3" s="253"/>
    </row>
    <row r="4" spans="2:125" x14ac:dyDescent="0.15"/>
    <row r="5" spans="2:125" x14ac:dyDescent="0.15"/>
    <row r="6" spans="2:125" x14ac:dyDescent="0.15"/>
    <row r="7" spans="2:125" x14ac:dyDescent="0.15"/>
    <row r="8" spans="2:125" x14ac:dyDescent="0.15"/>
    <row r="9" spans="2:125" x14ac:dyDescent="0.15">
      <c r="DU9" s="253"/>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3"/>
    </row>
    <row r="18" spans="125:125" x14ac:dyDescent="0.15"/>
    <row r="19" spans="125:125" x14ac:dyDescent="0.15"/>
    <row r="20" spans="125:125" x14ac:dyDescent="0.15">
      <c r="DU20" s="253"/>
    </row>
    <row r="21" spans="125:125" x14ac:dyDescent="0.15">
      <c r="DU21" s="253"/>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3"/>
    </row>
    <row r="29" spans="125:125" x14ac:dyDescent="0.15"/>
    <row r="30" spans="125:125" x14ac:dyDescent="0.15"/>
    <row r="31" spans="125:125" x14ac:dyDescent="0.15"/>
    <row r="32" spans="125:125" x14ac:dyDescent="0.15"/>
    <row r="33" spans="2:125" x14ac:dyDescent="0.15">
      <c r="B33" s="253"/>
      <c r="G33" s="253"/>
      <c r="I33" s="253"/>
    </row>
    <row r="34" spans="2:125" x14ac:dyDescent="0.15">
      <c r="C34" s="253"/>
      <c r="P34" s="253"/>
      <c r="DE34" s="253"/>
      <c r="DH34" s="253"/>
    </row>
    <row r="35" spans="2:125" x14ac:dyDescent="0.15">
      <c r="D35" s="253"/>
      <c r="E35" s="253"/>
      <c r="DG35" s="253"/>
      <c r="DJ35" s="253"/>
      <c r="DP35" s="253"/>
      <c r="DQ35" s="253"/>
      <c r="DR35" s="253"/>
      <c r="DS35" s="253"/>
      <c r="DT35" s="253"/>
      <c r="DU35" s="253"/>
    </row>
    <row r="36" spans="2:125" x14ac:dyDescent="0.15">
      <c r="F36" s="253"/>
      <c r="H36" s="253"/>
      <c r="J36" s="253"/>
      <c r="K36" s="253"/>
      <c r="L36" s="253"/>
      <c r="M36" s="253"/>
      <c r="N36" s="253"/>
      <c r="O36" s="253"/>
      <c r="Q36" s="253"/>
      <c r="R36" s="253"/>
      <c r="S36" s="253"/>
      <c r="T36" s="253"/>
      <c r="U36" s="253"/>
      <c r="V36" s="253"/>
      <c r="W36" s="253"/>
      <c r="X36" s="253"/>
      <c r="Y36" s="253"/>
      <c r="Z36" s="253"/>
      <c r="AA36" s="253"/>
      <c r="AB36" s="253"/>
      <c r="AC36" s="253"/>
      <c r="AD36" s="253"/>
      <c r="AE36" s="253"/>
      <c r="AF36" s="253"/>
      <c r="AG36" s="253"/>
      <c r="AH36" s="253"/>
      <c r="AI36" s="253"/>
      <c r="AJ36" s="253"/>
      <c r="AK36" s="253"/>
      <c r="AL36" s="253"/>
      <c r="AM36" s="253"/>
      <c r="AN36" s="253"/>
      <c r="AO36" s="253"/>
      <c r="AP36" s="253"/>
      <c r="AQ36" s="253"/>
      <c r="AR36" s="253"/>
      <c r="AS36" s="253"/>
      <c r="AT36" s="253"/>
      <c r="AU36" s="253"/>
      <c r="AV36" s="253"/>
      <c r="AW36" s="253"/>
      <c r="AX36" s="253"/>
      <c r="AY36" s="253"/>
      <c r="AZ36" s="253"/>
      <c r="BA36" s="253"/>
      <c r="BB36" s="253"/>
      <c r="BC36" s="253"/>
      <c r="BD36" s="253"/>
      <c r="BE36" s="253"/>
      <c r="BF36" s="253"/>
      <c r="BG36" s="253"/>
      <c r="BH36" s="253"/>
      <c r="BI36" s="253"/>
      <c r="BJ36" s="253"/>
      <c r="BK36" s="253"/>
      <c r="BL36" s="253"/>
      <c r="BM36" s="253"/>
      <c r="BN36" s="253"/>
      <c r="BO36" s="253"/>
      <c r="BP36" s="253"/>
      <c r="BQ36" s="253"/>
      <c r="BR36" s="253"/>
      <c r="BS36" s="253"/>
      <c r="BT36" s="253"/>
      <c r="BU36" s="253"/>
      <c r="BV36" s="253"/>
      <c r="BW36" s="253"/>
      <c r="BX36" s="253"/>
      <c r="BY36" s="253"/>
      <c r="BZ36" s="253"/>
      <c r="CA36" s="253"/>
      <c r="CB36" s="253"/>
      <c r="CC36" s="253"/>
      <c r="CD36" s="253"/>
      <c r="CE36" s="253"/>
      <c r="CF36" s="253"/>
      <c r="CG36" s="253"/>
      <c r="CH36" s="253"/>
      <c r="CI36" s="253"/>
      <c r="CJ36" s="253"/>
      <c r="CK36" s="253"/>
      <c r="CL36" s="253"/>
      <c r="CM36" s="253"/>
      <c r="CN36" s="253"/>
      <c r="CO36" s="253"/>
      <c r="CP36" s="253"/>
      <c r="CQ36" s="253"/>
      <c r="CR36" s="253"/>
      <c r="CS36" s="253"/>
      <c r="CT36" s="253"/>
      <c r="CU36" s="253"/>
      <c r="CV36" s="253"/>
      <c r="CW36" s="253"/>
      <c r="CX36" s="253"/>
      <c r="CY36" s="253"/>
      <c r="CZ36" s="253"/>
      <c r="DA36" s="253"/>
      <c r="DB36" s="253"/>
      <c r="DC36" s="253"/>
      <c r="DD36" s="253"/>
      <c r="DF36" s="253"/>
      <c r="DI36" s="253"/>
      <c r="DK36" s="253"/>
      <c r="DL36" s="253"/>
      <c r="DM36" s="253"/>
      <c r="DN36" s="253"/>
      <c r="DO36" s="253"/>
      <c r="DP36" s="253"/>
      <c r="DQ36" s="253"/>
      <c r="DR36" s="253"/>
      <c r="DS36" s="253"/>
      <c r="DT36" s="253"/>
      <c r="DU36" s="253"/>
    </row>
    <row r="37" spans="2:125" x14ac:dyDescent="0.15">
      <c r="DU37" s="253"/>
    </row>
    <row r="38" spans="2:125" x14ac:dyDescent="0.15">
      <c r="DT38" s="253"/>
      <c r="DU38" s="253"/>
    </row>
    <row r="39" spans="2:125" x14ac:dyDescent="0.15"/>
    <row r="40" spans="2:125" x14ac:dyDescent="0.15">
      <c r="DH40" s="253"/>
    </row>
    <row r="41" spans="2:125" x14ac:dyDescent="0.15">
      <c r="DE41" s="253"/>
    </row>
    <row r="42" spans="2:125" x14ac:dyDescent="0.15">
      <c r="DG42" s="253"/>
      <c r="DJ42" s="253"/>
    </row>
    <row r="43" spans="2:125" x14ac:dyDescent="0.15">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F43" s="253"/>
      <c r="DI43" s="253"/>
      <c r="DK43" s="253"/>
      <c r="DL43" s="253"/>
      <c r="DM43" s="253"/>
      <c r="DN43" s="253"/>
      <c r="DO43" s="253"/>
      <c r="DP43" s="253"/>
      <c r="DQ43" s="253"/>
      <c r="DR43" s="253"/>
      <c r="DS43" s="253"/>
      <c r="DT43" s="253"/>
      <c r="DU43" s="253"/>
    </row>
    <row r="44" spans="2:125" x14ac:dyDescent="0.15">
      <c r="DU44" s="253"/>
    </row>
    <row r="45" spans="2:125" x14ac:dyDescent="0.15"/>
    <row r="46" spans="2:125" x14ac:dyDescent="0.15"/>
    <row r="47" spans="2:125" x14ac:dyDescent="0.15"/>
    <row r="48" spans="2:125" x14ac:dyDescent="0.15">
      <c r="DT48" s="253"/>
      <c r="DU48" s="253"/>
    </row>
    <row r="49" spans="120:125" x14ac:dyDescent="0.15">
      <c r="DU49" s="253"/>
    </row>
    <row r="50" spans="120:125" x14ac:dyDescent="0.15">
      <c r="DU50" s="253"/>
    </row>
    <row r="51" spans="120:125" x14ac:dyDescent="0.15">
      <c r="DP51" s="253"/>
      <c r="DQ51" s="253"/>
      <c r="DR51" s="253"/>
      <c r="DS51" s="253"/>
      <c r="DT51" s="253"/>
      <c r="DU51" s="253"/>
    </row>
    <row r="52" spans="120:125" x14ac:dyDescent="0.15"/>
    <row r="53" spans="120:125" x14ac:dyDescent="0.15"/>
    <row r="54" spans="120:125" x14ac:dyDescent="0.15">
      <c r="DU54" s="253"/>
    </row>
    <row r="55" spans="120:125" x14ac:dyDescent="0.15"/>
    <row r="56" spans="120:125" x14ac:dyDescent="0.15"/>
    <row r="57" spans="120:125" x14ac:dyDescent="0.15"/>
    <row r="58" spans="120:125" x14ac:dyDescent="0.15">
      <c r="DU58" s="253"/>
    </row>
    <row r="59" spans="120:125" x14ac:dyDescent="0.15"/>
    <row r="60" spans="120:125" x14ac:dyDescent="0.15"/>
    <row r="61" spans="120:125" x14ac:dyDescent="0.15"/>
    <row r="62" spans="120:125" x14ac:dyDescent="0.15"/>
    <row r="63" spans="120:125" x14ac:dyDescent="0.15">
      <c r="DU63" s="253"/>
    </row>
    <row r="64" spans="120:125" x14ac:dyDescent="0.15">
      <c r="DT64" s="253"/>
      <c r="DU64" s="253"/>
    </row>
    <row r="65" spans="123:125" x14ac:dyDescent="0.15"/>
    <row r="66" spans="123:125" x14ac:dyDescent="0.15"/>
    <row r="67" spans="123:125" x14ac:dyDescent="0.15"/>
    <row r="68" spans="123:125" x14ac:dyDescent="0.15"/>
    <row r="69" spans="123:125" x14ac:dyDescent="0.15">
      <c r="DS69" s="253"/>
      <c r="DT69" s="253"/>
      <c r="DU69" s="253"/>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3"/>
    </row>
    <row r="83" spans="116:125" x14ac:dyDescent="0.15">
      <c r="DM83" s="253"/>
      <c r="DN83" s="253"/>
      <c r="DO83" s="253"/>
      <c r="DP83" s="253"/>
      <c r="DQ83" s="253"/>
      <c r="DR83" s="253"/>
      <c r="DS83" s="253"/>
      <c r="DT83" s="253"/>
      <c r="DU83" s="253"/>
    </row>
    <row r="84" spans="116:125" x14ac:dyDescent="0.15"/>
    <row r="85" spans="116:125" x14ac:dyDescent="0.15"/>
    <row r="86" spans="116:125" x14ac:dyDescent="0.15"/>
    <row r="87" spans="116:125" x14ac:dyDescent="0.15"/>
    <row r="88" spans="116:125" x14ac:dyDescent="0.15">
      <c r="DU88" s="253"/>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3"/>
      <c r="DT94" s="253"/>
      <c r="DU94" s="253"/>
    </row>
    <row r="95" spans="116:125" ht="13.5" customHeight="1" x14ac:dyDescent="0.15">
      <c r="DU95" s="253"/>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3"/>
    </row>
    <row r="102" spans="124:125" ht="13.5" customHeight="1" x14ac:dyDescent="0.15"/>
    <row r="103" spans="124:125" ht="13.5" customHeight="1" x14ac:dyDescent="0.15"/>
    <row r="104" spans="124:125" ht="13.5" customHeight="1" x14ac:dyDescent="0.15">
      <c r="DT104" s="253"/>
      <c r="DU104" s="253"/>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3" t="s">
        <v>561</v>
      </c>
    </row>
    <row r="120" spans="125:125" ht="13.5" hidden="1" customHeight="1" x14ac:dyDescent="0.15"/>
    <row r="121" spans="125:125" ht="13.5" hidden="1" customHeight="1" x14ac:dyDescent="0.15">
      <c r="DU121" s="253"/>
    </row>
  </sheetData>
  <sheetProtection algorithmName="SHA-512" hashValue="2g6NWy9O35mLaBh6FUZhmC6OpRU2D1jaw4aQx4lxR6LmZsIvMNxKOtTzlsTPcX8USF3kOWSEehRtck0Y6gK6vg==" saltValue="YnULMuYwPQjxak9CQj8NI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54" customWidth="1"/>
    <col min="126" max="142" width="0" style="253" hidden="1" customWidth="1"/>
    <col min="143" max="16384" width="9" style="253" hidden="1"/>
  </cols>
  <sheetData>
    <row r="1" spans="1:125" ht="13.5" customHeight="1" x14ac:dyDescent="0.15">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1:125" x14ac:dyDescent="0.15">
      <c r="B2" s="253"/>
      <c r="T2" s="253"/>
    </row>
    <row r="3" spans="1:125" x14ac:dyDescent="0.15">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G3" s="253"/>
      <c r="DH3" s="253"/>
      <c r="DI3" s="253"/>
      <c r="DJ3" s="253"/>
      <c r="DK3" s="253"/>
      <c r="DL3" s="253"/>
      <c r="DM3" s="253"/>
      <c r="DN3" s="253"/>
      <c r="DO3" s="253"/>
      <c r="DP3" s="253"/>
      <c r="DQ3" s="253"/>
      <c r="DR3" s="253"/>
      <c r="DS3" s="253"/>
      <c r="DT3" s="253"/>
      <c r="DU3" s="253"/>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3"/>
      <c r="G33" s="253"/>
      <c r="I33" s="253"/>
    </row>
    <row r="34" spans="2:125" x14ac:dyDescent="0.15">
      <c r="C34" s="253"/>
      <c r="P34" s="253"/>
      <c r="R34" s="253"/>
      <c r="U34" s="253"/>
    </row>
    <row r="35" spans="2:125" x14ac:dyDescent="0.15">
      <c r="D35" s="253"/>
      <c r="E35" s="253"/>
      <c r="T35" s="253"/>
      <c r="W35" s="253"/>
      <c r="X35" s="253"/>
      <c r="Y35" s="253"/>
      <c r="Z35" s="253"/>
      <c r="AA35" s="253"/>
      <c r="AB35" s="253"/>
      <c r="AC35" s="253"/>
      <c r="AD35" s="253"/>
      <c r="AE35" s="253"/>
      <c r="AF35" s="253"/>
      <c r="AG35" s="253"/>
      <c r="AH35" s="253"/>
      <c r="AI35" s="253"/>
      <c r="AJ35" s="253"/>
      <c r="AK35" s="253"/>
      <c r="AL35" s="253"/>
      <c r="AM35" s="253"/>
      <c r="AN35" s="253"/>
      <c r="AO35" s="253"/>
      <c r="AP35" s="253"/>
      <c r="AQ35" s="253"/>
      <c r="AR35" s="253"/>
      <c r="AS35" s="253"/>
      <c r="AT35" s="253"/>
      <c r="AU35" s="253"/>
      <c r="AV35" s="253"/>
      <c r="AW35" s="253"/>
      <c r="AX35" s="253"/>
      <c r="AY35" s="253"/>
      <c r="AZ35" s="253"/>
      <c r="BA35" s="253"/>
      <c r="BB35" s="253"/>
      <c r="BC35" s="253"/>
      <c r="BD35" s="253"/>
      <c r="BE35" s="253"/>
      <c r="BF35" s="253"/>
      <c r="BG35" s="253"/>
      <c r="BH35" s="253"/>
      <c r="BI35" s="253"/>
      <c r="BJ35" s="253"/>
      <c r="BK35" s="253"/>
      <c r="BL35" s="253"/>
      <c r="BM35" s="253"/>
      <c r="BN35" s="253"/>
      <c r="BO35" s="253"/>
      <c r="BP35" s="253"/>
      <c r="BQ35" s="253"/>
      <c r="BR35" s="253"/>
      <c r="BS35" s="253"/>
      <c r="BT35" s="253"/>
      <c r="BU35" s="253"/>
      <c r="BV35" s="253"/>
      <c r="BW35" s="253"/>
      <c r="BX35" s="253"/>
      <c r="BY35" s="253"/>
      <c r="BZ35" s="253"/>
      <c r="CA35" s="253"/>
      <c r="CB35" s="253"/>
      <c r="CC35" s="253"/>
      <c r="CD35" s="253"/>
      <c r="CE35" s="253"/>
      <c r="CF35" s="253"/>
      <c r="CG35" s="253"/>
      <c r="CH35" s="253"/>
      <c r="CI35" s="253"/>
      <c r="CJ35" s="253"/>
      <c r="CK35" s="253"/>
      <c r="CL35" s="253"/>
      <c r="CM35" s="253"/>
      <c r="CN35" s="253"/>
      <c r="CO35" s="253"/>
      <c r="CP35" s="253"/>
      <c r="CQ35" s="253"/>
      <c r="CR35" s="253"/>
      <c r="CS35" s="253"/>
      <c r="CT35" s="253"/>
      <c r="CU35" s="253"/>
      <c r="CV35" s="253"/>
      <c r="CW35" s="253"/>
      <c r="CX35" s="253"/>
      <c r="CY35" s="253"/>
      <c r="CZ35" s="253"/>
      <c r="DA35" s="253"/>
      <c r="DB35" s="253"/>
      <c r="DC35" s="253"/>
      <c r="DD35" s="253"/>
      <c r="DE35" s="253"/>
      <c r="DF35" s="253"/>
      <c r="DG35" s="253"/>
      <c r="DH35" s="253"/>
      <c r="DI35" s="253"/>
      <c r="DJ35" s="253"/>
      <c r="DK35" s="253"/>
      <c r="DL35" s="253"/>
      <c r="DM35" s="253"/>
      <c r="DN35" s="253"/>
      <c r="DO35" s="253"/>
      <c r="DP35" s="253"/>
      <c r="DQ35" s="253"/>
      <c r="DR35" s="253"/>
      <c r="DS35" s="253"/>
      <c r="DT35" s="253"/>
      <c r="DU35" s="253"/>
    </row>
    <row r="36" spans="2:125" x14ac:dyDescent="0.15">
      <c r="F36" s="253"/>
      <c r="H36" s="253"/>
      <c r="J36" s="253"/>
      <c r="K36" s="253"/>
      <c r="L36" s="253"/>
      <c r="M36" s="253"/>
      <c r="N36" s="253"/>
      <c r="O36" s="253"/>
      <c r="Q36" s="253"/>
      <c r="S36" s="253"/>
      <c r="V36" s="253"/>
    </row>
    <row r="37" spans="2:125" x14ac:dyDescent="0.15"/>
    <row r="38" spans="2:125" x14ac:dyDescent="0.15"/>
    <row r="39" spans="2:125" x14ac:dyDescent="0.15"/>
    <row r="40" spans="2:125" x14ac:dyDescent="0.15">
      <c r="U40" s="253"/>
    </row>
    <row r="41" spans="2:125" x14ac:dyDescent="0.15">
      <c r="R41" s="253"/>
    </row>
    <row r="42" spans="2:125" x14ac:dyDescent="0.15">
      <c r="T42" s="253"/>
      <c r="W42" s="253"/>
      <c r="X42" s="253"/>
      <c r="Y42" s="253"/>
      <c r="Z42" s="253"/>
      <c r="AA42" s="253"/>
      <c r="AB42" s="253"/>
      <c r="AC42" s="253"/>
      <c r="AD42" s="253"/>
      <c r="AE42" s="253"/>
      <c r="AF42" s="253"/>
      <c r="AG42" s="253"/>
      <c r="AH42" s="253"/>
      <c r="AI42" s="253"/>
      <c r="AJ42" s="253"/>
      <c r="AK42" s="253"/>
      <c r="AL42" s="253"/>
      <c r="AM42" s="253"/>
      <c r="AN42" s="253"/>
      <c r="AO42" s="253"/>
      <c r="AP42" s="253"/>
      <c r="AQ42" s="253"/>
      <c r="AR42" s="253"/>
      <c r="AS42" s="253"/>
      <c r="AT42" s="253"/>
      <c r="AU42" s="253"/>
      <c r="AV42" s="253"/>
      <c r="AW42" s="253"/>
      <c r="AX42" s="253"/>
      <c r="AY42" s="253"/>
      <c r="AZ42" s="253"/>
      <c r="BA42" s="253"/>
      <c r="BB42" s="253"/>
      <c r="BC42" s="253"/>
      <c r="BD42" s="253"/>
      <c r="BE42" s="253"/>
      <c r="BF42" s="253"/>
      <c r="BG42" s="253"/>
      <c r="BH42" s="253"/>
      <c r="BI42" s="253"/>
      <c r="BJ42" s="253"/>
      <c r="BK42" s="253"/>
      <c r="BL42" s="253"/>
      <c r="BM42" s="253"/>
      <c r="BN42" s="253"/>
      <c r="BO42" s="253"/>
      <c r="BP42" s="253"/>
      <c r="BQ42" s="253"/>
      <c r="BR42" s="253"/>
      <c r="BS42" s="253"/>
      <c r="BT42" s="253"/>
      <c r="BU42" s="253"/>
      <c r="BV42" s="253"/>
      <c r="BW42" s="253"/>
      <c r="BX42" s="253"/>
      <c r="BY42" s="253"/>
      <c r="BZ42" s="253"/>
      <c r="CA42" s="253"/>
      <c r="CB42" s="253"/>
      <c r="CC42" s="253"/>
      <c r="CD42" s="253"/>
      <c r="CE42" s="253"/>
      <c r="CF42" s="253"/>
      <c r="CG42" s="253"/>
      <c r="CH42" s="253"/>
      <c r="CI42" s="253"/>
      <c r="CJ42" s="253"/>
      <c r="CK42" s="253"/>
      <c r="CL42" s="253"/>
      <c r="CM42" s="253"/>
      <c r="CN42" s="253"/>
      <c r="CO42" s="253"/>
      <c r="CP42" s="253"/>
      <c r="CQ42" s="253"/>
      <c r="CR42" s="253"/>
      <c r="CS42" s="253"/>
      <c r="CT42" s="253"/>
      <c r="CU42" s="253"/>
      <c r="CV42" s="253"/>
      <c r="CW42" s="253"/>
      <c r="CX42" s="253"/>
      <c r="CY42" s="253"/>
      <c r="CZ42" s="253"/>
      <c r="DA42" s="253"/>
      <c r="DB42" s="253"/>
      <c r="DC42" s="253"/>
      <c r="DD42" s="253"/>
      <c r="DE42" s="253"/>
      <c r="DF42" s="253"/>
      <c r="DG42" s="253"/>
      <c r="DH42" s="253"/>
      <c r="DI42" s="253"/>
      <c r="DJ42" s="253"/>
      <c r="DK42" s="253"/>
      <c r="DL42" s="253"/>
      <c r="DM42" s="253"/>
      <c r="DN42" s="253"/>
      <c r="DO42" s="253"/>
      <c r="DP42" s="253"/>
      <c r="DQ42" s="253"/>
      <c r="DR42" s="253"/>
      <c r="DS42" s="253"/>
      <c r="DT42" s="253"/>
      <c r="DU42" s="253"/>
    </row>
    <row r="43" spans="2:125" x14ac:dyDescent="0.15">
      <c r="Q43" s="253"/>
      <c r="S43" s="253"/>
      <c r="V43" s="253"/>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4" t="s">
        <v>562</v>
      </c>
    </row>
  </sheetData>
  <sheetProtection algorithmName="SHA-512" hashValue="a6rIsyUd4UQINX4GIW+A6GYZE/cwywUydWHxjuuOB13wskF7iZxseYE7JMGkD0xa8lWdm1wVileYd7yy9OAk/Q==" saltValue="kOU7C25HqMiPtMmQd/vYlw=="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6"/>
  <sheetViews>
    <sheetView showGridLines="0" zoomScale="90" zoomScaleNormal="9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563</v>
      </c>
      <c r="G46" s="8" t="s">
        <v>564</v>
      </c>
      <c r="H46" s="8" t="s">
        <v>565</v>
      </c>
      <c r="I46" s="8" t="s">
        <v>566</v>
      </c>
      <c r="J46" s="9" t="s">
        <v>567</v>
      </c>
    </row>
    <row r="47" spans="2:10" ht="57.75" customHeight="1" x14ac:dyDescent="0.15">
      <c r="B47" s="10"/>
      <c r="C47" s="1169" t="s">
        <v>3</v>
      </c>
      <c r="D47" s="1169"/>
      <c r="E47" s="1170"/>
      <c r="F47" s="11">
        <v>70.5</v>
      </c>
      <c r="G47" s="12">
        <v>60.12</v>
      </c>
      <c r="H47" s="12">
        <v>53.7</v>
      </c>
      <c r="I47" s="12">
        <v>46.21</v>
      </c>
      <c r="J47" s="13">
        <v>44.74</v>
      </c>
    </row>
    <row r="48" spans="2:10" ht="57.75" customHeight="1" x14ac:dyDescent="0.15">
      <c r="B48" s="14"/>
      <c r="C48" s="1171" t="s">
        <v>4</v>
      </c>
      <c r="D48" s="1171"/>
      <c r="E48" s="1172"/>
      <c r="F48" s="15">
        <v>3.14</v>
      </c>
      <c r="G48" s="16">
        <v>2.0099999999999998</v>
      </c>
      <c r="H48" s="16">
        <v>1.4</v>
      </c>
      <c r="I48" s="16">
        <v>3.15</v>
      </c>
      <c r="J48" s="17">
        <v>3.85</v>
      </c>
    </row>
    <row r="49" spans="2:10" ht="57.75" customHeight="1" thickBot="1" x14ac:dyDescent="0.2">
      <c r="B49" s="18"/>
      <c r="C49" s="1173" t="s">
        <v>5</v>
      </c>
      <c r="D49" s="1173"/>
      <c r="E49" s="1174"/>
      <c r="F49" s="19">
        <v>0.66</v>
      </c>
      <c r="G49" s="20" t="s">
        <v>568</v>
      </c>
      <c r="H49" s="20" t="s">
        <v>569</v>
      </c>
      <c r="I49" s="20" t="s">
        <v>570</v>
      </c>
      <c r="J49" s="21">
        <v>3.88</v>
      </c>
    </row>
    <row r="50" spans="2:10" x14ac:dyDescent="0.15"/>
    <row r="51" spans="2:10" ht="13.5" hidden="1" customHeight="1" x14ac:dyDescent="0.15"/>
    <row r="52" spans="2:10" ht="13.5" hidden="1" customHeight="1" x14ac:dyDescent="0.15"/>
    <row r="53" spans="2:10" ht="13.5" hidden="1" customHeight="1" x14ac:dyDescent="0.15"/>
    <row r="54" spans="2:10" ht="13.5" hidden="1" customHeight="1" x14ac:dyDescent="0.15"/>
    <row r="55" spans="2:10" ht="13.5" hidden="1" customHeight="1" x14ac:dyDescent="0.15"/>
    <row r="56" spans="2:10" ht="13.5" hidden="1" customHeight="1" x14ac:dyDescent="0.15"/>
  </sheetData>
  <sheetProtection algorithmName="SHA-512" hashValue="jqk3URh8iotgd8G3L59O5Cch4zVQtxDVCBdKYMNTYgcEyE6KJkIN5B0wMfUss6tMKJfuDVOyhFOd/hqMngNopg==" saltValue="FRYMW7iPvi2PmC1U9IijB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130095</cp:lastModifiedBy>
  <cp:lastPrinted>2023-03-23T07:31:35Z</cp:lastPrinted>
  <dcterms:created xsi:type="dcterms:W3CDTF">2023-02-20T06:28:46Z</dcterms:created>
  <dcterms:modified xsi:type="dcterms:W3CDTF">2023-09-28T09:09:24Z</dcterms:modified>
  <cp:category/>
</cp:coreProperties>
</file>