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3決算分\08 財政状況資料集の作成について（2回目）\05_公表用最終データ\"/>
    </mc:Choice>
  </mc:AlternateContent>
  <bookViews>
    <workbookView xWindow="0" yWindow="0" windowWidth="15360" windowHeight="7635" tabRatio="856"/>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W40" i="10" s="1"/>
  <c r="BW41" i="10" s="1"/>
  <c r="BW42"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calcChain>
</file>

<file path=xl/sharedStrings.xml><?xml version="1.0" encoding="utf-8"?>
<sst xmlns="http://schemas.openxmlformats.org/spreadsheetml/2006/main" count="1160" uniqueCount="617">
  <si>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</si>
  <si>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</si>
  <si>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</si>
  <si>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</si>
  <si>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</si>
  <si>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</si>
  <si>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</si>
  <si>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</si>
  <si>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</si>
  <si>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</si>
  <si>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</si>
  <si>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</si>
  <si>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</si>
  <si>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</si>
  <si>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</si>
  <si>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</si>
  <si>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</si>
  <si>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</si>
  <si>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</si>
  <si>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</si>
  <si>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</si>
  <si>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</si>
  <si>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</si>
  <si>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</si>
  <si>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</si>
  <si>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</si>
  <si>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</si>
  <si>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</si>
  <si>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</si>
  <si>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</si>
  <si>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</si>
  <si>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</si>
  <si>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</si>
  <si>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</si>
  <si>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</si>
  <si>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</si>
  <si>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</si>
  <si>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</si>
  <si>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</si>
  <si>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</si>
  <si>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</si>
  <si>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</si>
  <si>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</si>
  <si>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</si>
  <si>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</si>
  <si>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</si>
  <si>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</si>
  <si>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</si>
  <si>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</si>
  <si>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</si>
  <si>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</si>
  <si>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</si>
  <si>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</si>
  <si>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</si>
  <si>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</si>
  <si>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</si>
  <si>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</si>
  <si>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</si>
  <si>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</si>
  <si>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</si>
  <si>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</si>
  <si>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</si>
  <si>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</si>
  <si>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</si>
  <si>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</si>
  <si>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</si>
  <si>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</si>
  <si>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</si>
  <si>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</si>
  <si>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</si>
  <si>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</si>
  <si>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</si>
  <si>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</si>
  <si>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</si>
  <si>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</si>
  <si>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</si>
  <si>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</si>
  <si>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</si>
  <si>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</si>
  <si>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</si>
  <si>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</si>
  <si>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</si>
  <si>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</si>
  <si>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</si>
  <si>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</si>
  <si>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</si>
  <si>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</si>
  <si>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</si>
  <si>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</si>
  <si>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</si>
  <si>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</si>
  <si>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</si>
  <si>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</si>
  <si>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</si>
  <si>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</si>
  <si>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</si>
  <si>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</si>
  <si>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</si>
  <si>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日高町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</si>
  <si>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</si>
  <si>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</si>
  <si>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</si>
  <si>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</si>
  <si>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</si>
  <si>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</si>
  <si>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</si>
  <si>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</si>
  <si>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</si>
  <si>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</si>
  <si>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</si>
  <si>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</si>
  <si>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</si>
  <si>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</si>
  <si>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</si>
  <si>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</si>
  <si>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</si>
  <si>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</si>
  <si>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</si>
  <si>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</si>
  <si>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</si>
  <si>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</si>
  <si>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</si>
  <si>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</si>
  <si>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</si>
  <si>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</si>
  <si>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</si>
  <si>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</si>
  <si>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</si>
  <si>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</si>
  <si>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</si>
  <si>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</si>
  <si>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</si>
  <si>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</si>
  <si>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</si>
  <si>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</si>
  <si>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</si>
  <si>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</si>
  <si>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</si>
  <si>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</si>
  <si>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</si>
  <si>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</si>
  <si>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</si>
  <si>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</si>
  <si>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</si>
  <si>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</si>
  <si>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</si>
  <si>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</si>
  <si>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</si>
  <si>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</si>
  <si>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</si>
  <si>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</si>
  <si>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</si>
  <si>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</si>
  <si>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</si>
  <si>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</si>
  <si>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</si>
  <si>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</si>
  <si>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</si>
  <si>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</si>
  <si>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</si>
  <si>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</si>
  <si>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</si>
  <si>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</si>
  <si>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</si>
  <si>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</si>
  <si>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</si>
  <si>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</si>
  <si>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</si>
  <si>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</si>
  <si>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</si>
  <si>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</si>
  <si>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</si>
  <si>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</si>
  <si>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</si>
  <si>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</si>
  <si>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</si>
  <si>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</si>
  <si>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</si>
  <si>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</si>
  <si>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</si>
  <si>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</si>
  <si>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</si>
  <si>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</si>
  <si>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</si>
  <si>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</si>
  <si>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</si>
  <si>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</si>
  <si>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</si>
  <si>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</si>
  <si>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</si>
  <si>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</si>
  <si>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</si>
  <si>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</si>
  <si>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</si>
  <si>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</si>
  <si>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</si>
  <si>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</si>
  <si>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</si>
  <si>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</si>
  <si>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</si>
  <si>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</si>
  <si>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</si>
  <si>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</si>
  <si>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</si>
  <si>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</si>
  <si>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</si>
  <si>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</si>
  <si>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</si>
  <si>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</si>
  <si>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</si>
  <si>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</si>
  <si>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和歌山県日高町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</si>
  <si>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</si>
  <si>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</si>
  <si>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</si>
  <si>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</si>
  <si>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</si>
  <si>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</si>
  <si>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</si>
  <si>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</si>
  <si>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</si>
  <si>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</si>
  <si>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</si>
  <si>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</si>
  <si>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</si>
  <si>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</si>
  <si>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</si>
  <si>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</si>
  <si>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</si>
  <si>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</si>
  <si>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</si>
  <si>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</si>
  <si>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</si>
  <si>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</si>
  <si>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</si>
  <si>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</si>
  <si>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</si>
  <si>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</si>
  <si>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</si>
  <si>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</si>
  <si>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</si>
  <si>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</si>
  <si>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</si>
  <si>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</si>
  <si>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</si>
  <si>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</si>
  <si>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</si>
  <si>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</si>
  <si>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</si>
  <si>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</si>
  <si>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</si>
  <si>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</si>
  <si>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</si>
  <si>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</si>
  <si>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</si>
  <si>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</si>
  <si>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</si>
  <si>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</si>
  <si>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</si>
  <si>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</si>
  <si>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</si>
  <si>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</si>
  <si>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</si>
  <si>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</si>
  <si>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</si>
  <si>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</si>
  <si>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</si>
  <si>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</si>
  <si>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</si>
  <si>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</si>
  <si>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</si>
  <si>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</si>
  <si>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</si>
  <si>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</si>
  <si>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</si>
  <si>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</si>
  <si>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</si>
  <si>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</si>
  <si>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</si>
  <si>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</si>
  <si>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</si>
  <si>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</si>
  <si>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</si>
  <si>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</si>
  <si>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</si>
  <si>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</si>
  <si>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</si>
  <si>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</si>
  <si>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</si>
  <si>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</si>
  <si>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</si>
  <si>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</si>
  <si>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</si>
  <si>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</si>
  <si>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</si>
  <si>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</si>
  <si>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</si>
  <si>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</si>
  <si>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</si>
  <si>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</si>
  <si>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</si>
  <si>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</si>
  <si>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</si>
  <si>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</si>
  <si>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</si>
  <si>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</si>
  <si>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</si>
  <si>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</si>
  <si>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</si>
  <si>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</si>
  <si>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</si>
  <si>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</si>
  <si>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</si>
  <si>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</si>
  <si>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</si>
  <si>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</si>
  <si>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</si>
  <si>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</si>
  <si>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</si>
  <si>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</si>
  <si>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</si>
  <si>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</si>
  <si>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</si>
  <si>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</si>
  <si>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</si>
  <si>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</si>
  <si>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</si>
  <si>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</si>
  <si>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</si>
  <si>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</si>
  <si>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</si>
  <si>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</si>
  <si>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</si>
  <si>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</si>
  <si>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</si>
  <si>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</si>
  <si>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</si>
  <si>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</si>
  <si>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</si>
  <si>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</si>
  <si>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</si>
  <si>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</si>
  <si>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</si>
  <si>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</si>
  <si>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</si>
  <si>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</si>
  <si>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</si>
  <si>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</si>
  <si>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</si>
  <si>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</si>
  <si>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</si>
  <si>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</si>
  <si>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</si>
  <si>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</si>
  <si>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</si>
  <si>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</si>
  <si>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</si>
  <si>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</si>
  <si>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</si>
  <si>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</si>
  <si>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</si>
  <si>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</si>
  <si>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</si>
  <si>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</si>
  <si>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</si>
  <si>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和歌山県日高町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</si>
  <si>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</si>
  <si>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</si>
  <si>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</si>
  <si>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</si>
  <si>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</si>
  <si>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</si>
  <si>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</si>
  <si>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</si>
  <si>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</si>
  <si>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</si>
  <si>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</si>
  <si>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</si>
  <si>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</si>
  <si>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</si>
  <si>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</si>
  <si>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</si>
  <si>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</si>
  <si>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</si>
  <si>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</si>
  <si>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</si>
  <si>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</si>
  <si>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</si>
  <si>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</si>
  <si>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</si>
  <si>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</si>
  <si>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</si>
  <si>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</si>
  <si>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</si>
  <si>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</si>
  <si>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</si>
  <si>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</si>
  <si>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</si>
  <si>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</si>
  <si>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</si>
  <si>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</si>
  <si>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</si>
  <si>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</si>
  <si>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</si>
  <si>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</si>
  <si>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</si>
  <si>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</si>
  <si>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</si>
  <si>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</si>
  <si>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</si>
  <si>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</si>
  <si>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</si>
  <si>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</si>
  <si>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</si>
  <si>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</si>
  <si>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</si>
  <si>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</si>
  <si>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</si>
  <si>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</si>
  <si>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</si>
  <si>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</si>
  <si>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</si>
  <si>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</si>
  <si>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</si>
  <si>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</si>
  <si>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</si>
  <si>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</si>
  <si>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</si>
  <si>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</si>
  <si>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</si>
  <si>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</si>
  <si>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</si>
  <si>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</si>
  <si>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</si>
  <si>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</si>
  <si>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</si>
  <si>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</si>
  <si>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</si>
  <si>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</si>
  <si>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</si>
  <si>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</si>
  <si>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</si>
  <si>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</si>
  <si>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</si>
  <si>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</si>
  <si>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</si>
  <si>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</si>
  <si>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</si>
  <si>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</si>
  <si>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</si>
  <si>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</si>
  <si>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</si>
  <si>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</si>
  <si>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</si>
  <si>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</si>
  <si>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</si>
  <si>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</si>
  <si>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</si>
  <si>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</si>
  <si>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</si>
  <si>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</si>
  <si>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</si>
  <si>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</si>
  <si>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</si>
  <si>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</si>
  <si>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</si>
  <si>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</si>
  <si>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</si>
  <si>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</si>
  <si>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</si>
  <si>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</si>
  <si>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</si>
  <si>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</si>
  <si>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</si>
  <si>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</si>
  <si>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</si>
  <si>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</si>
  <si>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</si>
  <si>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</si>
  <si>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</si>
  <si>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</si>
  <si>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</si>
  <si>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</si>
  <si>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</si>
  <si>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</si>
  <si>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</si>
  <si>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</si>
  <si>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</si>
  <si>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</si>
  <si>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</si>
  <si>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</si>
  <si>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</si>
  <si>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</si>
  <si>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</si>
  <si>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</si>
  <si>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</si>
  <si>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</si>
  <si>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</si>
  <si>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</si>
  <si>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</si>
  <si>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</si>
  <si>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</si>
  <si>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</si>
  <si>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</si>
  <si>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</si>
  <si>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</si>
  <si>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</si>
  <si>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</si>
  <si>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</si>
  <si>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</si>
  <si>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</si>
  <si>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</si>
  <si>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</si>
  <si>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</si>
  <si>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</si>
  <si>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</si>
  <si>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</si>
  <si>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</si>
  <si>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</si>
  <si>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</si>
  <si>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</si>
  <si>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</si>
  <si>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</si>
  <si>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</si>
  <si>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</si>
  <si>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</si>
  <si>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</si>
  <si>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</si>
  <si>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</si>
  <si>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</si>
  <si>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</si>
  <si>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</si>
  <si>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</si>
  <si>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</si>
  <si>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</si>
  <si>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</si>
  <si>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</si>
  <si>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</si>
  <si>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</si>
  <si>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</si>
  <si>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</si>
  <si>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</si>
  <si>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</si>
  <si>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</si>
  <si>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</si>
  <si>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</si>
  <si>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</si>
  <si>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</si>
  <si>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</si>
  <si>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</si>
  <si>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</si>
  <si>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</si>
  <si>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</si>
  <si>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</si>
  <si>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</si>
  <si>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</si>
  <si>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</si>
  <si>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</si>
  <si>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</si>
  <si>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</si>
  <si>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</si>
  <si>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</si>
  <si>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</si>
  <si>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</si>
  <si>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</si>
  <si>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</si>
  <si>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</si>
  <si>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</si>
  <si>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</si>
  <si>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</si>
  <si>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10.72</t>
  </si>
  <si>
    <t>▲ 6.56</t>
  </si>
  <si>
    <t>▲ 9.74</t>
  </si>
  <si>
    <t>▲ 5.40</t>
  </si>
  <si>
    <t>一般会計</t>
  </si>
  <si>
    <t>水道事業会計</t>
  </si>
  <si>
    <t>介護保険特別会計</t>
  </si>
  <si>
    <t>国民健康保険特別会計</t>
  </si>
  <si>
    <t>土地取得特別会計</t>
  </si>
  <si>
    <t>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</si>
  <si>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</si>
  <si>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</si>
  <si>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</si>
  <si>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</si>
  <si>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</si>
  <si>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</si>
  <si>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</si>
  <si>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</si>
  <si>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</si>
  <si>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御坊広域行政事務組合</t>
    <rPh sb="0" eb="10">
      <t>ゴボウコウイキギョウセイジムクミアイ</t>
    </rPh>
    <phoneticPr fontId="2"/>
  </si>
  <si>
    <t>御坊日高老人福祉施設事務組合</t>
    <rPh sb="0" eb="2">
      <t>ゴボウ</t>
    </rPh>
    <rPh sb="2" eb="4">
      <t>ヒダカ</t>
    </rPh>
    <rPh sb="4" eb="10">
      <t>ロウジンフクシシセツ</t>
    </rPh>
    <rPh sb="10" eb="12">
      <t>ジム</t>
    </rPh>
    <rPh sb="12" eb="14">
      <t>クミアイ</t>
    </rPh>
    <phoneticPr fontId="2"/>
  </si>
  <si>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5"/>
  </si>
  <si>
    <t>日高広域消防事務組合</t>
    <rPh sb="0" eb="2">
      <t>ヒダカ</t>
    </rPh>
    <rPh sb="2" eb="4">
      <t>コウイキ</t>
    </rPh>
    <rPh sb="4" eb="6">
      <t>ショウボウ</t>
    </rPh>
    <rPh sb="6" eb="8">
      <t>ジム</t>
    </rPh>
    <rPh sb="8" eb="10">
      <t>クミアイ</t>
    </rPh>
    <phoneticPr fontId="25"/>
  </si>
  <si>
    <t>御坊市外五ヶ町病院経営事務組合</t>
    <rPh sb="0" eb="3">
      <t>ゴボウシ</t>
    </rPh>
    <rPh sb="3" eb="4">
      <t>ホカ</t>
    </rPh>
    <rPh sb="4" eb="5">
      <t>ゴ</t>
    </rPh>
    <rPh sb="6" eb="7">
      <t>チョウ</t>
    </rPh>
    <rPh sb="7" eb="9">
      <t>ビョウイン</t>
    </rPh>
    <rPh sb="9" eb="11">
      <t>ケイエイ</t>
    </rPh>
    <rPh sb="11" eb="13">
      <t>ジム</t>
    </rPh>
    <rPh sb="13" eb="15">
      <t>クミアイ</t>
    </rPh>
    <phoneticPr fontId="25"/>
  </si>
  <si>
    <t>和歌山県後期高齢者医療広域連合</t>
    <rPh sb="0" eb="4">
      <t>ワカヤマケン</t>
    </rPh>
    <rPh sb="4" eb="6">
      <t>コウキ</t>
    </rPh>
    <rPh sb="6" eb="9">
      <t>コウレイシャ</t>
    </rPh>
    <rPh sb="9" eb="11">
      <t>イリョウ</t>
    </rPh>
    <rPh sb="11" eb="13">
      <t>コウイキ</t>
    </rPh>
    <rPh sb="13" eb="15">
      <t>レンゴウ</t>
    </rPh>
    <phoneticPr fontId="2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</si>
  <si>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5"/>
  </si>
  <si>
    <t>和歌山県市町村総合事務組合</t>
    <rPh sb="0" eb="4">
      <t>ワカヤマケン</t>
    </rPh>
    <rPh sb="4" eb="7">
      <t>シチョウソン</t>
    </rPh>
    <rPh sb="7" eb="9">
      <t>ソウゴウ</t>
    </rPh>
    <rPh sb="9" eb="11">
      <t>ジム</t>
    </rPh>
    <rPh sb="11" eb="13">
      <t>クミアイ</t>
    </rPh>
    <phoneticPr fontId="25"/>
  </si>
  <si>
    <t>和歌山地方税回収機構</t>
    <rPh sb="0" eb="3">
      <t>ワカヤマ</t>
    </rPh>
    <rPh sb="3" eb="6">
      <t>チホウゼイ</t>
    </rPh>
    <rPh sb="6" eb="8">
      <t>カイシュウ</t>
    </rPh>
    <rPh sb="8" eb="10">
      <t>キコウ</t>
    </rPh>
    <phoneticPr fontId="25"/>
  </si>
  <si>
    <t>-</t>
    <phoneticPr fontId="2"/>
  </si>
  <si>
    <t>地域づくり推進事業基金</t>
    <phoneticPr fontId="2"/>
  </si>
  <si>
    <t>中山間ふるさと・水と土保全基金</t>
    <phoneticPr fontId="2"/>
  </si>
  <si>
    <t>高齢者福祉基金</t>
    <phoneticPr fontId="2"/>
  </si>
  <si>
    <t>森林環境譲与税基金</t>
    <rPh sb="0" eb="6">
      <t>シンリンカンキョウジョウヨ</t>
    </rPh>
    <rPh sb="6" eb="7">
      <t>ゼイ</t>
    </rPh>
    <rPh sb="7" eb="9">
      <t>キキン</t>
    </rPh>
    <phoneticPr fontId="2"/>
  </si>
  <si>
    <t>学校教育施設整備基金</t>
    <rPh sb="0" eb="8">
      <t>ガッコウキョウイクシセツセイビ</t>
    </rPh>
    <rPh sb="8" eb="10">
      <t>キキン</t>
    </rPh>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</si>
  <si>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</si>
  <si>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</si>
  <si>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</si>
  <si>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</si>
  <si>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小学校校舎増築事業、町道改良事業など大型事業の実施に伴う地方債の発行などにより、将来負担比率は、類似団体と比較して上回っている。
　また、学校や保育所などの主要な公共施設が、昭和50年代に建設されており、有形固定資産減価償却率は、類似団体と比較して上回っている。
　新規投資については、これまで以上に厳選のうえ慎重に実施し、老朽化対策については、計画的かつ効率的な維持管理・更新により費用の抑制・平準化を図る必要がある。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</si>
  <si>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</si>
  <si>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</si>
  <si>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</si>
  <si>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</si>
  <si>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</si>
  <si>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</si>
  <si>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実質公債費比率は類似団体と比較して同水準にあるが、増加傾向で推移することが予想される。将来負担比率は依然として類似団体よりも高くなっている。
　今後、防災関連や公共施設の老朽化対策に加え、学校施設の増改築に係る事業が予定されており、将来負担比率は、上昇していくことが考えられるため、緊急性や優先性を十分勘案し、過大な将来負担を残すことがないよう負担軽減に努める。　</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</si>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</sst>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C4EA-4075-BD0D-CA88B9A8E7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91723</c:v>
                </c:pt>
                <c:pt idx="1">
                  <c:v>43149</c:v>
                </c:pt>
                <c:pt idx="2">
                  <c:v>61271</c:v>
                </c:pt>
                <c:pt idx="3">
                  <c:v>137811</c:v>
                </c:pt>
                <c:pt idx="4">
                  <c:v>85988</c:v>
                </c:pt>
              </c:numCache>
            </c:numRef>
          </c:val>
          <c:smooth val="0"/>
          <c:extLst>
            <c:ext xmlns:c16="http://schemas.microsoft.com/office/drawing/2014/chart" uri="{C3380CC4-5D6E-409C-BE32-E72D297353CC}">
              <c16:uniqueId val="{00000001-C4EA-4075-BD0D-CA88B9A8E74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11.39</c:v>
                </c:pt>
                <c:pt idx="1">
                  <c:v>11.13</c:v>
                </c:pt>
                <c:pt idx="2">
                  <c:v>13.78</c:v>
                </c:pt>
                <c:pt idx="3">
                  <c:v>10.19</c:v>
                </c:pt>
                <c:pt idx="4">
                  <c:v>12.55</c:v>
                </c:pt>
              </c:numCache>
            </c:numRef>
          </c:val>
          <c:extLst>
            <c:ext xmlns:c16="http://schemas.microsoft.com/office/drawing/2014/chart" uri="{C3380CC4-5D6E-409C-BE32-E72D297353CC}">
              <c16:uniqueId val="{00000000-60F7-4F6C-8753-61D9D652E4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48.27</c:v>
                </c:pt>
                <c:pt idx="1">
                  <c:v>46.4</c:v>
                </c:pt>
                <c:pt idx="2">
                  <c:v>38.83</c:v>
                </c:pt>
                <c:pt idx="3">
                  <c:v>39.78</c:v>
                </c:pt>
                <c:pt idx="4">
                  <c:v>39.15</c:v>
                </c:pt>
              </c:numCache>
            </c:numRef>
          </c:val>
          <c:extLst>
            <c:ext xmlns:c16="http://schemas.microsoft.com/office/drawing/2014/chart" uri="{C3380CC4-5D6E-409C-BE32-E72D297353CC}">
              <c16:uniqueId val="{00000001-60F7-4F6C-8753-61D9D652E41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-10.72</c:v>
                </c:pt>
                <c:pt idx="1">
                  <c:v>-6.56</c:v>
                </c:pt>
                <c:pt idx="2">
                  <c:v>-9.74</c:v>
                </c:pt>
                <c:pt idx="3">
                  <c:v>-5.4</c:v>
                </c:pt>
                <c:pt idx="4">
                  <c:v>1.29</c:v>
                </c:pt>
              </c:numCache>
            </c:numRef>
          </c:val>
          <c:smooth val="0"/>
          <c:extLst>
            <c:ext xmlns:c16="http://schemas.microsoft.com/office/drawing/2014/chart" uri="{C3380CC4-5D6E-409C-BE32-E72D297353CC}">
              <c16:uniqueId val="{00000002-60F7-4F6C-8753-61D9D652E41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704-420D-80D1-4F198998DC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04-420D-80D1-4F198998DCA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704-420D-80D1-4F198998DCA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0.09</c:v>
                </c:pt>
                <c:pt idx="4">
                  <c:v>#N/A</c:v>
                </c:pt>
                <c:pt idx="5">
                  <c:v>0.02</c:v>
                </c:pt>
                <c:pt idx="6">
                  <c:v>#N/A</c:v>
                </c:pt>
                <c:pt idx="7">
                  <c:v>0.06</c:v>
                </c:pt>
                <c:pt idx="8">
                  <c:v>#N/A</c:v>
                </c:pt>
                <c:pt idx="9">
                  <c:v>0.02</c:v>
                </c:pt>
              </c:numCache>
            </c:numRef>
          </c:val>
          <c:extLst>
            <c:ext xmlns:c16="http://schemas.microsoft.com/office/drawing/2014/chart" uri="{C3380CC4-5D6E-409C-BE32-E72D297353CC}">
              <c16:uniqueId val="{00000003-A704-420D-80D1-4F198998DCAB}"/>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0.68</c:v>
                </c:pt>
                <c:pt idx="2">
                  <c:v>#N/A</c:v>
                </c:pt>
                <c:pt idx="3">
                  <c:v>0.65</c:v>
                </c:pt>
                <c:pt idx="4">
                  <c:v>#N/A</c:v>
                </c:pt>
                <c:pt idx="5">
                  <c:v>0.83</c:v>
                </c:pt>
                <c:pt idx="6">
                  <c:v>#N/A</c:v>
                </c:pt>
                <c:pt idx="7">
                  <c:v>1.1299999999999999</c:v>
                </c:pt>
                <c:pt idx="8">
                  <c:v>#N/A</c:v>
                </c:pt>
                <c:pt idx="9">
                  <c:v>0.89</c:v>
                </c:pt>
              </c:numCache>
            </c:numRef>
          </c:val>
          <c:extLst>
            <c:ext xmlns:c16="http://schemas.microsoft.com/office/drawing/2014/chart" uri="{C3380CC4-5D6E-409C-BE32-E72D297353CC}">
              <c16:uniqueId val="{00000004-A704-420D-80D1-4F198998DCAB}"/>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1.4</c:v>
                </c:pt>
                <c:pt idx="2">
                  <c:v>#N/A</c:v>
                </c:pt>
                <c:pt idx="3">
                  <c:v>1.39</c:v>
                </c:pt>
                <c:pt idx="4">
                  <c:v>#N/A</c:v>
                </c:pt>
                <c:pt idx="5">
                  <c:v>1.39</c:v>
                </c:pt>
                <c:pt idx="6">
                  <c:v>#N/A</c:v>
                </c:pt>
                <c:pt idx="7">
                  <c:v>1.3</c:v>
                </c:pt>
                <c:pt idx="8">
                  <c:v>#N/A</c:v>
                </c:pt>
                <c:pt idx="9">
                  <c:v>1.2</c:v>
                </c:pt>
              </c:numCache>
            </c:numRef>
          </c:val>
          <c:extLst>
            <c:ext xmlns:c16="http://schemas.microsoft.com/office/drawing/2014/chart" uri="{C3380CC4-5D6E-409C-BE32-E72D297353CC}">
              <c16:uniqueId val="{00000005-A704-420D-80D1-4F198998DCA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6.25</c:v>
                </c:pt>
                <c:pt idx="2">
                  <c:v>#N/A</c:v>
                </c:pt>
                <c:pt idx="3">
                  <c:v>1.08</c:v>
                </c:pt>
                <c:pt idx="4">
                  <c:v>#N/A</c:v>
                </c:pt>
                <c:pt idx="5">
                  <c:v>1.01</c:v>
                </c:pt>
                <c:pt idx="6">
                  <c:v>#N/A</c:v>
                </c:pt>
                <c:pt idx="7">
                  <c:v>1.06</c:v>
                </c:pt>
                <c:pt idx="8">
                  <c:v>#N/A</c:v>
                </c:pt>
                <c:pt idx="9">
                  <c:v>1.43</c:v>
                </c:pt>
              </c:numCache>
            </c:numRef>
          </c:val>
          <c:extLst>
            <c:ext xmlns:c16="http://schemas.microsoft.com/office/drawing/2014/chart" uri="{C3380CC4-5D6E-409C-BE32-E72D297353CC}">
              <c16:uniqueId val="{00000006-A704-420D-80D1-4F198998DCA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1.89</c:v>
                </c:pt>
                <c:pt idx="2">
                  <c:v>#N/A</c:v>
                </c:pt>
                <c:pt idx="3">
                  <c:v>1.75</c:v>
                </c:pt>
                <c:pt idx="4">
                  <c:v>#N/A</c:v>
                </c:pt>
                <c:pt idx="5">
                  <c:v>1.74</c:v>
                </c:pt>
                <c:pt idx="6">
                  <c:v>#N/A</c:v>
                </c:pt>
                <c:pt idx="7">
                  <c:v>2.5499999999999998</c:v>
                </c:pt>
                <c:pt idx="8">
                  <c:v>#N/A</c:v>
                </c:pt>
                <c:pt idx="9">
                  <c:v>3.02</c:v>
                </c:pt>
              </c:numCache>
            </c:numRef>
          </c:val>
          <c:extLst>
            <c:ext xmlns:c16="http://schemas.microsoft.com/office/drawing/2014/chart" uri="{C3380CC4-5D6E-409C-BE32-E72D297353CC}">
              <c16:uniqueId val="{00000007-A704-420D-80D1-4F198998DCA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9.74</c:v>
                </c:pt>
                <c:pt idx="2">
                  <c:v>#N/A</c:v>
                </c:pt>
                <c:pt idx="3">
                  <c:v>9.7799999999999994</c:v>
                </c:pt>
                <c:pt idx="4">
                  <c:v>#N/A</c:v>
                </c:pt>
                <c:pt idx="5">
                  <c:v>9.1199999999999992</c:v>
                </c:pt>
                <c:pt idx="6">
                  <c:v>#N/A</c:v>
                </c:pt>
                <c:pt idx="7">
                  <c:v>8.8000000000000007</c:v>
                </c:pt>
                <c:pt idx="8">
                  <c:v>#N/A</c:v>
                </c:pt>
                <c:pt idx="9">
                  <c:v>7.65</c:v>
                </c:pt>
              </c:numCache>
            </c:numRef>
          </c:val>
          <c:extLst>
            <c:ext xmlns:c16="http://schemas.microsoft.com/office/drawing/2014/chart" uri="{C3380CC4-5D6E-409C-BE32-E72D297353CC}">
              <c16:uniqueId val="{00000008-A704-420D-80D1-4F198998DCA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9.98</c:v>
                </c:pt>
                <c:pt idx="2">
                  <c:v>#N/A</c:v>
                </c:pt>
                <c:pt idx="3">
                  <c:v>9.7200000000000006</c:v>
                </c:pt>
                <c:pt idx="4">
                  <c:v>#N/A</c:v>
                </c:pt>
                <c:pt idx="5">
                  <c:v>12.39</c:v>
                </c:pt>
                <c:pt idx="6">
                  <c:v>#N/A</c:v>
                </c:pt>
                <c:pt idx="7">
                  <c:v>8.89</c:v>
                </c:pt>
                <c:pt idx="8">
                  <c:v>#N/A</c:v>
                </c:pt>
                <c:pt idx="9">
                  <c:v>11.35</c:v>
                </c:pt>
              </c:numCache>
            </c:numRef>
          </c:val>
          <c:extLst>
            <c:ext xmlns:c16="http://schemas.microsoft.com/office/drawing/2014/chart" uri="{C3380CC4-5D6E-409C-BE32-E72D297353CC}">
              <c16:uniqueId val="{00000009-A704-420D-80D1-4F198998DC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360</c:v>
                </c:pt>
                <c:pt idx="5">
                  <c:v>356</c:v>
                </c:pt>
                <c:pt idx="8">
                  <c:v>352</c:v>
                </c:pt>
                <c:pt idx="11">
                  <c:v>342</c:v>
                </c:pt>
                <c:pt idx="14">
                  <c:v>328</c:v>
                </c:pt>
              </c:numCache>
            </c:numRef>
          </c:val>
          <c:extLst>
            <c:ext xmlns:c16="http://schemas.microsoft.com/office/drawing/2014/chart" uri="{C3380CC4-5D6E-409C-BE32-E72D297353CC}">
              <c16:uniqueId val="{00000000-C4B4-4194-9741-B8F36ECF34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4B4-4194-9741-B8F36ECF34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4B4-4194-9741-B8F36ECF34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53</c:v>
                </c:pt>
                <c:pt idx="3">
                  <c:v>51</c:v>
                </c:pt>
                <c:pt idx="6">
                  <c:v>53</c:v>
                </c:pt>
                <c:pt idx="9">
                  <c:v>50</c:v>
                </c:pt>
                <c:pt idx="12">
                  <c:v>36</c:v>
                </c:pt>
              </c:numCache>
            </c:numRef>
          </c:val>
          <c:extLst>
            <c:ext xmlns:c16="http://schemas.microsoft.com/office/drawing/2014/chart" uri="{C3380CC4-5D6E-409C-BE32-E72D297353CC}">
              <c16:uniqueId val="{00000003-C4B4-4194-9741-B8F36ECF34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171</c:v>
                </c:pt>
                <c:pt idx="3">
                  <c:v>170</c:v>
                </c:pt>
                <c:pt idx="6">
                  <c:v>169</c:v>
                </c:pt>
                <c:pt idx="9">
                  <c:v>169</c:v>
                </c:pt>
                <c:pt idx="12">
                  <c:v>178</c:v>
                </c:pt>
              </c:numCache>
            </c:numRef>
          </c:val>
          <c:extLst>
            <c:ext xmlns:c16="http://schemas.microsoft.com/office/drawing/2014/chart" uri="{C3380CC4-5D6E-409C-BE32-E72D297353CC}">
              <c16:uniqueId val="{00000004-C4B4-4194-9741-B8F36ECF34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B4-4194-9741-B8F36ECF34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B4-4194-9741-B8F36ECF34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317</c:v>
                </c:pt>
                <c:pt idx="3">
                  <c:v>322</c:v>
                </c:pt>
                <c:pt idx="6">
                  <c:v>344</c:v>
                </c:pt>
                <c:pt idx="9">
                  <c:v>349</c:v>
                </c:pt>
                <c:pt idx="12">
                  <c:v>382</c:v>
                </c:pt>
              </c:numCache>
            </c:numRef>
          </c:val>
          <c:extLst>
            <c:ext xmlns:c16="http://schemas.microsoft.com/office/drawing/2014/chart" uri="{C3380CC4-5D6E-409C-BE32-E72D297353CC}">
              <c16:uniqueId val="{00000007-C4B4-4194-9741-B8F36ECF345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181</c:v>
                </c:pt>
                <c:pt idx="2">
                  <c:v>#N/A</c:v>
                </c:pt>
                <c:pt idx="3">
                  <c:v>#N/A</c:v>
                </c:pt>
                <c:pt idx="4">
                  <c:v>187</c:v>
                </c:pt>
                <c:pt idx="5">
                  <c:v>#N/A</c:v>
                </c:pt>
                <c:pt idx="6">
                  <c:v>#N/A</c:v>
                </c:pt>
                <c:pt idx="7">
                  <c:v>214</c:v>
                </c:pt>
                <c:pt idx="8">
                  <c:v>#N/A</c:v>
                </c:pt>
                <c:pt idx="9">
                  <c:v>#N/A</c:v>
                </c:pt>
                <c:pt idx="10">
                  <c:v>226</c:v>
                </c:pt>
                <c:pt idx="11">
                  <c:v>#N/A</c:v>
                </c:pt>
                <c:pt idx="12">
                  <c:v>#N/A</c:v>
                </c:pt>
                <c:pt idx="13">
                  <c:v>268</c:v>
                </c:pt>
                <c:pt idx="14">
                  <c:v>#N/A</c:v>
                </c:pt>
              </c:numCache>
            </c:numRef>
          </c:val>
          <c:smooth val="0"/>
          <c:extLst>
            <c:ext xmlns:c16="http://schemas.microsoft.com/office/drawing/2014/chart" uri="{C3380CC4-5D6E-409C-BE32-E72D297353CC}">
              <c16:uniqueId val="{00000008-C4B4-4194-9741-B8F36ECF345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3892</c:v>
                </c:pt>
                <c:pt idx="5">
                  <c:v>3764</c:v>
                </c:pt>
                <c:pt idx="8">
                  <c:v>3782</c:v>
                </c:pt>
                <c:pt idx="11">
                  <c:v>3719</c:v>
                </c:pt>
                <c:pt idx="14">
                  <c:v>3683</c:v>
                </c:pt>
              </c:numCache>
            </c:numRef>
          </c:val>
          <c:extLst>
            <c:ext xmlns:c16="http://schemas.microsoft.com/office/drawing/2014/chart" uri="{C3380CC4-5D6E-409C-BE32-E72D297353CC}">
              <c16:uniqueId val="{00000000-5646-418A-853E-1CB47D9B9C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c:v>
                </c:pt>
                <c:pt idx="5">
                  <c:v>1</c:v>
                </c:pt>
                <c:pt idx="8">
                  <c:v>0</c:v>
                </c:pt>
                <c:pt idx="11">
                  <c:v>0</c:v>
                </c:pt>
                <c:pt idx="14">
                  <c:v>0</c:v>
                </c:pt>
              </c:numCache>
            </c:numRef>
          </c:val>
          <c:extLst>
            <c:ext xmlns:c16="http://schemas.microsoft.com/office/drawing/2014/chart" uri="{C3380CC4-5D6E-409C-BE32-E72D297353CC}">
              <c16:uniqueId val="{00000001-5646-418A-853E-1CB47D9B9C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1607</c:v>
                </c:pt>
                <c:pt idx="5">
                  <c:v>1669</c:v>
                </c:pt>
                <c:pt idx="8">
                  <c:v>1497</c:v>
                </c:pt>
                <c:pt idx="11">
                  <c:v>1590</c:v>
                </c:pt>
                <c:pt idx="14">
                  <c:v>1731</c:v>
                </c:pt>
              </c:numCache>
            </c:numRef>
          </c:val>
          <c:extLst>
            <c:ext xmlns:c16="http://schemas.microsoft.com/office/drawing/2014/chart" uri="{C3380CC4-5D6E-409C-BE32-E72D297353CC}">
              <c16:uniqueId val="{00000002-5646-418A-853E-1CB47D9B9C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35</c:v>
                </c:pt>
                <c:pt idx="3">
                  <c:v>42</c:v>
                </c:pt>
                <c:pt idx="6">
                  <c:v>64</c:v>
                </c:pt>
                <c:pt idx="9">
                  <c:v>0</c:v>
                </c:pt>
                <c:pt idx="12">
                  <c:v>0</c:v>
                </c:pt>
              </c:numCache>
            </c:numRef>
          </c:val>
          <c:extLst>
            <c:ext xmlns:c16="http://schemas.microsoft.com/office/drawing/2014/chart" uri="{C3380CC4-5D6E-409C-BE32-E72D297353CC}">
              <c16:uniqueId val="{00000003-5646-418A-853E-1CB47D9B9C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46-418A-853E-1CB47D9B9C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46-418A-853E-1CB47D9B9C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514</c:v>
                </c:pt>
                <c:pt idx="3">
                  <c:v>498</c:v>
                </c:pt>
                <c:pt idx="6">
                  <c:v>466</c:v>
                </c:pt>
                <c:pt idx="9">
                  <c:v>436</c:v>
                </c:pt>
                <c:pt idx="12">
                  <c:v>443</c:v>
                </c:pt>
              </c:numCache>
            </c:numRef>
          </c:val>
          <c:extLst>
            <c:ext xmlns:c16="http://schemas.microsoft.com/office/drawing/2014/chart" uri="{C3380CC4-5D6E-409C-BE32-E72D297353CC}">
              <c16:uniqueId val="{00000006-5646-418A-853E-1CB47D9B9C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640</c:v>
                </c:pt>
                <c:pt idx="3">
                  <c:v>592</c:v>
                </c:pt>
                <c:pt idx="6">
                  <c:v>546</c:v>
                </c:pt>
                <c:pt idx="9">
                  <c:v>532</c:v>
                </c:pt>
                <c:pt idx="12">
                  <c:v>758</c:v>
                </c:pt>
              </c:numCache>
            </c:numRef>
          </c:val>
          <c:extLst>
            <c:ext xmlns:c16="http://schemas.microsoft.com/office/drawing/2014/chart" uri="{C3380CC4-5D6E-409C-BE32-E72D297353CC}">
              <c16:uniqueId val="{00000007-5646-418A-853E-1CB47D9B9C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2137</c:v>
                </c:pt>
                <c:pt idx="3">
                  <c:v>2154</c:v>
                </c:pt>
                <c:pt idx="6">
                  <c:v>2143</c:v>
                </c:pt>
                <c:pt idx="9">
                  <c:v>2054</c:v>
                </c:pt>
                <c:pt idx="12">
                  <c:v>1990</c:v>
                </c:pt>
              </c:numCache>
            </c:numRef>
          </c:val>
          <c:extLst>
            <c:ext xmlns:c16="http://schemas.microsoft.com/office/drawing/2014/chart" uri="{C3380CC4-5D6E-409C-BE32-E72D297353CC}">
              <c16:uniqueId val="{00000008-5646-418A-853E-1CB47D9B9C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646-418A-853E-1CB47D9B9C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3701</c:v>
                </c:pt>
                <c:pt idx="3">
                  <c:v>3653</c:v>
                </c:pt>
                <c:pt idx="6">
                  <c:v>3699</c:v>
                </c:pt>
                <c:pt idx="9">
                  <c:v>3971</c:v>
                </c:pt>
                <c:pt idx="12">
                  <c:v>3959</c:v>
                </c:pt>
              </c:numCache>
            </c:numRef>
          </c:val>
          <c:extLst>
            <c:ext xmlns:c16="http://schemas.microsoft.com/office/drawing/2014/chart" uri="{C3380CC4-5D6E-409C-BE32-E72D297353CC}">
              <c16:uniqueId val="{0000000A-5646-418A-853E-1CB47D9B9CB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1527</c:v>
                </c:pt>
                <c:pt idx="2">
                  <c:v>#N/A</c:v>
                </c:pt>
                <c:pt idx="3">
                  <c:v>#N/A</c:v>
                </c:pt>
                <c:pt idx="4">
                  <c:v>1504</c:v>
                </c:pt>
                <c:pt idx="5">
                  <c:v>#N/A</c:v>
                </c:pt>
                <c:pt idx="6">
                  <c:v>#N/A</c:v>
                </c:pt>
                <c:pt idx="7">
                  <c:v>1638</c:v>
                </c:pt>
                <c:pt idx="8">
                  <c:v>#N/A</c:v>
                </c:pt>
                <c:pt idx="9">
                  <c:v>#N/A</c:v>
                </c:pt>
                <c:pt idx="10">
                  <c:v>1684</c:v>
                </c:pt>
                <c:pt idx="11">
                  <c:v>#N/A</c:v>
                </c:pt>
                <c:pt idx="12">
                  <c:v>#N/A</c:v>
                </c:pt>
                <c:pt idx="13">
                  <c:v>1735</c:v>
                </c:pt>
                <c:pt idx="14">
                  <c:v>#N/A</c:v>
                </c:pt>
              </c:numCache>
            </c:numRef>
          </c:val>
          <c:smooth val="0"/>
          <c:extLst>
            <c:ext xmlns:c16="http://schemas.microsoft.com/office/drawing/2014/chart" uri="{C3380CC4-5D6E-409C-BE32-E72D297353CC}">
              <c16:uniqueId val="{0000000B-5646-418A-853E-1CB47D9B9CB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1012</c:v>
                </c:pt>
                <c:pt idx="1">
                  <c:v>1107</c:v>
                </c:pt>
                <c:pt idx="2">
                  <c:v>1181</c:v>
                </c:pt>
              </c:numCache>
            </c:numRef>
          </c:val>
          <c:extLst>
            <c:ext xmlns:c16="http://schemas.microsoft.com/office/drawing/2014/chart" uri="{C3380CC4-5D6E-409C-BE32-E72D297353CC}">
              <c16:uniqueId val="{00000000-C1A2-49C2-8AF8-78F0FB59AC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C1A2-49C2-8AF8-78F0FB59AC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198</c:v>
                </c:pt>
                <c:pt idx="1">
                  <c:v>193</c:v>
                </c:pt>
                <c:pt idx="2">
                  <c:v>254</c:v>
                </c:pt>
              </c:numCache>
            </c:numRef>
          </c:val>
          <c:extLst>
            <c:ext xmlns:c16="http://schemas.microsoft.com/office/drawing/2014/chart" uri="{C3380CC4-5D6E-409C-BE32-E72D297353CC}">
              <c16:uniqueId val="{00000002-C1A2-49C2-8AF8-78F0FB59AC3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{2ECE9104-9E5F-4AB9-A99F-33C34BA5266C}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455-4D1E-967D-C997391486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{C5A362C5-F67A-4D07-B36F-BDF692F9C9F3}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55-4D1E-967D-C997391486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{64BFED6E-6157-4FED-A26E-5523206639C2}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55-4D1E-967D-C997391486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{FF9D6112-70D6-489D-BCCA-4296E5B55451}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55-4D1E-967D-C997391486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{3D660F6E-C619-4127-AE56-23DC386724D0}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55-4D1E-967D-C99739148681}"/>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{EA6DC1C3-A728-4ED9-8883-C4A764FC4F44}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455-4D1E-967D-C99739148681}"/>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{45EAE7A5-EC2B-4C94-9784-87A7C4B823A2}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455-4D1E-967D-C99739148681}"/>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{A426D246-1E64-4A32-8B32-90150DC8D857}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455-4D1E-967D-C9973914868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{D492500B-0E03-4905-864B-633C9A7E982D}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455-4D1E-967D-C997391486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62.3</c:v>
                </c:pt>
                <c:pt idx="8">
                  <c:v>64.2</c:v>
                </c:pt>
                <c:pt idx="16">
                  <c:v>65.900000000000006</c:v>
                </c:pt>
                <c:pt idx="24">
                  <c:v>67.8</c:v>
                </c:pt>
                <c:pt idx="32">
                  <c:v>65.5</c:v>
                </c:pt>
              </c:numCache>
            </c:numRef>
          </c:xVal>
          <c:yVal>
            <c:numRef>
              <c:f>公会計指標分析・財政指標組合せ分析表!$BP$51:$DC$51</c:f>
              <c:numCache>
                <c:formatCode>#,##0.0;"▲ "#,##0.0</c:formatCode>
                <c:ptCount val="40"/>
                <c:pt idx="0">
                  <c:v>69</c:v>
                </c:pt>
                <c:pt idx="8">
                  <c:v>67</c:v>
                </c:pt>
                <c:pt idx="16">
                  <c:v>72.599999999999994</c:v>
                </c:pt>
                <c:pt idx="24">
                  <c:v>68.900000000000006</c:v>
                </c:pt>
                <c:pt idx="32">
                  <c:v>64.5</c:v>
                </c:pt>
              </c:numCache>
            </c:numRef>
          </c:yVal>
          <c:smooth val="0"/>
          <c:extLst>
            <c:ext xmlns:c16="http://schemas.microsoft.com/office/drawing/2014/chart" uri="{C3380CC4-5D6E-409C-BE32-E72D297353CC}">
              <c16:uniqueId val="{00000009-5455-4D1E-967D-C9973914868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{404F0399-B70B-443F-8972-E700BDE31617}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455-4D1E-967D-C9973914868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{BCD4492B-EE4D-4ABB-9A2B-399EAE827155}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55-4D1E-967D-C997391486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{C98BFD65-7A13-49D3-A099-40F658AFAD40}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55-4D1E-967D-C997391486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{44827825-4491-4F9C-96F0-786EA02572EC}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55-4D1E-967D-C997391486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{4B8656BB-9E8E-40F3-99E2-354D9F97999D}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55-4D1E-967D-C99739148681}"/>
                </c:ext>
              </c:extLst>
            </c:dLbl>
            <c:dLbl>
              <c:idx val="8"/>
              <c:layout>
                <c:manualLayout>
                  <c:x val="-4.1833915153724935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{74895827-E36D-411B-997A-A0A3CD5CCDA1}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455-4D1E-967D-C99739148681}"/>
                </c:ext>
              </c:extLst>
            </c:dLbl>
            <c:dLbl>
              <c:idx val="16"/>
              <c:layout>
                <c:manualLayout>
                  <c:x val="-2.2327035966081526E-2"/>
                  <c:y val="-8.2946398154788992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{6DCC0CFE-60F9-4B7A-902A-294E23551C64}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455-4D1E-967D-C99739148681}"/>
                </c:ext>
              </c:extLst>
            </c:dLbl>
            <c:dLbl>
              <c:idx val="24"/>
              <c:layout>
                <c:manualLayout>
                  <c:x val="-4.5538669966448023E-2"/>
                  <c:y val="-4.6531686056941371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{1A9DC330-875B-4DDA-80A4-123EEFB9E070}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455-4D1E-967D-C99739148681}"/>
                </c:ext>
              </c:extLst>
            </c:dLbl>
            <c:dLbl>
              <c:idx val="32"/>
              <c:layout>
                <c:manualLayout>
                  <c:x val="-1.84928313340205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{EDDADF69-DDA8-4666-84AD-D9E8A5BB03A6}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455-4D1E-967D-C997391486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5455-4D1E-967D-C99739148681}"/>
            </c:ext>
          </c:extLst>
        </c:ser>
        <c:dLbls>
          <c:showLegendKey val="0"/>
          <c:showVal val="1"/>
          <c:showCatName val="0"/>
          <c:showSerName val="0"/>
          <c:showPercent val="0"/>
          <c:showBubbleSize val="0"/>
        </c:dLbls>
        <c:axId val="46179840"/>
        <c:axId val="46181760"/>
      </c:scatterChart>
      <c:valAx>
        <c:axId val="46179840"/>
        <c:scaling>
          <c:orientation val="maxMin"/>
          <c:max val="69"/>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{135C32B6-633E-49BC-8CA9-98100C3C72BA}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3BC-41F0-BED0-3ECDD9876C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{9B44E210-1AC8-4E79-AC1E-AE2FCC8563D5}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BC-41F0-BED0-3ECDD9876C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{5D71A205-4742-4F66-A074-BB48D230F8C3}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BC-41F0-BED0-3ECDD9876C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{25FEAE9F-84B7-4CFB-B0D0-6DC14C46E5A0}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BC-41F0-BED0-3ECDD9876C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{C9922E2A-1723-4F1C-B95D-3144578337FD}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BC-41F0-BED0-3ECDD9876C0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{66140DFF-B8D0-4114-AA25-86BF26B8348E}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3BC-41F0-BED0-3ECDD9876C0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{7142F500-2F1F-4AF8-9C79-FDC7C27681B5}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3BC-41F0-BED0-3ECDD9876C0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{4894C714-0E8B-4E83-A2F7-77A9433DEBCE}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3BC-41F0-BED0-3ECDD9876C0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{F5D94DAB-6F88-4941-8B50-7CF3A0E89D0C}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3BC-41F0-BED0-3ECDD9876C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7.6</c:v>
                </c:pt>
                <c:pt idx="16">
                  <c:v>8.6</c:v>
                </c:pt>
                <c:pt idx="24">
                  <c:v>9</c:v>
                </c:pt>
                <c:pt idx="32">
                  <c:v>9.5</c:v>
                </c:pt>
              </c:numCache>
            </c:numRef>
          </c:xVal>
          <c:yVal>
            <c:numRef>
              <c:f>公会計指標分析・財政指標組合せ分析表!$BP$73:$DC$73</c:f>
              <c:numCache>
                <c:formatCode>#,##0.0;"▲ "#,##0.0</c:formatCode>
                <c:ptCount val="40"/>
                <c:pt idx="0">
                  <c:v>69</c:v>
                </c:pt>
                <c:pt idx="8">
                  <c:v>67</c:v>
                </c:pt>
                <c:pt idx="16">
                  <c:v>72.599999999999994</c:v>
                </c:pt>
                <c:pt idx="24">
                  <c:v>68.900000000000006</c:v>
                </c:pt>
                <c:pt idx="32">
                  <c:v>64.5</c:v>
                </c:pt>
              </c:numCache>
            </c:numRef>
          </c:yVal>
          <c:smooth val="0"/>
          <c:extLst>
            <c:ext xmlns:c16="http://schemas.microsoft.com/office/drawing/2014/chart" uri="{C3380CC4-5D6E-409C-BE32-E72D297353CC}">
              <c16:uniqueId val="{00000009-03BC-41F0-BED0-3ECDD9876C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{56CEA88D-CD43-4609-836B-A14D75378690}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3BC-41F0-BED0-3ECDD9876C0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{9B47B4E5-9831-44B6-80FC-F82290B1C9D0}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BC-41F0-BED0-3ECDD9876C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{518567B8-D25D-4F2D-88D7-D39DF40892B8}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BC-41F0-BED0-3ECDD9876C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{4E846AAB-7435-4F78-8283-87B980C5E227}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BC-41F0-BED0-3ECDD9876C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{3B7B5168-701C-43E1-AF8E-A4AAAF3C5333}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BC-41F0-BED0-3ECDD9876C0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{92615A5F-1D36-4A16-85DB-E8A2719D141A}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3BC-41F0-BED0-3ECDD9876C05}"/>
                </c:ext>
              </c:extLst>
            </c:dLbl>
            <c:dLbl>
              <c:idx val="16"/>
              <c:layout>
                <c:manualLayout>
                  <c:x val="-4.4905057365901176E-2"/>
                  <c:y val="-7.992067302917241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{F3F0D98C-D725-4AFB-A0EB-B12D8A556AD8}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3BC-41F0-BED0-3ECDD9876C05}"/>
                </c:ext>
              </c:extLst>
            </c:dLbl>
            <c:dLbl>
              <c:idx val="24"/>
              <c:layout>
                <c:manualLayout>
                  <c:x val="-1.8235628084249993E-2"/>
                  <c:y val="-4.491262114641549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{F06CCC0C-7278-4D41-9DCD-422FAA87F6BD}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3BC-41F0-BED0-3ECDD9876C0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{31F5462B-F444-4C07-BC1C-764EA1562C02}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3BC-41F0-BED0-3ECDD9876C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03BC-41F0-BED0-3ECDD9876C05}"/>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元利償還金は、</a:t>
          </a:r>
          <a:r>
            <a:rPr kumimoji="1" lang="ja-JP" altLang="en-US" sz="1100">
              <a:solidFill>
                <a:schemeClr val="dk1"/>
              </a:solidFill>
              <a:effectLst/>
              <a:latin typeface="+mn-lt"/>
              <a:ea typeface="+mn-ea"/>
              <a:cs typeface="+mn-cs"/>
            </a:rPr>
            <a:t>公共事業等債、緊急防災・減災事業債</a:t>
          </a:r>
          <a:r>
            <a:rPr kumimoji="1" lang="ja-JP" altLang="ja-JP" sz="1100">
              <a:solidFill>
                <a:schemeClr val="dk1"/>
              </a:solidFill>
              <a:effectLst/>
              <a:latin typeface="+mn-lt"/>
              <a:ea typeface="+mn-ea"/>
              <a:cs typeface="+mn-cs"/>
            </a:rPr>
            <a:t>の元利償還金の増加等により、</a:t>
          </a:r>
          <a:r>
            <a:rPr kumimoji="1" lang="ja-JP" altLang="en-US" sz="1100">
              <a:solidFill>
                <a:schemeClr val="dk1"/>
              </a:solidFill>
              <a:effectLst/>
              <a:latin typeface="+mn-lt"/>
              <a:ea typeface="+mn-ea"/>
              <a:cs typeface="+mn-cs"/>
            </a:rPr>
            <a:t>３３</a:t>
          </a:r>
          <a:r>
            <a:rPr kumimoji="1" lang="ja-JP" altLang="ja-JP" sz="1100">
              <a:solidFill>
                <a:schemeClr val="dk1"/>
              </a:solidFill>
              <a:effectLst/>
              <a:latin typeface="+mn-lt"/>
              <a:ea typeface="+mn-ea"/>
              <a:cs typeface="+mn-cs"/>
            </a:rPr>
            <a:t>百万円増加、一部事務組合等の起こした地方債の元利償還金に対する負担金等は、</a:t>
          </a:r>
          <a:r>
            <a:rPr kumimoji="1" lang="ja-JP" altLang="en-US" sz="1100">
              <a:solidFill>
                <a:schemeClr val="dk1"/>
              </a:solidFill>
              <a:effectLst/>
              <a:latin typeface="+mn-lt"/>
              <a:ea typeface="+mn-ea"/>
              <a:cs typeface="+mn-cs"/>
            </a:rPr>
            <a:t>御坊市外五ヶ町病院経営事務組合</a:t>
          </a:r>
          <a:r>
            <a:rPr kumimoji="1" lang="ja-JP" altLang="ja-JP" sz="1100">
              <a:solidFill>
                <a:schemeClr val="dk1"/>
              </a:solidFill>
              <a:effectLst/>
              <a:latin typeface="+mn-lt"/>
              <a:ea typeface="+mn-ea"/>
              <a:cs typeface="+mn-cs"/>
            </a:rPr>
            <a:t>に対する負担金の減少により</a:t>
          </a:r>
          <a:r>
            <a:rPr kumimoji="1" lang="ja-JP" altLang="en-US" sz="110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百万円減少している。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今後、地方債の発行にあたっては、交付税措置の有利な地方債を重点的に活用し、財政状況を勘案しながら、適正な公債費負担の管理に努める。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将来負担額では、一般会計等に係る地方債の残高は、前年度から</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が、今後町道改良事業や</a:t>
          </a:r>
          <a:r>
            <a:rPr kumimoji="1" lang="ja-JP" altLang="ja-JP" sz="1100">
              <a:solidFill>
                <a:schemeClr val="dk1"/>
              </a:solidFill>
              <a:effectLst/>
              <a:latin typeface="+mn-lt"/>
              <a:ea typeface="+mn-ea"/>
              <a:cs typeface="+mn-cs"/>
            </a:rPr>
            <a:t>学校施設整備にかかる地方債の新規発行</a:t>
          </a:r>
          <a:r>
            <a:rPr kumimoji="1" lang="ja-JP" altLang="en-US" sz="1100">
              <a:solidFill>
                <a:schemeClr val="dk1"/>
              </a:solidFill>
              <a:effectLst/>
              <a:latin typeface="+mn-lt"/>
              <a:ea typeface="+mn-ea"/>
              <a:cs typeface="+mn-cs"/>
            </a:rPr>
            <a:t>を予定しているので地方債の残高は増加するものと見込んでいる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充当可能財源等では、充当可能基金は、財政調整基金</a:t>
          </a:r>
          <a:r>
            <a:rPr kumimoji="1" lang="ja-JP" altLang="en-US" sz="1100">
              <a:solidFill>
                <a:schemeClr val="dk1"/>
              </a:solidFill>
              <a:effectLst/>
              <a:latin typeface="+mn-lt"/>
              <a:ea typeface="+mn-ea"/>
              <a:cs typeface="+mn-cs"/>
            </a:rPr>
            <a:t>、地域づくり推進事業基金</a:t>
          </a:r>
          <a:r>
            <a:rPr kumimoji="1" lang="ja-JP" altLang="ja-JP" sz="1100">
              <a:solidFill>
                <a:schemeClr val="dk1"/>
              </a:solidFill>
              <a:effectLst/>
              <a:latin typeface="+mn-lt"/>
              <a:ea typeface="+mn-ea"/>
              <a:cs typeface="+mn-cs"/>
            </a:rPr>
            <a:t>の増加により、</a:t>
          </a:r>
          <a:r>
            <a:rPr kumimoji="1" lang="ja-JP" altLang="en-US" sz="1100">
              <a:solidFill>
                <a:schemeClr val="dk1"/>
              </a:solidFill>
              <a:effectLst/>
              <a:latin typeface="+mn-lt"/>
              <a:ea typeface="+mn-ea"/>
              <a:cs typeface="+mn-cs"/>
            </a:rPr>
            <a:t>１４１</a:t>
          </a:r>
          <a:r>
            <a:rPr kumimoji="1" lang="ja-JP" altLang="ja-JP" sz="1100">
              <a:solidFill>
                <a:schemeClr val="dk1"/>
              </a:solidFill>
              <a:effectLst/>
              <a:latin typeface="+mn-lt"/>
              <a:ea typeface="+mn-ea"/>
              <a:cs typeface="+mn-cs"/>
            </a:rPr>
            <a:t>百万円の増加となった。</a:t>
          </a:r>
          <a:endParaRPr lang="ja-JP" altLang="ja-JP" sz="1400">
            <a:effectLst/>
          </a:endParaRPr>
        </a:p>
        <a:p>
          <a:r>
            <a:rPr kumimoji="1" lang="ja-JP" altLang="ja-JP" sz="1100">
              <a:solidFill>
                <a:schemeClr val="dk1"/>
              </a:solidFill>
              <a:effectLst/>
              <a:latin typeface="+mn-lt"/>
              <a:ea typeface="+mn-ea"/>
              <a:cs typeface="+mn-cs"/>
            </a:rPr>
            <a:t>　基準財政需要額算入見込額は、下水道費の減少により、</a:t>
          </a:r>
          <a:r>
            <a:rPr kumimoji="1" lang="ja-JP" altLang="en-US" sz="1100">
              <a:solidFill>
                <a:schemeClr val="dk1"/>
              </a:solidFill>
              <a:effectLst/>
              <a:latin typeface="+mn-lt"/>
              <a:ea typeface="+mn-ea"/>
              <a:cs typeface="+mn-cs"/>
            </a:rPr>
            <a:t>３６</a:t>
          </a:r>
          <a:r>
            <a:rPr kumimoji="1" lang="ja-JP" altLang="ja-JP" sz="1100">
              <a:solidFill>
                <a:schemeClr val="dk1"/>
              </a:solidFill>
              <a:effectLst/>
              <a:latin typeface="+mn-lt"/>
              <a:ea typeface="+mn-ea"/>
              <a:cs typeface="+mn-cs"/>
            </a:rPr>
            <a:t>百万円の減少となった。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和歌山県日高町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基金全体では、</a:t>
          </a:r>
          <a:r>
            <a:rPr kumimoji="1" lang="ja-JP" altLang="en-US" sz="1100">
              <a:solidFill>
                <a:schemeClr val="dk1"/>
              </a:solidFill>
              <a:effectLst/>
              <a:latin typeface="+mn-lt"/>
              <a:ea typeface="+mn-ea"/>
              <a:cs typeface="+mn-cs"/>
            </a:rPr>
            <a:t>１３５</a:t>
          </a:r>
          <a:r>
            <a:rPr kumimoji="1" lang="ja-JP" altLang="ja-JP" sz="1100">
              <a:solidFill>
                <a:schemeClr val="dk1"/>
              </a:solidFill>
              <a:effectLst/>
              <a:latin typeface="+mn-lt"/>
              <a:ea typeface="+mn-ea"/>
              <a:cs typeface="+mn-cs"/>
            </a:rPr>
            <a:t>百万円の増加となり、財政調整基金</a:t>
          </a:r>
          <a:r>
            <a:rPr kumimoji="1" lang="ja-JP" altLang="en-US" sz="1100">
              <a:solidFill>
                <a:schemeClr val="dk1"/>
              </a:solidFill>
              <a:effectLst/>
              <a:latin typeface="+mn-lt"/>
              <a:ea typeface="+mn-ea"/>
              <a:cs typeface="+mn-cs"/>
            </a:rPr>
            <a:t>で７４</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、地域づくり推進事業基金で５９百万円</a:t>
          </a:r>
          <a:r>
            <a:rPr kumimoji="1" lang="ja-JP" altLang="ja-JP" sz="1100">
              <a:solidFill>
                <a:schemeClr val="dk1"/>
              </a:solidFill>
              <a:effectLst/>
              <a:latin typeface="+mn-lt"/>
              <a:ea typeface="+mn-ea"/>
              <a:cs typeface="+mn-cs"/>
            </a:rPr>
            <a:t>の増加によるものである。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財政調整基金は、将来にわたって持続可能な財政運営を行うため、基金残高を減らさないように努める。</a:t>
          </a:r>
          <a:endParaRPr lang="ja-JP" altLang="ja-JP" sz="1400">
            <a:effectLst/>
          </a:endParaRPr>
        </a:p>
        <a:p>
          <a:r>
            <a:rPr kumimoji="1" lang="ja-JP" altLang="ja-JP" sz="1100">
              <a:solidFill>
                <a:schemeClr val="dk1"/>
              </a:solidFill>
              <a:effectLst/>
              <a:latin typeface="+mn-lt"/>
              <a:ea typeface="+mn-ea"/>
              <a:cs typeface="+mn-cs"/>
            </a:rPr>
            <a:t>　地域づくり推進事業基金は、重点施策である子育て環境の整備や防災対策などの財源に充てる。財源にはふるさと納税寄付金を積み立てている。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地域づくり推進事業基金　：　地域文化の保存・活用、生活快適性の向上、子育て・教育環境の充実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中山間ふるさと・水と土保全基金　：　中山間地域における土地改良施設の機能を適切に発揮させるための集落共同活動の強化に対する支援</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高齢者福祉基金　：　高齢者福祉の増進</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森林環境譲与税基金</a:t>
          </a:r>
          <a:r>
            <a:rPr kumimoji="1" lang="ja-JP" altLang="ja-JP" sz="1100">
              <a:solidFill>
                <a:schemeClr val="dk1"/>
              </a:solidFill>
              <a:effectLst/>
              <a:latin typeface="+mn-lt"/>
              <a:ea typeface="+mn-ea"/>
              <a:cs typeface="+mn-cs"/>
            </a:rPr>
            <a:t>　：　</a:t>
          </a:r>
          <a:r>
            <a:rPr kumimoji="1" lang="ja-JP" altLang="en-US" sz="1100">
              <a:solidFill>
                <a:schemeClr val="dk1"/>
              </a:solidFill>
              <a:effectLst/>
              <a:latin typeface="+mn-lt"/>
              <a:ea typeface="+mn-ea"/>
              <a:cs typeface="+mn-cs"/>
            </a:rPr>
            <a:t>森林の有する公益的機能の維持増進</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学校教育施設整備基金</a:t>
          </a:r>
          <a:r>
            <a:rPr kumimoji="1" lang="ja-JP" altLang="ja-JP" sz="1100">
              <a:solidFill>
                <a:schemeClr val="dk1"/>
              </a:solidFill>
              <a:effectLst/>
              <a:latin typeface="+mn-lt"/>
              <a:ea typeface="+mn-ea"/>
              <a:cs typeface="+mn-cs"/>
            </a:rPr>
            <a:t>　：　</a:t>
          </a:r>
          <a:r>
            <a:rPr kumimoji="1" lang="ja-JP" altLang="en-US" sz="1100">
              <a:solidFill>
                <a:schemeClr val="dk1"/>
              </a:solidFill>
              <a:effectLst/>
              <a:latin typeface="+mn-lt"/>
              <a:ea typeface="+mn-ea"/>
              <a:cs typeface="+mn-cs"/>
            </a:rPr>
            <a:t>学校教育施設の充実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地域づくり推進事業基金　：　</a:t>
          </a:r>
          <a:r>
            <a:rPr kumimoji="1" lang="ja-JP" altLang="en-US" sz="1100">
              <a:solidFill>
                <a:schemeClr val="dk1"/>
              </a:solidFill>
              <a:effectLst/>
              <a:latin typeface="+mn-lt"/>
              <a:ea typeface="+mn-ea"/>
              <a:cs typeface="+mn-cs"/>
            </a:rPr>
            <a:t>ふるさと納税寄付金の積立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中山間ふるさと・水と土保全基金　：　増減なし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高齢者福祉基金　：　増減なし</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森林環境譲与税基金　：　</a:t>
          </a:r>
          <a:r>
            <a:rPr kumimoji="1" lang="ja-JP" altLang="en-US" sz="1100">
              <a:solidFill>
                <a:schemeClr val="dk1"/>
              </a:solidFill>
              <a:effectLst/>
              <a:latin typeface="+mn-lt"/>
              <a:ea typeface="+mn-ea"/>
              <a:cs typeface="+mn-cs"/>
            </a:rPr>
            <a:t>森林環境譲与税の積立</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学校教育施設整備基金　：　</a:t>
          </a:r>
          <a:r>
            <a:rPr kumimoji="1" lang="ja-JP" altLang="en-US" sz="1100">
              <a:solidFill>
                <a:schemeClr val="dk1"/>
              </a:solidFill>
              <a:effectLst/>
              <a:latin typeface="+mn-lt"/>
              <a:ea typeface="+mn-ea"/>
              <a:cs typeface="+mn-cs"/>
            </a:rPr>
            <a:t>基金の設置</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地域づくり推進事業基金　：　今後もふるさと納税寄付金の一部を</a:t>
          </a:r>
          <a:r>
            <a:rPr kumimoji="1" lang="ja-JP" altLang="en-US" sz="1100">
              <a:solidFill>
                <a:schemeClr val="dk1"/>
              </a:solidFill>
              <a:effectLst/>
              <a:latin typeface="+mn-lt"/>
              <a:ea typeface="+mn-ea"/>
              <a:cs typeface="+mn-cs"/>
            </a:rPr>
            <a:t>積立て</a:t>
          </a:r>
          <a:r>
            <a:rPr kumimoji="1" lang="ja-JP" altLang="ja-JP" sz="1100">
              <a:solidFill>
                <a:schemeClr val="dk1"/>
              </a:solidFill>
              <a:effectLst/>
              <a:latin typeface="+mn-lt"/>
              <a:ea typeface="+mn-ea"/>
              <a:cs typeface="+mn-cs"/>
            </a:rPr>
            <a:t>、適切に運営していく。</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中山間ふるさと・水と土保全基金　：　基金の目的に沿った事業の財源として活用するとしているが、現時点で活用予定はない。</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高齢者福祉基金　：　基金の目的に沿った事業の財源として活用するとしているが、現時点で活用予定はない。</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森林環境譲与税基金　：　基金の目的に沿った事業の財源として活用する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学校教育施設整備基金　：　基金の目的に沿った事業の財源として活用する。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普通交付税の増加</a:t>
          </a:r>
          <a:r>
            <a:rPr kumimoji="1" lang="ja-JP" altLang="en-US" sz="1100">
              <a:solidFill>
                <a:schemeClr val="dk1"/>
              </a:solidFill>
              <a:effectLst/>
              <a:latin typeface="+mn-lt"/>
              <a:ea typeface="+mn-ea"/>
              <a:cs typeface="+mn-cs"/>
            </a:rPr>
            <a:t>、地域づくり推進事業基金の活用などによ</a:t>
          </a:r>
          <a:r>
            <a:rPr kumimoji="1" lang="ja-JP" altLang="ja-JP" sz="1100">
              <a:solidFill>
                <a:schemeClr val="dk1"/>
              </a:solidFill>
              <a:effectLst/>
              <a:latin typeface="+mn-lt"/>
              <a:ea typeface="+mn-ea"/>
              <a:cs typeface="+mn-cs"/>
            </a:rPr>
            <a:t>り、前年度より</a:t>
          </a:r>
          <a:r>
            <a:rPr kumimoji="1" lang="ja-JP" altLang="en-US" sz="1100">
              <a:solidFill>
                <a:schemeClr val="dk1"/>
              </a:solidFill>
              <a:effectLst/>
              <a:latin typeface="+mn-lt"/>
              <a:ea typeface="+mn-ea"/>
              <a:cs typeface="+mn-cs"/>
            </a:rPr>
            <a:t>７４</a:t>
          </a:r>
          <a:r>
            <a:rPr kumimoji="1" lang="ja-JP" altLang="ja-JP" sz="1100">
              <a:solidFill>
                <a:schemeClr val="dk1"/>
              </a:solidFill>
              <a:effectLst/>
              <a:latin typeface="+mn-lt"/>
              <a:ea typeface="+mn-ea"/>
              <a:cs typeface="+mn-cs"/>
            </a:rPr>
            <a:t>百万円の増加となった</a:t>
          </a:r>
          <a:r>
            <a:rPr kumimoji="1" lang="ja-JP" altLang="en-US"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財政調整基金の残高は、社会保障関係費や公共施設の老朽化対策関係経費の増加による財源不足に対応するため、事業に優先順位を付ける、事務事業の見直し等を徹底し、最低限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億円を確保できるよう努める。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少額の基金運用利子のみを積立てたため、増減なしとなっている</a:t>
          </a:r>
          <a:r>
            <a:rPr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現時点で償還に充てる予定はなく、現状維持の予定であるが、必要に応じて積立を行い、将来にわたる町財政の健全な運営に努める。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7,959
7,936
46.21
5,685,445
5,162,253
378,759
3,017,232
3,958,906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本町は、学校や保育所などの主要な公共施設が、昭和５０年代に建設されたものが多いため、類似団体平均を若干上回っている。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今後は、公共施設等総合管理計画に基づき老朽化した施設の改修・更新を計画的かつ効率的に推進していくことが求められる。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7" name="直線コネクタ 66"/>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68" name="有形固定資産減価償却率最小値テキスト"/>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4" name="フローチャート: 判断 73"/>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5" name="フローチャート: 判断 74"/>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76" name="フローチャート: 判断 75"/>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77" name="フローチャート: 判断 76"/>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47625</xdr:rowOff>
    </xdr:from>
    <xdr:to>
      <xdr:col>23</xdr:col>
      <xdr:colOff>136525</xdr:colOff>
      <xdr:row>32</xdr:row>
      <xdr:rowOff>149225</xdr:rowOff>
    </xdr:to>
    <xdr:sp macro="" textlink="">
      <xdr:nvSpPr>
        <xdr:cNvPr id="83" name="楕円 82"/>
        <xdr:cNvSpPr/>
      </xdr:nvSpPr>
      <xdr:spPr>
        <a:xfrm>
          <a:off x="4711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26052</xdr:rowOff>
    </xdr:from>
    <xdr:ext cx="405111" cy="259045"/>
    <xdr:sp macro="" textlink="">
      <xdr:nvSpPr>
        <xdr:cNvPr id="84" name="有形固定資産減価償却率該当値テキスト"/>
        <xdr:cNvSpPr txBox="1"/>
      </xdr:nvSpPr>
      <xdr:spPr>
        <a:xfrm>
          <a:off x="4813300"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118564</xdr:rowOff>
    </xdr:from>
    <xdr:to>
      <xdr:col>19</xdr:col>
      <xdr:colOff>187325</xdr:colOff>
      <xdr:row>33</xdr:row>
      <xdr:rowOff>48714</xdr:rowOff>
    </xdr:to>
    <xdr:sp macro="" textlink="">
      <xdr:nvSpPr>
        <xdr:cNvPr id="85" name="楕円 84"/>
        <xdr:cNvSpPr/>
      </xdr:nvSpPr>
      <xdr:spPr>
        <a:xfrm>
          <a:off x="4000500" y="63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98425</xdr:rowOff>
    </xdr:from>
    <xdr:to>
      <xdr:col>23</xdr:col>
      <xdr:colOff>85725</xdr:colOff>
      <xdr:row>32</xdr:row>
      <xdr:rowOff>169364</xdr:rowOff>
    </xdr:to>
    <xdr:cxnSp macro="">
      <xdr:nvCxnSpPr>
        <xdr:cNvPr id="86" name="直線コネクタ 85"/>
        <xdr:cNvCxnSpPr/>
      </xdr:nvCxnSpPr>
      <xdr:spPr>
        <a:xfrm flipV="1">
          <a:off x="4051300" y="6356350"/>
          <a:ext cx="711200" cy="7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59962</xdr:rowOff>
    </xdr:from>
    <xdr:to>
      <xdr:col>15</xdr:col>
      <xdr:colOff>187325</xdr:colOff>
      <xdr:row>32</xdr:row>
      <xdr:rowOff>161562</xdr:rowOff>
    </xdr:to>
    <xdr:sp macro="" textlink="">
      <xdr:nvSpPr>
        <xdr:cNvPr id="87" name="楕円 86"/>
        <xdr:cNvSpPr/>
      </xdr:nvSpPr>
      <xdr:spPr>
        <a:xfrm>
          <a:off x="3238500" y="63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110762</xdr:rowOff>
    </xdr:from>
    <xdr:to>
      <xdr:col>19</xdr:col>
      <xdr:colOff>136525</xdr:colOff>
      <xdr:row>32</xdr:row>
      <xdr:rowOff>169364</xdr:rowOff>
    </xdr:to>
    <xdr:cxnSp macro="">
      <xdr:nvCxnSpPr>
        <xdr:cNvPr id="88" name="直線コネクタ 87"/>
        <xdr:cNvCxnSpPr/>
      </xdr:nvCxnSpPr>
      <xdr:spPr>
        <a:xfrm>
          <a:off x="3289300" y="6368687"/>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7529</xdr:rowOff>
    </xdr:from>
    <xdr:to>
      <xdr:col>11</xdr:col>
      <xdr:colOff>187325</xdr:colOff>
      <xdr:row>32</xdr:row>
      <xdr:rowOff>109129</xdr:rowOff>
    </xdr:to>
    <xdr:sp macro="" textlink="">
      <xdr:nvSpPr>
        <xdr:cNvPr id="89" name="楕円 88"/>
        <xdr:cNvSpPr/>
      </xdr:nvSpPr>
      <xdr:spPr>
        <a:xfrm>
          <a:off x="24765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58329</xdr:rowOff>
    </xdr:from>
    <xdr:to>
      <xdr:col>15</xdr:col>
      <xdr:colOff>136525</xdr:colOff>
      <xdr:row>32</xdr:row>
      <xdr:rowOff>110762</xdr:rowOff>
    </xdr:to>
    <xdr:cxnSp macro="">
      <xdr:nvCxnSpPr>
        <xdr:cNvPr id="90" name="直線コネクタ 89"/>
        <xdr:cNvCxnSpPr/>
      </xdr:nvCxnSpPr>
      <xdr:spPr>
        <a:xfrm>
          <a:off x="2527300" y="631625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120378</xdr:rowOff>
    </xdr:from>
    <xdr:to>
      <xdr:col>7</xdr:col>
      <xdr:colOff>187325</xdr:colOff>
      <xdr:row>32</xdr:row>
      <xdr:rowOff>50528</xdr:rowOff>
    </xdr:to>
    <xdr:sp macro="" textlink="">
      <xdr:nvSpPr>
        <xdr:cNvPr id="91" name="楕円 90"/>
        <xdr:cNvSpPr/>
      </xdr:nvSpPr>
      <xdr:spPr>
        <a:xfrm>
          <a:off x="171450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171178</xdr:rowOff>
    </xdr:from>
    <xdr:to>
      <xdr:col>11</xdr:col>
      <xdr:colOff>136525</xdr:colOff>
      <xdr:row>32</xdr:row>
      <xdr:rowOff>58329</xdr:rowOff>
    </xdr:to>
    <xdr:cxnSp macro="">
      <xdr:nvCxnSpPr>
        <xdr:cNvPr id="92" name="直線コネクタ 91"/>
        <xdr:cNvCxnSpPr/>
      </xdr:nvCxnSpPr>
      <xdr:spPr>
        <a:xfrm>
          <a:off x="1765300" y="6257653"/>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82476</xdr:rowOff>
    </xdr:from>
    <xdr:ext cx="405111" cy="259045"/>
    <xdr:sp macro="" textlink="">
      <xdr:nvSpPr>
        <xdr:cNvPr id="93" name="n_1aveValue有形固定資産減価償却率"/>
        <xdr:cNvSpPr txBox="1"/>
      </xdr:nvSpPr>
      <xdr:spPr>
        <a:xfrm>
          <a:off x="38360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97898</xdr:rowOff>
    </xdr:from>
    <xdr:ext cx="405111" cy="259045"/>
    <xdr:sp macro="" textlink="">
      <xdr:nvSpPr>
        <xdr:cNvPr id="94" name="n_2aveValue有形固定資産減価償却率"/>
        <xdr:cNvSpPr txBox="1"/>
      </xdr:nvSpPr>
      <xdr:spPr>
        <a:xfrm>
          <a:off x="3086744" y="6012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100982</xdr:rowOff>
    </xdr:from>
    <xdr:ext cx="405111" cy="259045"/>
    <xdr:sp macro="" textlink="">
      <xdr:nvSpPr>
        <xdr:cNvPr id="95" name="n_3aveValue有形固定資産減価償却率"/>
        <xdr:cNvSpPr txBox="1"/>
      </xdr:nvSpPr>
      <xdr:spPr>
        <a:xfrm>
          <a:off x="2324744" y="601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142892</xdr:rowOff>
    </xdr:from>
    <xdr:ext cx="405111" cy="259045"/>
    <xdr:sp macro="" textlink="">
      <xdr:nvSpPr>
        <xdr:cNvPr id="96" name="n_4aveValue有形固定資産減価償却率"/>
        <xdr:cNvSpPr txBox="1"/>
      </xdr:nvSpPr>
      <xdr:spPr>
        <a:xfrm>
          <a:off x="1562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39840</xdr:rowOff>
    </xdr:from>
    <xdr:ext cx="405111" cy="259045"/>
    <xdr:sp macro="" textlink="">
      <xdr:nvSpPr>
        <xdr:cNvPr id="97" name="n_1mainValue有形固定資産減価償却率"/>
        <xdr:cNvSpPr txBox="1"/>
      </xdr:nvSpPr>
      <xdr:spPr>
        <a:xfrm>
          <a:off x="3836044" y="646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152689</xdr:rowOff>
    </xdr:from>
    <xdr:ext cx="405111" cy="259045"/>
    <xdr:sp macro="" textlink="">
      <xdr:nvSpPr>
        <xdr:cNvPr id="98" name="n_2mainValue有形固定資産減価償却率"/>
        <xdr:cNvSpPr txBox="1"/>
      </xdr:nvSpPr>
      <xdr:spPr>
        <a:xfrm>
          <a:off x="3086744" y="641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100256</xdr:rowOff>
    </xdr:from>
    <xdr:ext cx="405111" cy="259045"/>
    <xdr:sp macro="" textlink="">
      <xdr:nvSpPr>
        <xdr:cNvPr id="99" name="n_3mainValue有形固定資産減価償却率"/>
        <xdr:cNvSpPr txBox="1"/>
      </xdr:nvSpPr>
      <xdr:spPr>
        <a:xfrm>
          <a:off x="2324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41655</xdr:rowOff>
    </xdr:from>
    <xdr:ext cx="405111" cy="259045"/>
    <xdr:sp macro="" textlink="">
      <xdr:nvSpPr>
        <xdr:cNvPr id="100" name="n_4mainValue有形固定資産減価償却率"/>
        <xdr:cNvSpPr txBox="1"/>
      </xdr:nvSpPr>
      <xdr:spPr>
        <a:xfrm>
          <a:off x="1562744" y="629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債務償還可能年数は、類似団体平均の中で下位に位置している。過去の大型事業の実施に伴う地方債の発行などにより、実質債務（将来負担額から充当可能基金等を控除した実質的な債務）が類似団体よりも多額であることが要因である。</a:t>
          </a:r>
          <a:r>
            <a:rPr kumimoji="1" lang="en-US" altLang="ja-JP" sz="1100" b="0" i="0" u="none" strike="noStrike" kern="0" cap="none" spc="0" normalizeH="0" baseline="0" noProof="0">
              <a:ln>
                <a:noFill/>
              </a:ln>
              <a:solidFill>
                <a:prstClr val="black"/>
              </a:solidFill>
              <a:effectLst/>
              <a:uLnTx/>
              <a:uFillTx/>
              <a:latin typeface="+mn-lt"/>
              <a:ea typeface="+mn-ea"/>
              <a:cs typeface="+mn-cs"/>
            </a:rPr>
            <a:t>R3</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年度に関しては将来負担額が減少したため比率が減少した。</a:t>
          </a:r>
          <a:r>
            <a:rPr kumimoji="1" lang="ja-JP" altLang="ja-JP" sz="1100" b="0" i="0" u="none" strike="noStrike" kern="0" cap="none" spc="0" normalizeH="0" baseline="0" noProof="0">
              <a:ln>
                <a:noFill/>
              </a:ln>
              <a:solidFill>
                <a:prstClr val="black"/>
              </a:solidFill>
              <a:effectLst/>
              <a:uLnTx/>
              <a:uFillTx/>
              <a:latin typeface="+mn-lt"/>
              <a:ea typeface="+mn-ea"/>
              <a:cs typeface="+mn-cs"/>
            </a:rPr>
            <a:t>地方債の発行にあたっては、緊急性や優先性を十分勘案し、財政の持続可能性を高める必要がある。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1" name="直線コネクタ 130"/>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2" name="債務償還比率最小値テキスト"/>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3" name="直線コネクタ 132"/>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19657</xdr:rowOff>
    </xdr:from>
    <xdr:ext cx="469744" cy="259045"/>
    <xdr:sp macro="" textlink="">
      <xdr:nvSpPr>
        <xdr:cNvPr id="136" name="債務償還比率平均値テキスト"/>
        <xdr:cNvSpPr txBox="1"/>
      </xdr:nvSpPr>
      <xdr:spPr>
        <a:xfrm>
          <a:off x="14846300" y="559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37" name="フローチャート: 判断 136"/>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38" name="フローチャート: 判断 137"/>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39" name="フローチャート: 判断 138"/>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40" name="フローチャート: 判断 139"/>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41" name="フローチャート: 判断 140"/>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83983</xdr:rowOff>
    </xdr:from>
    <xdr:to>
      <xdr:col>76</xdr:col>
      <xdr:colOff>73025</xdr:colOff>
      <xdr:row>32</xdr:row>
      <xdr:rowOff>14133</xdr:rowOff>
    </xdr:to>
    <xdr:sp macro="" textlink="">
      <xdr:nvSpPr>
        <xdr:cNvPr id="147" name="楕円 146"/>
        <xdr:cNvSpPr/>
      </xdr:nvSpPr>
      <xdr:spPr>
        <a:xfrm>
          <a:off x="14744700" y="61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62410</xdr:rowOff>
    </xdr:from>
    <xdr:ext cx="469744" cy="259045"/>
    <xdr:sp macro="" textlink="">
      <xdr:nvSpPr>
        <xdr:cNvPr id="148" name="債務償還比率該当値テキスト"/>
        <xdr:cNvSpPr txBox="1"/>
      </xdr:nvSpPr>
      <xdr:spPr>
        <a:xfrm>
          <a:off x="14846300" y="614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99323</xdr:rowOff>
    </xdr:from>
    <xdr:to>
      <xdr:col>72</xdr:col>
      <xdr:colOff>123825</xdr:colOff>
      <xdr:row>34</xdr:row>
      <xdr:rowOff>29473</xdr:rowOff>
    </xdr:to>
    <xdr:sp macro="" textlink="">
      <xdr:nvSpPr>
        <xdr:cNvPr id="149" name="楕円 148"/>
        <xdr:cNvSpPr/>
      </xdr:nvSpPr>
      <xdr:spPr>
        <a:xfrm>
          <a:off x="14033500" y="652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134783</xdr:rowOff>
    </xdr:from>
    <xdr:to>
      <xdr:col>76</xdr:col>
      <xdr:colOff>22225</xdr:colOff>
      <xdr:row>33</xdr:row>
      <xdr:rowOff>150123</xdr:rowOff>
    </xdr:to>
    <xdr:cxnSp macro="">
      <xdr:nvCxnSpPr>
        <xdr:cNvPr id="150" name="直線コネクタ 149"/>
        <xdr:cNvCxnSpPr/>
      </xdr:nvCxnSpPr>
      <xdr:spPr>
        <a:xfrm flipV="1">
          <a:off x="14084300" y="6221258"/>
          <a:ext cx="711200" cy="35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81126</xdr:rowOff>
    </xdr:from>
    <xdr:to>
      <xdr:col>68</xdr:col>
      <xdr:colOff>123825</xdr:colOff>
      <xdr:row>34</xdr:row>
      <xdr:rowOff>11276</xdr:rowOff>
    </xdr:to>
    <xdr:sp macro="" textlink="">
      <xdr:nvSpPr>
        <xdr:cNvPr id="151" name="楕円 150"/>
        <xdr:cNvSpPr/>
      </xdr:nvSpPr>
      <xdr:spPr>
        <a:xfrm>
          <a:off x="13271500" y="651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131926</xdr:rowOff>
    </xdr:from>
    <xdr:to>
      <xdr:col>72</xdr:col>
      <xdr:colOff>73025</xdr:colOff>
      <xdr:row>33</xdr:row>
      <xdr:rowOff>150123</xdr:rowOff>
    </xdr:to>
    <xdr:cxnSp macro="">
      <xdr:nvCxnSpPr>
        <xdr:cNvPr id="152" name="直線コネクタ 151"/>
        <xdr:cNvCxnSpPr/>
      </xdr:nvCxnSpPr>
      <xdr:spPr>
        <a:xfrm>
          <a:off x="13322300" y="6561301"/>
          <a:ext cx="762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46427</xdr:rowOff>
    </xdr:from>
    <xdr:to>
      <xdr:col>64</xdr:col>
      <xdr:colOff>123825</xdr:colOff>
      <xdr:row>33</xdr:row>
      <xdr:rowOff>148027</xdr:rowOff>
    </xdr:to>
    <xdr:sp macro="" textlink="">
      <xdr:nvSpPr>
        <xdr:cNvPr id="153" name="楕円 152"/>
        <xdr:cNvSpPr/>
      </xdr:nvSpPr>
      <xdr:spPr>
        <a:xfrm>
          <a:off x="12509500" y="64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97227</xdr:rowOff>
    </xdr:from>
    <xdr:to>
      <xdr:col>68</xdr:col>
      <xdr:colOff>73025</xdr:colOff>
      <xdr:row>33</xdr:row>
      <xdr:rowOff>131926</xdr:rowOff>
    </xdr:to>
    <xdr:cxnSp macro="">
      <xdr:nvCxnSpPr>
        <xdr:cNvPr id="154" name="直線コネクタ 153"/>
        <xdr:cNvCxnSpPr/>
      </xdr:nvCxnSpPr>
      <xdr:spPr>
        <a:xfrm>
          <a:off x="12560300" y="6526602"/>
          <a:ext cx="762000" cy="3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142966</xdr:rowOff>
    </xdr:from>
    <xdr:to>
      <xdr:col>60</xdr:col>
      <xdr:colOff>123825</xdr:colOff>
      <xdr:row>34</xdr:row>
      <xdr:rowOff>73116</xdr:rowOff>
    </xdr:to>
    <xdr:sp macro="" textlink="">
      <xdr:nvSpPr>
        <xdr:cNvPr id="155" name="楕円 154"/>
        <xdr:cNvSpPr/>
      </xdr:nvSpPr>
      <xdr:spPr>
        <a:xfrm>
          <a:off x="11747500" y="657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97227</xdr:rowOff>
    </xdr:from>
    <xdr:to>
      <xdr:col>64</xdr:col>
      <xdr:colOff>73025</xdr:colOff>
      <xdr:row>34</xdr:row>
      <xdr:rowOff>22316</xdr:rowOff>
    </xdr:to>
    <xdr:cxnSp macro="">
      <xdr:nvCxnSpPr>
        <xdr:cNvPr id="156" name="直線コネクタ 155"/>
        <xdr:cNvCxnSpPr/>
      </xdr:nvCxnSpPr>
      <xdr:spPr>
        <a:xfrm flipV="1">
          <a:off x="11798300" y="6526602"/>
          <a:ext cx="762000" cy="9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157197</xdr:rowOff>
    </xdr:from>
    <xdr:ext cx="469744" cy="259045"/>
    <xdr:sp macro="" textlink="">
      <xdr:nvSpPr>
        <xdr:cNvPr id="157" name="n_1aveValue債務償還比率"/>
        <xdr:cNvSpPr txBox="1"/>
      </xdr:nvSpPr>
      <xdr:spPr>
        <a:xfrm>
          <a:off x="13836727" y="572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17824</xdr:rowOff>
    </xdr:from>
    <xdr:ext cx="469744" cy="259045"/>
    <xdr:sp macro="" textlink="">
      <xdr:nvSpPr>
        <xdr:cNvPr id="158" name="n_2aveValue債務償還比率"/>
        <xdr:cNvSpPr txBox="1"/>
      </xdr:nvSpPr>
      <xdr:spPr>
        <a:xfrm>
          <a:off x="13087427" y="576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54373</xdr:rowOff>
    </xdr:from>
    <xdr:ext cx="469744" cy="259045"/>
    <xdr:sp macro="" textlink="">
      <xdr:nvSpPr>
        <xdr:cNvPr id="159" name="n_3aveValue債務償還比率"/>
        <xdr:cNvSpPr txBox="1"/>
      </xdr:nvSpPr>
      <xdr:spPr>
        <a:xfrm>
          <a:off x="12325427" y="579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117755</xdr:rowOff>
    </xdr:from>
    <xdr:ext cx="469744" cy="259045"/>
    <xdr:sp macro="" textlink="">
      <xdr:nvSpPr>
        <xdr:cNvPr id="160" name="n_4aveValue債務償還比率"/>
        <xdr:cNvSpPr txBox="1"/>
      </xdr:nvSpPr>
      <xdr:spPr>
        <a:xfrm>
          <a:off x="11563427" y="586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20600</xdr:rowOff>
    </xdr:from>
    <xdr:ext cx="469744" cy="259045"/>
    <xdr:sp macro="" textlink="">
      <xdr:nvSpPr>
        <xdr:cNvPr id="161" name="n_1mainValue債務償還比率"/>
        <xdr:cNvSpPr txBox="1"/>
      </xdr:nvSpPr>
      <xdr:spPr>
        <a:xfrm>
          <a:off x="13836727" y="662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2403</xdr:rowOff>
    </xdr:from>
    <xdr:ext cx="469744" cy="259045"/>
    <xdr:sp macro="" textlink="">
      <xdr:nvSpPr>
        <xdr:cNvPr id="162" name="n_2mainValue債務償還比率"/>
        <xdr:cNvSpPr txBox="1"/>
      </xdr:nvSpPr>
      <xdr:spPr>
        <a:xfrm>
          <a:off x="13087427" y="660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139154</xdr:rowOff>
    </xdr:from>
    <xdr:ext cx="469744" cy="259045"/>
    <xdr:sp macro="" textlink="">
      <xdr:nvSpPr>
        <xdr:cNvPr id="163" name="n_3mainValue債務償還比率"/>
        <xdr:cNvSpPr txBox="1"/>
      </xdr:nvSpPr>
      <xdr:spPr>
        <a:xfrm>
          <a:off x="12325427" y="656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64243</xdr:rowOff>
    </xdr:from>
    <xdr:ext cx="469744" cy="259045"/>
    <xdr:sp macro="" textlink="">
      <xdr:nvSpPr>
        <xdr:cNvPr id="164" name="n_4mainValue債務償還比率"/>
        <xdr:cNvSpPr txBox="1"/>
      </xdr:nvSpPr>
      <xdr:spPr>
        <a:xfrm>
          <a:off x="11563427" y="666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7,959
7,936
46.21
5,685,445
5,162,253
378,759
3,017,232
3,958,906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2" name="【道路】&#10;有形固定資産減価償却率平均値テキスト"/>
        <xdr:cNvSpPr txBox="1"/>
      </xdr:nvSpPr>
      <xdr:spPr>
        <a:xfrm>
          <a:off x="4673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92075</xdr:rowOff>
    </xdr:from>
    <xdr:to>
      <xdr:col>24</xdr:col>
      <xdr:colOff>114300</xdr:colOff>
      <xdr:row>39</xdr:row>
      <xdr:rowOff>22225</xdr:rowOff>
    </xdr:to>
    <xdr:sp macro="" textlink="">
      <xdr:nvSpPr>
        <xdr:cNvPr id="73" name="楕円 72"/>
        <xdr:cNvSpPr/>
      </xdr:nvSpPr>
      <xdr:spPr>
        <a:xfrm>
          <a:off x="45847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70502</xdr:rowOff>
    </xdr:from>
    <xdr:ext cx="405111" cy="259045"/>
    <xdr:sp macro="" textlink="">
      <xdr:nvSpPr>
        <xdr:cNvPr id="74" name="【道路】&#10;有形固定資産減価償却率該当値テキスト"/>
        <xdr:cNvSpPr txBox="1"/>
      </xdr:nvSpPr>
      <xdr:spPr>
        <a:xfrm>
          <a:off x="4673600"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76835</xdr:rowOff>
    </xdr:from>
    <xdr:to>
      <xdr:col>20</xdr:col>
      <xdr:colOff>38100</xdr:colOff>
      <xdr:row>39</xdr:row>
      <xdr:rowOff>6985</xdr:rowOff>
    </xdr:to>
    <xdr:sp macro="" textlink="">
      <xdr:nvSpPr>
        <xdr:cNvPr id="75" name="楕円 74"/>
        <xdr:cNvSpPr/>
      </xdr:nvSpPr>
      <xdr:spPr>
        <a:xfrm>
          <a:off x="3746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127635</xdr:rowOff>
    </xdr:from>
    <xdr:to>
      <xdr:col>24</xdr:col>
      <xdr:colOff>63500</xdr:colOff>
      <xdr:row>38</xdr:row>
      <xdr:rowOff>142875</xdr:rowOff>
    </xdr:to>
    <xdr:cxnSp macro="">
      <xdr:nvCxnSpPr>
        <xdr:cNvPr id="76" name="直線コネクタ 75"/>
        <xdr:cNvCxnSpPr/>
      </xdr:nvCxnSpPr>
      <xdr:spPr>
        <a:xfrm>
          <a:off x="3797300" y="664273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40640</xdr:rowOff>
    </xdr:from>
    <xdr:to>
      <xdr:col>15</xdr:col>
      <xdr:colOff>101600</xdr:colOff>
      <xdr:row>38</xdr:row>
      <xdr:rowOff>142240</xdr:rowOff>
    </xdr:to>
    <xdr:sp macro="" textlink="">
      <xdr:nvSpPr>
        <xdr:cNvPr id="77" name="楕円 76"/>
        <xdr:cNvSpPr/>
      </xdr:nvSpPr>
      <xdr:spPr>
        <a:xfrm>
          <a:off x="2857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91440</xdr:rowOff>
    </xdr:from>
    <xdr:to>
      <xdr:col>19</xdr:col>
      <xdr:colOff>177800</xdr:colOff>
      <xdr:row>38</xdr:row>
      <xdr:rowOff>127635</xdr:rowOff>
    </xdr:to>
    <xdr:cxnSp macro="">
      <xdr:nvCxnSpPr>
        <xdr:cNvPr id="78" name="直線コネクタ 77"/>
        <xdr:cNvCxnSpPr/>
      </xdr:nvCxnSpPr>
      <xdr:spPr>
        <a:xfrm>
          <a:off x="2908300" y="66065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xdr:rowOff>
    </xdr:from>
    <xdr:to>
      <xdr:col>10</xdr:col>
      <xdr:colOff>165100</xdr:colOff>
      <xdr:row>38</xdr:row>
      <xdr:rowOff>104140</xdr:rowOff>
    </xdr:to>
    <xdr:sp macro="" textlink="">
      <xdr:nvSpPr>
        <xdr:cNvPr id="79" name="楕円 78"/>
        <xdr:cNvSpPr/>
      </xdr:nvSpPr>
      <xdr:spPr>
        <a:xfrm>
          <a:off x="196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53340</xdr:rowOff>
    </xdr:from>
    <xdr:to>
      <xdr:col>15</xdr:col>
      <xdr:colOff>50800</xdr:colOff>
      <xdr:row>38</xdr:row>
      <xdr:rowOff>91440</xdr:rowOff>
    </xdr:to>
    <xdr:cxnSp macro="">
      <xdr:nvCxnSpPr>
        <xdr:cNvPr id="80" name="直線コネクタ 79"/>
        <xdr:cNvCxnSpPr/>
      </xdr:nvCxnSpPr>
      <xdr:spPr>
        <a:xfrm>
          <a:off x="2019300" y="6568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135890</xdr:rowOff>
    </xdr:from>
    <xdr:to>
      <xdr:col>6</xdr:col>
      <xdr:colOff>38100</xdr:colOff>
      <xdr:row>38</xdr:row>
      <xdr:rowOff>66040</xdr:rowOff>
    </xdr:to>
    <xdr:sp macro="" textlink="">
      <xdr:nvSpPr>
        <xdr:cNvPr id="81" name="楕円 80"/>
        <xdr:cNvSpPr/>
      </xdr:nvSpPr>
      <xdr:spPr>
        <a:xfrm>
          <a:off x="1079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15240</xdr:rowOff>
    </xdr:from>
    <xdr:to>
      <xdr:col>10</xdr:col>
      <xdr:colOff>114300</xdr:colOff>
      <xdr:row>38</xdr:row>
      <xdr:rowOff>53340</xdr:rowOff>
    </xdr:to>
    <xdr:cxnSp macro="">
      <xdr:nvCxnSpPr>
        <xdr:cNvPr id="82" name="直線コネクタ 81"/>
        <xdr:cNvCxnSpPr/>
      </xdr:nvCxnSpPr>
      <xdr:spPr>
        <a:xfrm>
          <a:off x="1130300" y="6530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83" name="n_1aveValue【道路】&#10;有形固定資産減価償却率"/>
        <xdr:cNvSpPr txBox="1"/>
      </xdr:nvSpPr>
      <xdr:spPr>
        <a:xfrm>
          <a:off x="3582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4"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80662</xdr:rowOff>
    </xdr:from>
    <xdr:ext cx="405111" cy="259045"/>
    <xdr:sp macro="" textlink="">
      <xdr:nvSpPr>
        <xdr:cNvPr id="86" name="n_4aveValue【道路】&#10;有形固定資産減価償却率"/>
        <xdr:cNvSpPr txBox="1"/>
      </xdr:nvSpPr>
      <xdr:spPr>
        <a:xfrm>
          <a:off x="927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169562</xdr:rowOff>
    </xdr:from>
    <xdr:ext cx="405111" cy="259045"/>
    <xdr:sp macro="" textlink="">
      <xdr:nvSpPr>
        <xdr:cNvPr id="87" name="n_1mainValue【道路】&#10;有形固定資産減価償却率"/>
        <xdr:cNvSpPr txBox="1"/>
      </xdr:nvSpPr>
      <xdr:spPr>
        <a:xfrm>
          <a:off x="35820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133367</xdr:rowOff>
    </xdr:from>
    <xdr:ext cx="405111" cy="259045"/>
    <xdr:sp macro="" textlink="">
      <xdr:nvSpPr>
        <xdr:cNvPr id="88" name="n_2mainValue【道路】&#10;有形固定資産減価償却率"/>
        <xdr:cNvSpPr txBox="1"/>
      </xdr:nvSpPr>
      <xdr:spPr>
        <a:xfrm>
          <a:off x="2705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89" name="n_3mainValue【道路】&#10;有形固定資産減価償却率"/>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57167</xdr:rowOff>
    </xdr:from>
    <xdr:ext cx="405111" cy="259045"/>
    <xdr:sp macro="" textlink="">
      <xdr:nvSpPr>
        <xdr:cNvPr id="90" name="n_4mainValue【道路】&#10;有形固定資産減価償却率"/>
        <xdr:cNvSpPr txBox="1"/>
      </xdr:nvSpPr>
      <xdr:spPr>
        <a:xfrm>
          <a:off x="927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19" name="【道路】&#10;一人当たり延長平均値テキスト"/>
        <xdr:cNvSpPr txBox="1"/>
      </xdr:nvSpPr>
      <xdr:spPr>
        <a:xfrm>
          <a:off x="10515600" y="6778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xdr:rowOff>
    </xdr:from>
    <xdr:to>
      <xdr:col>55</xdr:col>
      <xdr:colOff>50800</xdr:colOff>
      <xdr:row>41</xdr:row>
      <xdr:rowOff>109855</xdr:rowOff>
    </xdr:to>
    <xdr:sp macro="" textlink="">
      <xdr:nvSpPr>
        <xdr:cNvPr id="130" name="楕円 129"/>
        <xdr:cNvSpPr/>
      </xdr:nvSpPr>
      <xdr:spPr>
        <a:xfrm>
          <a:off x="104267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94632</xdr:rowOff>
    </xdr:from>
    <xdr:ext cx="534377" cy="259045"/>
    <xdr:sp macro="" textlink="">
      <xdr:nvSpPr>
        <xdr:cNvPr id="131" name="【道路】&#10;一人当たり延長該当値テキスト"/>
        <xdr:cNvSpPr txBox="1"/>
      </xdr:nvSpPr>
      <xdr:spPr>
        <a:xfrm>
          <a:off x="10515600" y="695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7897</xdr:rowOff>
    </xdr:from>
    <xdr:to>
      <xdr:col>50</xdr:col>
      <xdr:colOff>165100</xdr:colOff>
      <xdr:row>41</xdr:row>
      <xdr:rowOff>109497</xdr:rowOff>
    </xdr:to>
    <xdr:sp macro="" textlink="">
      <xdr:nvSpPr>
        <xdr:cNvPr id="132" name="楕円 131"/>
        <xdr:cNvSpPr/>
      </xdr:nvSpPr>
      <xdr:spPr>
        <a:xfrm>
          <a:off x="9588500" y="703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58697</xdr:rowOff>
    </xdr:from>
    <xdr:to>
      <xdr:col>55</xdr:col>
      <xdr:colOff>0</xdr:colOff>
      <xdr:row>41</xdr:row>
      <xdr:rowOff>59055</xdr:rowOff>
    </xdr:to>
    <xdr:cxnSp macro="">
      <xdr:nvCxnSpPr>
        <xdr:cNvPr id="133" name="直線コネクタ 132"/>
        <xdr:cNvCxnSpPr/>
      </xdr:nvCxnSpPr>
      <xdr:spPr>
        <a:xfrm>
          <a:off x="9639300" y="7088147"/>
          <a:ext cx="8382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7798</xdr:rowOff>
    </xdr:from>
    <xdr:to>
      <xdr:col>46</xdr:col>
      <xdr:colOff>38100</xdr:colOff>
      <xdr:row>41</xdr:row>
      <xdr:rowOff>109398</xdr:rowOff>
    </xdr:to>
    <xdr:sp macro="" textlink="">
      <xdr:nvSpPr>
        <xdr:cNvPr id="134" name="楕円 133"/>
        <xdr:cNvSpPr/>
      </xdr:nvSpPr>
      <xdr:spPr>
        <a:xfrm>
          <a:off x="8699500" y="70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58598</xdr:rowOff>
    </xdr:from>
    <xdr:to>
      <xdr:col>50</xdr:col>
      <xdr:colOff>114300</xdr:colOff>
      <xdr:row>41</xdr:row>
      <xdr:rowOff>58697</xdr:rowOff>
    </xdr:to>
    <xdr:cxnSp macro="">
      <xdr:nvCxnSpPr>
        <xdr:cNvPr id="135" name="直線コネクタ 134"/>
        <xdr:cNvCxnSpPr/>
      </xdr:nvCxnSpPr>
      <xdr:spPr>
        <a:xfrm>
          <a:off x="8750300" y="7088048"/>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7897</xdr:rowOff>
    </xdr:from>
    <xdr:to>
      <xdr:col>41</xdr:col>
      <xdr:colOff>101600</xdr:colOff>
      <xdr:row>41</xdr:row>
      <xdr:rowOff>109497</xdr:rowOff>
    </xdr:to>
    <xdr:sp macro="" textlink="">
      <xdr:nvSpPr>
        <xdr:cNvPr id="136" name="楕円 135"/>
        <xdr:cNvSpPr/>
      </xdr:nvSpPr>
      <xdr:spPr>
        <a:xfrm>
          <a:off x="7810500" y="703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58598</xdr:rowOff>
    </xdr:from>
    <xdr:to>
      <xdr:col>45</xdr:col>
      <xdr:colOff>177800</xdr:colOff>
      <xdr:row>41</xdr:row>
      <xdr:rowOff>58697</xdr:rowOff>
    </xdr:to>
    <xdr:cxnSp macro="">
      <xdr:nvCxnSpPr>
        <xdr:cNvPr id="137" name="直線コネクタ 136"/>
        <xdr:cNvCxnSpPr/>
      </xdr:nvCxnSpPr>
      <xdr:spPr>
        <a:xfrm flipV="1">
          <a:off x="7861300" y="7088048"/>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9352</xdr:rowOff>
    </xdr:from>
    <xdr:to>
      <xdr:col>36</xdr:col>
      <xdr:colOff>165100</xdr:colOff>
      <xdr:row>41</xdr:row>
      <xdr:rowOff>110952</xdr:rowOff>
    </xdr:to>
    <xdr:sp macro="" textlink="">
      <xdr:nvSpPr>
        <xdr:cNvPr id="138" name="楕円 137"/>
        <xdr:cNvSpPr/>
      </xdr:nvSpPr>
      <xdr:spPr>
        <a:xfrm>
          <a:off x="6921500" y="703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58697</xdr:rowOff>
    </xdr:from>
    <xdr:to>
      <xdr:col>41</xdr:col>
      <xdr:colOff>50800</xdr:colOff>
      <xdr:row>41</xdr:row>
      <xdr:rowOff>60152</xdr:rowOff>
    </xdr:to>
    <xdr:cxnSp macro="">
      <xdr:nvCxnSpPr>
        <xdr:cNvPr id="139" name="直線コネクタ 138"/>
        <xdr:cNvCxnSpPr/>
      </xdr:nvCxnSpPr>
      <xdr:spPr>
        <a:xfrm flipV="1">
          <a:off x="6972300" y="7088147"/>
          <a:ext cx="889000" cy="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22453</xdr:rowOff>
    </xdr:from>
    <xdr:ext cx="534377" cy="259045"/>
    <xdr:sp macro="" textlink="">
      <xdr:nvSpPr>
        <xdr:cNvPr id="140" name="n_1aveValue【道路】&#10;一人当たり延長"/>
        <xdr:cNvSpPr txBox="1"/>
      </xdr:nvSpPr>
      <xdr:spPr>
        <a:xfrm>
          <a:off x="9359411" y="670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15252</xdr:rowOff>
    </xdr:from>
    <xdr:ext cx="534377" cy="259045"/>
    <xdr:sp macro="" textlink="">
      <xdr:nvSpPr>
        <xdr:cNvPr id="141" name="n_2aveValue【道路】&#10;一人当たり延長"/>
        <xdr:cNvSpPr txBox="1"/>
      </xdr:nvSpPr>
      <xdr:spPr>
        <a:xfrm>
          <a:off x="8483111" y="670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13598</xdr:rowOff>
    </xdr:from>
    <xdr:ext cx="534377" cy="259045"/>
    <xdr:sp macro="" textlink="">
      <xdr:nvSpPr>
        <xdr:cNvPr id="142" name="n_3aveValue【道路】&#10;一人当たり延長"/>
        <xdr:cNvSpPr txBox="1"/>
      </xdr:nvSpPr>
      <xdr:spPr>
        <a:xfrm>
          <a:off x="7594111" y="670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27017</xdr:rowOff>
    </xdr:from>
    <xdr:ext cx="534377" cy="259045"/>
    <xdr:sp macro="" textlink="">
      <xdr:nvSpPr>
        <xdr:cNvPr id="143" name="n_4aveValue【道路】&#10;一人当たり延長"/>
        <xdr:cNvSpPr txBox="1"/>
      </xdr:nvSpPr>
      <xdr:spPr>
        <a:xfrm>
          <a:off x="6705111" y="67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100624</xdr:rowOff>
    </xdr:from>
    <xdr:ext cx="534377" cy="259045"/>
    <xdr:sp macro="" textlink="">
      <xdr:nvSpPr>
        <xdr:cNvPr id="144" name="n_1mainValue【道路】&#10;一人当たり延長"/>
        <xdr:cNvSpPr txBox="1"/>
      </xdr:nvSpPr>
      <xdr:spPr>
        <a:xfrm>
          <a:off x="9359411" y="713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100525</xdr:rowOff>
    </xdr:from>
    <xdr:ext cx="534377" cy="259045"/>
    <xdr:sp macro="" textlink="">
      <xdr:nvSpPr>
        <xdr:cNvPr id="145" name="n_2mainValue【道路】&#10;一人当たり延長"/>
        <xdr:cNvSpPr txBox="1"/>
      </xdr:nvSpPr>
      <xdr:spPr>
        <a:xfrm>
          <a:off x="8483111" y="712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100624</xdr:rowOff>
    </xdr:from>
    <xdr:ext cx="534377" cy="259045"/>
    <xdr:sp macro="" textlink="">
      <xdr:nvSpPr>
        <xdr:cNvPr id="146" name="n_3mainValue【道路】&#10;一人当たり延長"/>
        <xdr:cNvSpPr txBox="1"/>
      </xdr:nvSpPr>
      <xdr:spPr>
        <a:xfrm>
          <a:off x="7594111" y="713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102079</xdr:rowOff>
    </xdr:from>
    <xdr:ext cx="534377" cy="259045"/>
    <xdr:sp macro="" textlink="">
      <xdr:nvSpPr>
        <xdr:cNvPr id="147" name="n_4mainValue【道路】&#10;一人当たり延長"/>
        <xdr:cNvSpPr txBox="1"/>
      </xdr:nvSpPr>
      <xdr:spPr>
        <a:xfrm>
          <a:off x="6705111" y="713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91276</xdr:rowOff>
    </xdr:from>
    <xdr:ext cx="405111" cy="259045"/>
    <xdr:sp macro="" textlink="">
      <xdr:nvSpPr>
        <xdr:cNvPr id="178" name="【橋りょう・トンネル】&#10;有形固定資産減価償却率平均値テキスト"/>
        <xdr:cNvSpPr txBox="1"/>
      </xdr:nvSpPr>
      <xdr:spPr>
        <a:xfrm>
          <a:off x="4673600" y="10378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159838</xdr:rowOff>
    </xdr:from>
    <xdr:to>
      <xdr:col>24</xdr:col>
      <xdr:colOff>114300</xdr:colOff>
      <xdr:row>63</xdr:row>
      <xdr:rowOff>89988</xdr:rowOff>
    </xdr:to>
    <xdr:sp macro="" textlink="">
      <xdr:nvSpPr>
        <xdr:cNvPr id="189" name="楕円 188"/>
        <xdr:cNvSpPr/>
      </xdr:nvSpPr>
      <xdr:spPr>
        <a:xfrm>
          <a:off x="4584700" y="10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74765</xdr:rowOff>
    </xdr:from>
    <xdr:ext cx="405111" cy="259045"/>
    <xdr:sp macro="" textlink="">
      <xdr:nvSpPr>
        <xdr:cNvPr id="190" name="【橋りょう・トンネル】&#10;有形固定資産減価償却率該当値テキスト"/>
        <xdr:cNvSpPr txBox="1"/>
      </xdr:nvSpPr>
      <xdr:spPr>
        <a:xfrm>
          <a:off x="4673600" y="10704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146776</xdr:rowOff>
    </xdr:from>
    <xdr:to>
      <xdr:col>20</xdr:col>
      <xdr:colOff>38100</xdr:colOff>
      <xdr:row>63</xdr:row>
      <xdr:rowOff>76926</xdr:rowOff>
    </xdr:to>
    <xdr:sp macro="" textlink="">
      <xdr:nvSpPr>
        <xdr:cNvPr id="191" name="楕円 190"/>
        <xdr:cNvSpPr/>
      </xdr:nvSpPr>
      <xdr:spPr>
        <a:xfrm>
          <a:off x="37465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26126</xdr:rowOff>
    </xdr:from>
    <xdr:to>
      <xdr:col>24</xdr:col>
      <xdr:colOff>63500</xdr:colOff>
      <xdr:row>63</xdr:row>
      <xdr:rowOff>39188</xdr:rowOff>
    </xdr:to>
    <xdr:cxnSp macro="">
      <xdr:nvCxnSpPr>
        <xdr:cNvPr id="192" name="直線コネクタ 191"/>
        <xdr:cNvCxnSpPr/>
      </xdr:nvCxnSpPr>
      <xdr:spPr>
        <a:xfrm>
          <a:off x="3797300" y="1082747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130447</xdr:rowOff>
    </xdr:from>
    <xdr:to>
      <xdr:col>15</xdr:col>
      <xdr:colOff>101600</xdr:colOff>
      <xdr:row>63</xdr:row>
      <xdr:rowOff>60597</xdr:rowOff>
    </xdr:to>
    <xdr:sp macro="" textlink="">
      <xdr:nvSpPr>
        <xdr:cNvPr id="193" name="楕円 192"/>
        <xdr:cNvSpPr/>
      </xdr:nvSpPr>
      <xdr:spPr>
        <a:xfrm>
          <a:off x="2857500" y="107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9797</xdr:rowOff>
    </xdr:from>
    <xdr:to>
      <xdr:col>19</xdr:col>
      <xdr:colOff>177800</xdr:colOff>
      <xdr:row>63</xdr:row>
      <xdr:rowOff>26126</xdr:rowOff>
    </xdr:to>
    <xdr:cxnSp macro="">
      <xdr:nvCxnSpPr>
        <xdr:cNvPr id="194" name="直線コネクタ 193"/>
        <xdr:cNvCxnSpPr/>
      </xdr:nvCxnSpPr>
      <xdr:spPr>
        <a:xfrm>
          <a:off x="2908300" y="1081114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104322</xdr:rowOff>
    </xdr:from>
    <xdr:to>
      <xdr:col>10</xdr:col>
      <xdr:colOff>165100</xdr:colOff>
      <xdr:row>63</xdr:row>
      <xdr:rowOff>34472</xdr:rowOff>
    </xdr:to>
    <xdr:sp macro="" textlink="">
      <xdr:nvSpPr>
        <xdr:cNvPr id="195" name="楕円 194"/>
        <xdr:cNvSpPr/>
      </xdr:nvSpPr>
      <xdr:spPr>
        <a:xfrm>
          <a:off x="19685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155122</xdr:rowOff>
    </xdr:from>
    <xdr:to>
      <xdr:col>15</xdr:col>
      <xdr:colOff>50800</xdr:colOff>
      <xdr:row>63</xdr:row>
      <xdr:rowOff>9797</xdr:rowOff>
    </xdr:to>
    <xdr:cxnSp macro="">
      <xdr:nvCxnSpPr>
        <xdr:cNvPr id="196" name="直線コネクタ 195"/>
        <xdr:cNvCxnSpPr/>
      </xdr:nvCxnSpPr>
      <xdr:spPr>
        <a:xfrm>
          <a:off x="2019300" y="1078502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84727</xdr:rowOff>
    </xdr:from>
    <xdr:to>
      <xdr:col>6</xdr:col>
      <xdr:colOff>38100</xdr:colOff>
      <xdr:row>63</xdr:row>
      <xdr:rowOff>14877</xdr:rowOff>
    </xdr:to>
    <xdr:sp macro="" textlink="">
      <xdr:nvSpPr>
        <xdr:cNvPr id="197" name="楕円 196"/>
        <xdr:cNvSpPr/>
      </xdr:nvSpPr>
      <xdr:spPr>
        <a:xfrm>
          <a:off x="1079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135527</xdr:rowOff>
    </xdr:from>
    <xdr:to>
      <xdr:col>10</xdr:col>
      <xdr:colOff>114300</xdr:colOff>
      <xdr:row>62</xdr:row>
      <xdr:rowOff>155122</xdr:rowOff>
    </xdr:to>
    <xdr:cxnSp macro="">
      <xdr:nvCxnSpPr>
        <xdr:cNvPr id="198" name="直線コネクタ 197"/>
        <xdr:cNvCxnSpPr/>
      </xdr:nvCxnSpPr>
      <xdr:spPr>
        <a:xfrm>
          <a:off x="1130300" y="1076542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166931</xdr:rowOff>
    </xdr:from>
    <xdr:ext cx="405111" cy="259045"/>
    <xdr:sp macro="" textlink="">
      <xdr:nvSpPr>
        <xdr:cNvPr id="199" name="n_1aveValue【橋りょう・トンネル】&#10;有形固定資産減価償却率"/>
        <xdr:cNvSpPr txBox="1"/>
      </xdr:nvSpPr>
      <xdr:spPr>
        <a:xfrm>
          <a:off x="35820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157134</xdr:rowOff>
    </xdr:from>
    <xdr:ext cx="405111" cy="259045"/>
    <xdr:sp macro="" textlink="">
      <xdr:nvSpPr>
        <xdr:cNvPr id="200" name="n_2aveValue【橋りょう・トンネル】&#10;有形固定資産減価償却率"/>
        <xdr:cNvSpPr txBox="1"/>
      </xdr:nvSpPr>
      <xdr:spPr>
        <a:xfrm>
          <a:off x="27057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153868</xdr:rowOff>
    </xdr:from>
    <xdr:ext cx="405111" cy="259045"/>
    <xdr:sp macro="" textlink="">
      <xdr:nvSpPr>
        <xdr:cNvPr id="201" name="n_3aveValue【橋りょう・トンネル】&#10;有形固定資産減価償却率"/>
        <xdr:cNvSpPr txBox="1"/>
      </xdr:nvSpPr>
      <xdr:spPr>
        <a:xfrm>
          <a:off x="1816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117946</xdr:rowOff>
    </xdr:from>
    <xdr:ext cx="405111" cy="259045"/>
    <xdr:sp macro="" textlink="">
      <xdr:nvSpPr>
        <xdr:cNvPr id="202" name="n_4aveValue【橋りょう・トンネル】&#10;有形固定資産減価償却率"/>
        <xdr:cNvSpPr txBox="1"/>
      </xdr:nvSpPr>
      <xdr:spPr>
        <a:xfrm>
          <a:off x="927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68053</xdr:rowOff>
    </xdr:from>
    <xdr:ext cx="405111" cy="259045"/>
    <xdr:sp macro="" textlink="">
      <xdr:nvSpPr>
        <xdr:cNvPr id="203" name="n_1mainValue【橋りょう・トンネル】&#10;有形固定資産減価償却率"/>
        <xdr:cNvSpPr txBox="1"/>
      </xdr:nvSpPr>
      <xdr:spPr>
        <a:xfrm>
          <a:off x="3582044" y="1086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51724</xdr:rowOff>
    </xdr:from>
    <xdr:ext cx="405111" cy="259045"/>
    <xdr:sp macro="" textlink="">
      <xdr:nvSpPr>
        <xdr:cNvPr id="204" name="n_2mainValue【橋りょう・トンネル】&#10;有形固定資産減価償却率"/>
        <xdr:cNvSpPr txBox="1"/>
      </xdr:nvSpPr>
      <xdr:spPr>
        <a:xfrm>
          <a:off x="2705744" y="1085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25599</xdr:rowOff>
    </xdr:from>
    <xdr:ext cx="405111" cy="259045"/>
    <xdr:sp macro="" textlink="">
      <xdr:nvSpPr>
        <xdr:cNvPr id="205" name="n_3mainValue【橋りょう・トンネル】&#10;有形固定資産減価償却率"/>
        <xdr:cNvSpPr txBox="1"/>
      </xdr:nvSpPr>
      <xdr:spPr>
        <a:xfrm>
          <a:off x="1816744" y="1082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6004</xdr:rowOff>
    </xdr:from>
    <xdr:ext cx="405111" cy="259045"/>
    <xdr:sp macro="" textlink="">
      <xdr:nvSpPr>
        <xdr:cNvPr id="206" name="n_4mainValue【橋りょう・トンネル】&#10;有形固定資産減価償却率"/>
        <xdr:cNvSpPr txBox="1"/>
      </xdr:nvSpPr>
      <xdr:spPr>
        <a:xfrm>
          <a:off x="927744" y="1080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51657</xdr:rowOff>
    </xdr:from>
    <xdr:to>
      <xdr:col>55</xdr:col>
      <xdr:colOff>50800</xdr:colOff>
      <xdr:row>63</xdr:row>
      <xdr:rowOff>153257</xdr:rowOff>
    </xdr:to>
    <xdr:sp macro="" textlink="">
      <xdr:nvSpPr>
        <xdr:cNvPr id="246" name="楕円 245"/>
        <xdr:cNvSpPr/>
      </xdr:nvSpPr>
      <xdr:spPr>
        <a:xfrm>
          <a:off x="10426700" y="1085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30084</xdr:rowOff>
    </xdr:from>
    <xdr:ext cx="599010" cy="259045"/>
    <xdr:sp macro="" textlink="">
      <xdr:nvSpPr>
        <xdr:cNvPr id="247" name="【橋りょう・トンネル】&#10;一人当たり有形固定資産（償却資産）額該当値テキスト"/>
        <xdr:cNvSpPr txBox="1"/>
      </xdr:nvSpPr>
      <xdr:spPr>
        <a:xfrm>
          <a:off x="10515600" y="1083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51658</xdr:rowOff>
    </xdr:from>
    <xdr:to>
      <xdr:col>50</xdr:col>
      <xdr:colOff>165100</xdr:colOff>
      <xdr:row>63</xdr:row>
      <xdr:rowOff>153258</xdr:rowOff>
    </xdr:to>
    <xdr:sp macro="" textlink="">
      <xdr:nvSpPr>
        <xdr:cNvPr id="248" name="楕円 247"/>
        <xdr:cNvSpPr/>
      </xdr:nvSpPr>
      <xdr:spPr>
        <a:xfrm>
          <a:off x="9588500" y="108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102457</xdr:rowOff>
    </xdr:from>
    <xdr:to>
      <xdr:col>55</xdr:col>
      <xdr:colOff>0</xdr:colOff>
      <xdr:row>63</xdr:row>
      <xdr:rowOff>102458</xdr:rowOff>
    </xdr:to>
    <xdr:cxnSp macro="">
      <xdr:nvCxnSpPr>
        <xdr:cNvPr id="249" name="直線コネクタ 248"/>
        <xdr:cNvCxnSpPr/>
      </xdr:nvCxnSpPr>
      <xdr:spPr>
        <a:xfrm flipV="1">
          <a:off x="9639300" y="10903807"/>
          <a:ext cx="8382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51567</xdr:rowOff>
    </xdr:from>
    <xdr:to>
      <xdr:col>46</xdr:col>
      <xdr:colOff>38100</xdr:colOff>
      <xdr:row>63</xdr:row>
      <xdr:rowOff>153167</xdr:rowOff>
    </xdr:to>
    <xdr:sp macro="" textlink="">
      <xdr:nvSpPr>
        <xdr:cNvPr id="250" name="楕円 249"/>
        <xdr:cNvSpPr/>
      </xdr:nvSpPr>
      <xdr:spPr>
        <a:xfrm>
          <a:off x="8699500" y="1085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102367</xdr:rowOff>
    </xdr:from>
    <xdr:to>
      <xdr:col>50</xdr:col>
      <xdr:colOff>114300</xdr:colOff>
      <xdr:row>63</xdr:row>
      <xdr:rowOff>102458</xdr:rowOff>
    </xdr:to>
    <xdr:cxnSp macro="">
      <xdr:nvCxnSpPr>
        <xdr:cNvPr id="251" name="直線コネクタ 250"/>
        <xdr:cNvCxnSpPr/>
      </xdr:nvCxnSpPr>
      <xdr:spPr>
        <a:xfrm>
          <a:off x="8750300" y="1090371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51658</xdr:rowOff>
    </xdr:from>
    <xdr:to>
      <xdr:col>41</xdr:col>
      <xdr:colOff>101600</xdr:colOff>
      <xdr:row>63</xdr:row>
      <xdr:rowOff>153258</xdr:rowOff>
    </xdr:to>
    <xdr:sp macro="" textlink="">
      <xdr:nvSpPr>
        <xdr:cNvPr id="252" name="楕円 251"/>
        <xdr:cNvSpPr/>
      </xdr:nvSpPr>
      <xdr:spPr>
        <a:xfrm>
          <a:off x="7810500" y="108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102367</xdr:rowOff>
    </xdr:from>
    <xdr:to>
      <xdr:col>45</xdr:col>
      <xdr:colOff>177800</xdr:colOff>
      <xdr:row>63</xdr:row>
      <xdr:rowOff>102458</xdr:rowOff>
    </xdr:to>
    <xdr:cxnSp macro="">
      <xdr:nvCxnSpPr>
        <xdr:cNvPr id="253" name="直線コネクタ 252"/>
        <xdr:cNvCxnSpPr/>
      </xdr:nvCxnSpPr>
      <xdr:spPr>
        <a:xfrm flipV="1">
          <a:off x="7861300" y="1090371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52598</xdr:rowOff>
    </xdr:from>
    <xdr:to>
      <xdr:col>36</xdr:col>
      <xdr:colOff>165100</xdr:colOff>
      <xdr:row>63</xdr:row>
      <xdr:rowOff>154198</xdr:rowOff>
    </xdr:to>
    <xdr:sp macro="" textlink="">
      <xdr:nvSpPr>
        <xdr:cNvPr id="254" name="楕円 253"/>
        <xdr:cNvSpPr/>
      </xdr:nvSpPr>
      <xdr:spPr>
        <a:xfrm>
          <a:off x="6921500" y="1085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102458</xdr:rowOff>
    </xdr:from>
    <xdr:to>
      <xdr:col>41</xdr:col>
      <xdr:colOff>50800</xdr:colOff>
      <xdr:row>63</xdr:row>
      <xdr:rowOff>103398</xdr:rowOff>
    </xdr:to>
    <xdr:cxnSp macro="">
      <xdr:nvCxnSpPr>
        <xdr:cNvPr id="255" name="直線コネクタ 254"/>
        <xdr:cNvCxnSpPr/>
      </xdr:nvCxnSpPr>
      <xdr:spPr>
        <a:xfrm flipV="1">
          <a:off x="6972300" y="10903808"/>
          <a:ext cx="8890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xdr:cNvSpPr txBox="1"/>
      </xdr:nvSpPr>
      <xdr:spPr>
        <a:xfrm>
          <a:off x="9327095" y="105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xdr:cNvSpPr txBox="1"/>
      </xdr:nvSpPr>
      <xdr:spPr>
        <a:xfrm>
          <a:off x="84507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xdr:cNvSpPr txBox="1"/>
      </xdr:nvSpPr>
      <xdr:spPr>
        <a:xfrm>
          <a:off x="7561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144385</xdr:rowOff>
    </xdr:from>
    <xdr:ext cx="599010" cy="259045"/>
    <xdr:sp macro="" textlink="">
      <xdr:nvSpPr>
        <xdr:cNvPr id="260" name="n_1mainValue【橋りょう・トンネル】&#10;一人当たり有形固定資産（償却資産）額"/>
        <xdr:cNvSpPr txBox="1"/>
      </xdr:nvSpPr>
      <xdr:spPr>
        <a:xfrm>
          <a:off x="9327095" y="10945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144294</xdr:rowOff>
    </xdr:from>
    <xdr:ext cx="599010" cy="259045"/>
    <xdr:sp macro="" textlink="">
      <xdr:nvSpPr>
        <xdr:cNvPr id="261" name="n_2mainValue【橋りょう・トンネル】&#10;一人当たり有形固定資産（償却資産）額"/>
        <xdr:cNvSpPr txBox="1"/>
      </xdr:nvSpPr>
      <xdr:spPr>
        <a:xfrm>
          <a:off x="8450795" y="1094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144385</xdr:rowOff>
    </xdr:from>
    <xdr:ext cx="599010" cy="259045"/>
    <xdr:sp macro="" textlink="">
      <xdr:nvSpPr>
        <xdr:cNvPr id="262" name="n_3mainValue【橋りょう・トンネル】&#10;一人当たり有形固定資産（償却資産）額"/>
        <xdr:cNvSpPr txBox="1"/>
      </xdr:nvSpPr>
      <xdr:spPr>
        <a:xfrm>
          <a:off x="7561795" y="10945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145325</xdr:rowOff>
    </xdr:from>
    <xdr:ext cx="599010" cy="259045"/>
    <xdr:sp macro="" textlink="">
      <xdr:nvSpPr>
        <xdr:cNvPr id="263" name="n_4mainValue【橋りょう・トンネル】&#10;一人当たり有形固定資産（償却資産）額"/>
        <xdr:cNvSpPr txBox="1"/>
      </xdr:nvSpPr>
      <xdr:spPr>
        <a:xfrm>
          <a:off x="6672795" y="1094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90895</xdr:rowOff>
    </xdr:to>
    <xdr:cxnSp macro="">
      <xdr:nvCxnSpPr>
        <xdr:cNvPr id="305" name="直線コネクタ 304"/>
        <xdr:cNvCxnSpPr/>
      </xdr:nvCxnSpPr>
      <xdr:spPr>
        <a:xfrm flipV="1">
          <a:off x="4634865" y="17188543"/>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94722</xdr:rowOff>
    </xdr:from>
    <xdr:ext cx="405111" cy="259045"/>
    <xdr:sp macro="" textlink="">
      <xdr:nvSpPr>
        <xdr:cNvPr id="306" name="【港湾・漁港】&#10;有形固定資産減価償却率最小値テキスト"/>
        <xdr:cNvSpPr txBox="1"/>
      </xdr:nvSpPr>
      <xdr:spPr>
        <a:xfrm>
          <a:off x="4673600" y="1861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90895</xdr:rowOff>
    </xdr:from>
    <xdr:to>
      <xdr:col>24</xdr:col>
      <xdr:colOff>152400</xdr:colOff>
      <xdr:row>108</xdr:row>
      <xdr:rowOff>90895</xdr:rowOff>
    </xdr:to>
    <xdr:cxnSp macro="">
      <xdr:nvCxnSpPr>
        <xdr:cNvPr id="307" name="直線コネクタ 306"/>
        <xdr:cNvCxnSpPr/>
      </xdr:nvCxnSpPr>
      <xdr:spPr>
        <a:xfrm>
          <a:off x="4546600" y="1860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308" name="【港湾・漁港】&#10;有形固定資産減価償却率最大値テキスト"/>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309" name="直線コネクタ 308"/>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106697</xdr:rowOff>
    </xdr:from>
    <xdr:ext cx="405111" cy="259045"/>
    <xdr:sp macro="" textlink="">
      <xdr:nvSpPr>
        <xdr:cNvPr id="310" name="【港湾・漁港】&#10;有形固定資産減価償却率平均値テキスト"/>
        <xdr:cNvSpPr txBox="1"/>
      </xdr:nvSpPr>
      <xdr:spPr>
        <a:xfrm>
          <a:off x="4673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311" name="フローチャート: 判断 310"/>
        <xdr:cNvSpPr/>
      </xdr:nvSpPr>
      <xdr:spPr>
        <a:xfrm>
          <a:off x="4584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12" name="フローチャート: 判断 311"/>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313" name="フローチャート: 判断 312"/>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97245</xdr:rowOff>
    </xdr:from>
    <xdr:to>
      <xdr:col>10</xdr:col>
      <xdr:colOff>165100</xdr:colOff>
      <xdr:row>105</xdr:row>
      <xdr:rowOff>27395</xdr:rowOff>
    </xdr:to>
    <xdr:sp macro="" textlink="">
      <xdr:nvSpPr>
        <xdr:cNvPr id="314" name="フローチャート: 判断 313"/>
        <xdr:cNvSpPr/>
      </xdr:nvSpPr>
      <xdr:spPr>
        <a:xfrm>
          <a:off x="1968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84182</xdr:rowOff>
    </xdr:from>
    <xdr:to>
      <xdr:col>6</xdr:col>
      <xdr:colOff>38100</xdr:colOff>
      <xdr:row>105</xdr:row>
      <xdr:rowOff>14332</xdr:rowOff>
    </xdr:to>
    <xdr:sp macro="" textlink="">
      <xdr:nvSpPr>
        <xdr:cNvPr id="315" name="フローチャート: 判断 314"/>
        <xdr:cNvSpPr/>
      </xdr:nvSpPr>
      <xdr:spPr>
        <a:xfrm>
          <a:off x="1079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77651</xdr:rowOff>
    </xdr:from>
    <xdr:to>
      <xdr:col>24</xdr:col>
      <xdr:colOff>114300</xdr:colOff>
      <xdr:row>103</xdr:row>
      <xdr:rowOff>7801</xdr:rowOff>
    </xdr:to>
    <xdr:sp macro="" textlink="">
      <xdr:nvSpPr>
        <xdr:cNvPr id="321" name="楕円 320"/>
        <xdr:cNvSpPr/>
      </xdr:nvSpPr>
      <xdr:spPr>
        <a:xfrm>
          <a:off x="45847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100528</xdr:rowOff>
    </xdr:from>
    <xdr:ext cx="405111" cy="259045"/>
    <xdr:sp macro="" textlink="">
      <xdr:nvSpPr>
        <xdr:cNvPr id="322" name="【港湾・漁港】&#10;有形固定資産減価償却率該当値テキスト"/>
        <xdr:cNvSpPr txBox="1"/>
      </xdr:nvSpPr>
      <xdr:spPr>
        <a:xfrm>
          <a:off x="4673600" y="1741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67855</xdr:rowOff>
    </xdr:from>
    <xdr:to>
      <xdr:col>20</xdr:col>
      <xdr:colOff>38100</xdr:colOff>
      <xdr:row>103</xdr:row>
      <xdr:rowOff>169455</xdr:rowOff>
    </xdr:to>
    <xdr:sp macro="" textlink="">
      <xdr:nvSpPr>
        <xdr:cNvPr id="323" name="楕円 322"/>
        <xdr:cNvSpPr/>
      </xdr:nvSpPr>
      <xdr:spPr>
        <a:xfrm>
          <a:off x="3746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128451</xdr:rowOff>
    </xdr:from>
    <xdr:to>
      <xdr:col>24</xdr:col>
      <xdr:colOff>63500</xdr:colOff>
      <xdr:row>103</xdr:row>
      <xdr:rowOff>118655</xdr:rowOff>
    </xdr:to>
    <xdr:cxnSp macro="">
      <xdr:nvCxnSpPr>
        <xdr:cNvPr id="324" name="直線コネクタ 323"/>
        <xdr:cNvCxnSpPr/>
      </xdr:nvCxnSpPr>
      <xdr:spPr>
        <a:xfrm flipV="1">
          <a:off x="3797300" y="17616351"/>
          <a:ext cx="838200" cy="16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41729</xdr:rowOff>
    </xdr:from>
    <xdr:to>
      <xdr:col>15</xdr:col>
      <xdr:colOff>101600</xdr:colOff>
      <xdr:row>103</xdr:row>
      <xdr:rowOff>143329</xdr:rowOff>
    </xdr:to>
    <xdr:sp macro="" textlink="">
      <xdr:nvSpPr>
        <xdr:cNvPr id="325" name="楕円 324"/>
        <xdr:cNvSpPr/>
      </xdr:nvSpPr>
      <xdr:spPr>
        <a:xfrm>
          <a:off x="2857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92529</xdr:rowOff>
    </xdr:from>
    <xdr:to>
      <xdr:col>19</xdr:col>
      <xdr:colOff>177800</xdr:colOff>
      <xdr:row>103</xdr:row>
      <xdr:rowOff>118655</xdr:rowOff>
    </xdr:to>
    <xdr:cxnSp macro="">
      <xdr:nvCxnSpPr>
        <xdr:cNvPr id="326" name="直線コネクタ 325"/>
        <xdr:cNvCxnSpPr/>
      </xdr:nvCxnSpPr>
      <xdr:spPr>
        <a:xfrm>
          <a:off x="2908300" y="17751879"/>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9071</xdr:rowOff>
    </xdr:from>
    <xdr:to>
      <xdr:col>10</xdr:col>
      <xdr:colOff>165100</xdr:colOff>
      <xdr:row>103</xdr:row>
      <xdr:rowOff>110671</xdr:rowOff>
    </xdr:to>
    <xdr:sp macro="" textlink="">
      <xdr:nvSpPr>
        <xdr:cNvPr id="327" name="楕円 326"/>
        <xdr:cNvSpPr/>
      </xdr:nvSpPr>
      <xdr:spPr>
        <a:xfrm>
          <a:off x="1968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59871</xdr:rowOff>
    </xdr:from>
    <xdr:to>
      <xdr:col>15</xdr:col>
      <xdr:colOff>50800</xdr:colOff>
      <xdr:row>103</xdr:row>
      <xdr:rowOff>92529</xdr:rowOff>
    </xdr:to>
    <xdr:cxnSp macro="">
      <xdr:nvCxnSpPr>
        <xdr:cNvPr id="328" name="直線コネクタ 327"/>
        <xdr:cNvCxnSpPr/>
      </xdr:nvCxnSpPr>
      <xdr:spPr>
        <a:xfrm>
          <a:off x="2019300" y="177192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146231</xdr:rowOff>
    </xdr:from>
    <xdr:to>
      <xdr:col>6</xdr:col>
      <xdr:colOff>38100</xdr:colOff>
      <xdr:row>103</xdr:row>
      <xdr:rowOff>76381</xdr:rowOff>
    </xdr:to>
    <xdr:sp macro="" textlink="">
      <xdr:nvSpPr>
        <xdr:cNvPr id="329" name="楕円 328"/>
        <xdr:cNvSpPr/>
      </xdr:nvSpPr>
      <xdr:spPr>
        <a:xfrm>
          <a:off x="1079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25581</xdr:rowOff>
    </xdr:from>
    <xdr:to>
      <xdr:col>10</xdr:col>
      <xdr:colOff>114300</xdr:colOff>
      <xdr:row>103</xdr:row>
      <xdr:rowOff>59871</xdr:rowOff>
    </xdr:to>
    <xdr:cxnSp macro="">
      <xdr:nvCxnSpPr>
        <xdr:cNvPr id="330" name="直線コネクタ 329"/>
        <xdr:cNvCxnSpPr/>
      </xdr:nvCxnSpPr>
      <xdr:spPr>
        <a:xfrm>
          <a:off x="1130300" y="1768493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31" name="n_1aveValue【港湾・漁港】&#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87103</xdr:rowOff>
    </xdr:from>
    <xdr:ext cx="405111" cy="259045"/>
    <xdr:sp macro="" textlink="">
      <xdr:nvSpPr>
        <xdr:cNvPr id="332" name="n_2aveValue【港湾・漁港】&#10;有形固定資産減価償却率"/>
        <xdr:cNvSpPr txBox="1"/>
      </xdr:nvSpPr>
      <xdr:spPr>
        <a:xfrm>
          <a:off x="2705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18522</xdr:rowOff>
    </xdr:from>
    <xdr:ext cx="405111" cy="259045"/>
    <xdr:sp macro="" textlink="">
      <xdr:nvSpPr>
        <xdr:cNvPr id="333" name="n_3aveValue【港湾・漁港】&#10;有形固定資産減価償却率"/>
        <xdr:cNvSpPr txBox="1"/>
      </xdr:nvSpPr>
      <xdr:spPr>
        <a:xfrm>
          <a:off x="1816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5459</xdr:rowOff>
    </xdr:from>
    <xdr:ext cx="405111" cy="259045"/>
    <xdr:sp macro="" textlink="">
      <xdr:nvSpPr>
        <xdr:cNvPr id="334" name="n_4aveValue【港湾・漁港】&#10;有形固定資産減価償却率"/>
        <xdr:cNvSpPr txBox="1"/>
      </xdr:nvSpPr>
      <xdr:spPr>
        <a:xfrm>
          <a:off x="927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14532</xdr:rowOff>
    </xdr:from>
    <xdr:ext cx="405111" cy="259045"/>
    <xdr:sp macro="" textlink="">
      <xdr:nvSpPr>
        <xdr:cNvPr id="335" name="n_1mainValue【港湾・漁港】&#10;有形固定資産減価償却率"/>
        <xdr:cNvSpPr txBox="1"/>
      </xdr:nvSpPr>
      <xdr:spPr>
        <a:xfrm>
          <a:off x="35820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159856</xdr:rowOff>
    </xdr:from>
    <xdr:ext cx="405111" cy="259045"/>
    <xdr:sp macro="" textlink="">
      <xdr:nvSpPr>
        <xdr:cNvPr id="336" name="n_2mainValue【港湾・漁港】&#10;有形固定資産減価償却率"/>
        <xdr:cNvSpPr txBox="1"/>
      </xdr:nvSpPr>
      <xdr:spPr>
        <a:xfrm>
          <a:off x="2705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127198</xdr:rowOff>
    </xdr:from>
    <xdr:ext cx="405111" cy="259045"/>
    <xdr:sp macro="" textlink="">
      <xdr:nvSpPr>
        <xdr:cNvPr id="337" name="n_3mainValue【港湾・漁港】&#10;有形固定資産減価償却率"/>
        <xdr:cNvSpPr txBox="1"/>
      </xdr:nvSpPr>
      <xdr:spPr>
        <a:xfrm>
          <a:off x="18167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92908</xdr:rowOff>
    </xdr:from>
    <xdr:ext cx="405111" cy="259045"/>
    <xdr:sp macro="" textlink="">
      <xdr:nvSpPr>
        <xdr:cNvPr id="338" name="n_4mainValue【港湾・漁港】&#10;有形固定資産減価償却率"/>
        <xdr:cNvSpPr txBox="1"/>
      </xdr:nvSpPr>
      <xdr:spPr>
        <a:xfrm>
          <a:off x="927744"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0" name="テキスト ボックス 34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352" name="テキスト ボックス 351"/>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4" name="テキスト ボックス 353"/>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56" name="テキスト ボックス 355"/>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58" name="テキスト ボックス 357"/>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0" name="テキスト ボックス 35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86086</xdr:rowOff>
    </xdr:from>
    <xdr:to>
      <xdr:col>54</xdr:col>
      <xdr:colOff>189865</xdr:colOff>
      <xdr:row>108</xdr:row>
      <xdr:rowOff>151197</xdr:rowOff>
    </xdr:to>
    <xdr:cxnSp macro="">
      <xdr:nvCxnSpPr>
        <xdr:cNvPr id="362" name="直線コネクタ 361"/>
        <xdr:cNvCxnSpPr/>
      </xdr:nvCxnSpPr>
      <xdr:spPr>
        <a:xfrm flipV="1">
          <a:off x="10476865" y="17402536"/>
          <a:ext cx="0" cy="1265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155024</xdr:rowOff>
    </xdr:from>
    <xdr:ext cx="469744" cy="259045"/>
    <xdr:sp macro="" textlink="">
      <xdr:nvSpPr>
        <xdr:cNvPr id="363" name="【港湾・漁港】&#10;一人当たり有形固定資産（償却資産）額最小値テキスト"/>
        <xdr:cNvSpPr txBox="1"/>
      </xdr:nvSpPr>
      <xdr:spPr>
        <a:xfrm>
          <a:off x="10515600" y="1867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151197</xdr:rowOff>
    </xdr:from>
    <xdr:to>
      <xdr:col>55</xdr:col>
      <xdr:colOff>88900</xdr:colOff>
      <xdr:row>108</xdr:row>
      <xdr:rowOff>151197</xdr:rowOff>
    </xdr:to>
    <xdr:cxnSp macro="">
      <xdr:nvCxnSpPr>
        <xdr:cNvPr id="364" name="直線コネクタ 363"/>
        <xdr:cNvCxnSpPr/>
      </xdr:nvCxnSpPr>
      <xdr:spPr>
        <a:xfrm>
          <a:off x="10388600" y="186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32763</xdr:rowOff>
    </xdr:from>
    <xdr:ext cx="690189" cy="259045"/>
    <xdr:sp macro="" textlink="">
      <xdr:nvSpPr>
        <xdr:cNvPr id="365" name="【港湾・漁港】&#10;一人当たり有形固定資産（償却資産）額最大値テキスト"/>
        <xdr:cNvSpPr txBox="1"/>
      </xdr:nvSpPr>
      <xdr:spPr>
        <a:xfrm>
          <a:off x="10515600" y="171777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86086</xdr:rowOff>
    </xdr:from>
    <xdr:to>
      <xdr:col>55</xdr:col>
      <xdr:colOff>88900</xdr:colOff>
      <xdr:row>101</xdr:row>
      <xdr:rowOff>86086</xdr:rowOff>
    </xdr:to>
    <xdr:cxnSp macro="">
      <xdr:nvCxnSpPr>
        <xdr:cNvPr id="366" name="直線コネクタ 365"/>
        <xdr:cNvCxnSpPr/>
      </xdr:nvCxnSpPr>
      <xdr:spPr>
        <a:xfrm>
          <a:off x="10388600" y="174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18155</xdr:rowOff>
    </xdr:from>
    <xdr:ext cx="599010" cy="259045"/>
    <xdr:sp macro="" textlink="">
      <xdr:nvSpPr>
        <xdr:cNvPr id="367" name="【港湾・漁港】&#10;一人当たり有形固定資産（償却資産）額平均値テキスト"/>
        <xdr:cNvSpPr txBox="1"/>
      </xdr:nvSpPr>
      <xdr:spPr>
        <a:xfrm>
          <a:off x="10515600" y="1819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166728</xdr:rowOff>
    </xdr:from>
    <xdr:to>
      <xdr:col>55</xdr:col>
      <xdr:colOff>50800</xdr:colOff>
      <xdr:row>107</xdr:row>
      <xdr:rowOff>96878</xdr:rowOff>
    </xdr:to>
    <xdr:sp macro="" textlink="">
      <xdr:nvSpPr>
        <xdr:cNvPr id="368" name="フローチャート: 判断 367"/>
        <xdr:cNvSpPr/>
      </xdr:nvSpPr>
      <xdr:spPr>
        <a:xfrm>
          <a:off x="10426700" y="1834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10562</xdr:rowOff>
    </xdr:from>
    <xdr:to>
      <xdr:col>50</xdr:col>
      <xdr:colOff>165100</xdr:colOff>
      <xdr:row>107</xdr:row>
      <xdr:rowOff>112162</xdr:rowOff>
    </xdr:to>
    <xdr:sp macro="" textlink="">
      <xdr:nvSpPr>
        <xdr:cNvPr id="369" name="フローチャート: 判断 368"/>
        <xdr:cNvSpPr/>
      </xdr:nvSpPr>
      <xdr:spPr>
        <a:xfrm>
          <a:off x="9588500" y="1835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171005</xdr:rowOff>
    </xdr:from>
    <xdr:to>
      <xdr:col>46</xdr:col>
      <xdr:colOff>38100</xdr:colOff>
      <xdr:row>107</xdr:row>
      <xdr:rowOff>101155</xdr:rowOff>
    </xdr:to>
    <xdr:sp macro="" textlink="">
      <xdr:nvSpPr>
        <xdr:cNvPr id="370" name="フローチャート: 判断 369"/>
        <xdr:cNvSpPr/>
      </xdr:nvSpPr>
      <xdr:spPr>
        <a:xfrm>
          <a:off x="8699500" y="1834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127758</xdr:rowOff>
    </xdr:from>
    <xdr:to>
      <xdr:col>41</xdr:col>
      <xdr:colOff>101600</xdr:colOff>
      <xdr:row>107</xdr:row>
      <xdr:rowOff>57908</xdr:rowOff>
    </xdr:to>
    <xdr:sp macro="" textlink="">
      <xdr:nvSpPr>
        <xdr:cNvPr id="371" name="フローチャート: 判断 370"/>
        <xdr:cNvSpPr/>
      </xdr:nvSpPr>
      <xdr:spPr>
        <a:xfrm>
          <a:off x="7810500" y="183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154392</xdr:rowOff>
    </xdr:from>
    <xdr:to>
      <xdr:col>36</xdr:col>
      <xdr:colOff>165100</xdr:colOff>
      <xdr:row>107</xdr:row>
      <xdr:rowOff>84542</xdr:rowOff>
    </xdr:to>
    <xdr:sp macro="" textlink="">
      <xdr:nvSpPr>
        <xdr:cNvPr id="372" name="フローチャート: 判断 371"/>
        <xdr:cNvSpPr/>
      </xdr:nvSpPr>
      <xdr:spPr>
        <a:xfrm>
          <a:off x="6921500" y="183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77681</xdr:rowOff>
    </xdr:from>
    <xdr:to>
      <xdr:col>55</xdr:col>
      <xdr:colOff>50800</xdr:colOff>
      <xdr:row>108</xdr:row>
      <xdr:rowOff>7831</xdr:rowOff>
    </xdr:to>
    <xdr:sp macro="" textlink="">
      <xdr:nvSpPr>
        <xdr:cNvPr id="378" name="楕円 377"/>
        <xdr:cNvSpPr/>
      </xdr:nvSpPr>
      <xdr:spPr>
        <a:xfrm>
          <a:off x="10426700" y="1842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56108</xdr:rowOff>
    </xdr:from>
    <xdr:ext cx="599010" cy="259045"/>
    <xdr:sp macro="" textlink="">
      <xdr:nvSpPr>
        <xdr:cNvPr id="379" name="【港湾・漁港】&#10;一人当たり有形固定資産（償却資産）額該当値テキスト"/>
        <xdr:cNvSpPr txBox="1"/>
      </xdr:nvSpPr>
      <xdr:spPr>
        <a:xfrm>
          <a:off x="10515600" y="1840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130118</xdr:rowOff>
    </xdr:from>
    <xdr:to>
      <xdr:col>50</xdr:col>
      <xdr:colOff>165100</xdr:colOff>
      <xdr:row>108</xdr:row>
      <xdr:rowOff>60268</xdr:rowOff>
    </xdr:to>
    <xdr:sp macro="" textlink="">
      <xdr:nvSpPr>
        <xdr:cNvPr id="380" name="楕円 379"/>
        <xdr:cNvSpPr/>
      </xdr:nvSpPr>
      <xdr:spPr>
        <a:xfrm>
          <a:off x="9588500" y="1847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128481</xdr:rowOff>
    </xdr:from>
    <xdr:to>
      <xdr:col>55</xdr:col>
      <xdr:colOff>0</xdr:colOff>
      <xdr:row>108</xdr:row>
      <xdr:rowOff>9468</xdr:rowOff>
    </xdr:to>
    <xdr:cxnSp macro="">
      <xdr:nvCxnSpPr>
        <xdr:cNvPr id="381" name="直線コネクタ 380"/>
        <xdr:cNvCxnSpPr/>
      </xdr:nvCxnSpPr>
      <xdr:spPr>
        <a:xfrm flipV="1">
          <a:off x="9639300" y="18473631"/>
          <a:ext cx="838200" cy="5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131375</xdr:rowOff>
    </xdr:from>
    <xdr:to>
      <xdr:col>46</xdr:col>
      <xdr:colOff>38100</xdr:colOff>
      <xdr:row>108</xdr:row>
      <xdr:rowOff>61525</xdr:rowOff>
    </xdr:to>
    <xdr:sp macro="" textlink="">
      <xdr:nvSpPr>
        <xdr:cNvPr id="382" name="楕円 381"/>
        <xdr:cNvSpPr/>
      </xdr:nvSpPr>
      <xdr:spPr>
        <a:xfrm>
          <a:off x="8699500" y="184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9468</xdr:rowOff>
    </xdr:from>
    <xdr:to>
      <xdr:col>50</xdr:col>
      <xdr:colOff>114300</xdr:colOff>
      <xdr:row>108</xdr:row>
      <xdr:rowOff>10725</xdr:rowOff>
    </xdr:to>
    <xdr:cxnSp macro="">
      <xdr:nvCxnSpPr>
        <xdr:cNvPr id="383" name="直線コネクタ 382"/>
        <xdr:cNvCxnSpPr/>
      </xdr:nvCxnSpPr>
      <xdr:spPr>
        <a:xfrm flipV="1">
          <a:off x="8750300" y="18526068"/>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131463</xdr:rowOff>
    </xdr:from>
    <xdr:to>
      <xdr:col>41</xdr:col>
      <xdr:colOff>101600</xdr:colOff>
      <xdr:row>108</xdr:row>
      <xdr:rowOff>61613</xdr:rowOff>
    </xdr:to>
    <xdr:sp macro="" textlink="">
      <xdr:nvSpPr>
        <xdr:cNvPr id="384" name="楕円 383"/>
        <xdr:cNvSpPr/>
      </xdr:nvSpPr>
      <xdr:spPr>
        <a:xfrm>
          <a:off x="7810500" y="1847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10725</xdr:rowOff>
    </xdr:from>
    <xdr:to>
      <xdr:col>45</xdr:col>
      <xdr:colOff>177800</xdr:colOff>
      <xdr:row>108</xdr:row>
      <xdr:rowOff>10813</xdr:rowOff>
    </xdr:to>
    <xdr:cxnSp macro="">
      <xdr:nvCxnSpPr>
        <xdr:cNvPr id="385" name="直線コネクタ 384"/>
        <xdr:cNvCxnSpPr/>
      </xdr:nvCxnSpPr>
      <xdr:spPr>
        <a:xfrm flipV="1">
          <a:off x="7861300" y="18527325"/>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131677</xdr:rowOff>
    </xdr:from>
    <xdr:to>
      <xdr:col>36</xdr:col>
      <xdr:colOff>165100</xdr:colOff>
      <xdr:row>108</xdr:row>
      <xdr:rowOff>61827</xdr:rowOff>
    </xdr:to>
    <xdr:sp macro="" textlink="">
      <xdr:nvSpPr>
        <xdr:cNvPr id="386" name="楕円 385"/>
        <xdr:cNvSpPr/>
      </xdr:nvSpPr>
      <xdr:spPr>
        <a:xfrm>
          <a:off x="6921500" y="1847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10813</xdr:rowOff>
    </xdr:from>
    <xdr:to>
      <xdr:col>41</xdr:col>
      <xdr:colOff>50800</xdr:colOff>
      <xdr:row>108</xdr:row>
      <xdr:rowOff>11027</xdr:rowOff>
    </xdr:to>
    <xdr:cxnSp macro="">
      <xdr:nvCxnSpPr>
        <xdr:cNvPr id="387" name="直線コネクタ 386"/>
        <xdr:cNvCxnSpPr/>
      </xdr:nvCxnSpPr>
      <xdr:spPr>
        <a:xfrm flipV="1">
          <a:off x="6972300" y="18527413"/>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128689</xdr:rowOff>
    </xdr:from>
    <xdr:ext cx="599010" cy="259045"/>
    <xdr:sp macro="" textlink="">
      <xdr:nvSpPr>
        <xdr:cNvPr id="388" name="n_1aveValue【港湾・漁港】&#10;一人当たり有形固定資産（償却資産）額"/>
        <xdr:cNvSpPr txBox="1"/>
      </xdr:nvSpPr>
      <xdr:spPr>
        <a:xfrm>
          <a:off x="9327095" y="1813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117682</xdr:rowOff>
    </xdr:from>
    <xdr:ext cx="599010" cy="259045"/>
    <xdr:sp macro="" textlink="">
      <xdr:nvSpPr>
        <xdr:cNvPr id="389" name="n_2aveValue【港湾・漁港】&#10;一人当たり有形固定資産（償却資産）額"/>
        <xdr:cNvSpPr txBox="1"/>
      </xdr:nvSpPr>
      <xdr:spPr>
        <a:xfrm>
          <a:off x="8450795" y="1811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74435</xdr:rowOff>
    </xdr:from>
    <xdr:ext cx="599010" cy="259045"/>
    <xdr:sp macro="" textlink="">
      <xdr:nvSpPr>
        <xdr:cNvPr id="390" name="n_3aveValue【港湾・漁港】&#10;一人当たり有形固定資産（償却資産）額"/>
        <xdr:cNvSpPr txBox="1"/>
      </xdr:nvSpPr>
      <xdr:spPr>
        <a:xfrm>
          <a:off x="7561795" y="1807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101069</xdr:rowOff>
    </xdr:from>
    <xdr:ext cx="599010" cy="259045"/>
    <xdr:sp macro="" textlink="">
      <xdr:nvSpPr>
        <xdr:cNvPr id="391" name="n_4aveValue【港湾・漁港】&#10;一人当たり有形固定資産（償却資産）額"/>
        <xdr:cNvSpPr txBox="1"/>
      </xdr:nvSpPr>
      <xdr:spPr>
        <a:xfrm>
          <a:off x="6672795" y="1810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51395</xdr:rowOff>
    </xdr:from>
    <xdr:ext cx="599010" cy="259045"/>
    <xdr:sp macro="" textlink="">
      <xdr:nvSpPr>
        <xdr:cNvPr id="392" name="n_1mainValue【港湾・漁港】&#10;一人当たり有形固定資産（償却資産）額"/>
        <xdr:cNvSpPr txBox="1"/>
      </xdr:nvSpPr>
      <xdr:spPr>
        <a:xfrm>
          <a:off x="9327095" y="1856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52652</xdr:rowOff>
    </xdr:from>
    <xdr:ext cx="599010" cy="259045"/>
    <xdr:sp macro="" textlink="">
      <xdr:nvSpPr>
        <xdr:cNvPr id="393" name="n_2mainValue【港湾・漁港】&#10;一人当たり有形固定資産（償却資産）額"/>
        <xdr:cNvSpPr txBox="1"/>
      </xdr:nvSpPr>
      <xdr:spPr>
        <a:xfrm>
          <a:off x="8450795" y="1856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52740</xdr:rowOff>
    </xdr:from>
    <xdr:ext cx="599010" cy="259045"/>
    <xdr:sp macro="" textlink="">
      <xdr:nvSpPr>
        <xdr:cNvPr id="394" name="n_3mainValue【港湾・漁港】&#10;一人当たり有形固定資産（償却資産）額"/>
        <xdr:cNvSpPr txBox="1"/>
      </xdr:nvSpPr>
      <xdr:spPr>
        <a:xfrm>
          <a:off x="7561795" y="1856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52954</xdr:rowOff>
    </xdr:from>
    <xdr:ext cx="599010" cy="259045"/>
    <xdr:sp macro="" textlink="">
      <xdr:nvSpPr>
        <xdr:cNvPr id="395" name="n_4mainValue【港湾・漁港】&#10;一人当たり有形固定資産（償却資産）額"/>
        <xdr:cNvSpPr txBox="1"/>
      </xdr:nvSpPr>
      <xdr:spPr>
        <a:xfrm>
          <a:off x="6672795" y="1856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426" name="【認定こども園・幼稚園・保育所】&#10;有形固定資産減価償却率平均値テキスト"/>
        <xdr:cNvSpPr txBox="1"/>
      </xdr:nvSpPr>
      <xdr:spPr>
        <a:xfrm>
          <a:off x="16357600" y="636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9" name="フローチャート: 判断 428"/>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0" name="フローチャート: 判断 429"/>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146231</xdr:rowOff>
    </xdr:from>
    <xdr:to>
      <xdr:col>85</xdr:col>
      <xdr:colOff>177800</xdr:colOff>
      <xdr:row>40</xdr:row>
      <xdr:rowOff>76381</xdr:rowOff>
    </xdr:to>
    <xdr:sp macro="" textlink="">
      <xdr:nvSpPr>
        <xdr:cNvPr id="437" name="楕円 436"/>
        <xdr:cNvSpPr/>
      </xdr:nvSpPr>
      <xdr:spPr>
        <a:xfrm>
          <a:off x="162687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124658</xdr:rowOff>
    </xdr:from>
    <xdr:ext cx="405111" cy="259045"/>
    <xdr:sp macro="" textlink="">
      <xdr:nvSpPr>
        <xdr:cNvPr id="438" name="【認定こども園・幼稚園・保育所】&#10;有形固定資産減価償却率該当値テキスト"/>
        <xdr:cNvSpPr txBox="1"/>
      </xdr:nvSpPr>
      <xdr:spPr>
        <a:xfrm>
          <a:off x="16357600"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111941</xdr:rowOff>
    </xdr:from>
    <xdr:to>
      <xdr:col>81</xdr:col>
      <xdr:colOff>101600</xdr:colOff>
      <xdr:row>40</xdr:row>
      <xdr:rowOff>42091</xdr:rowOff>
    </xdr:to>
    <xdr:sp macro="" textlink="">
      <xdr:nvSpPr>
        <xdr:cNvPr id="439" name="楕円 438"/>
        <xdr:cNvSpPr/>
      </xdr:nvSpPr>
      <xdr:spPr>
        <a:xfrm>
          <a:off x="15430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162741</xdr:rowOff>
    </xdr:from>
    <xdr:to>
      <xdr:col>85</xdr:col>
      <xdr:colOff>127000</xdr:colOff>
      <xdr:row>40</xdr:row>
      <xdr:rowOff>25581</xdr:rowOff>
    </xdr:to>
    <xdr:cxnSp macro="">
      <xdr:nvCxnSpPr>
        <xdr:cNvPr id="440" name="直線コネクタ 439"/>
        <xdr:cNvCxnSpPr/>
      </xdr:nvCxnSpPr>
      <xdr:spPr>
        <a:xfrm>
          <a:off x="15481300" y="684929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118473</xdr:rowOff>
    </xdr:from>
    <xdr:to>
      <xdr:col>76</xdr:col>
      <xdr:colOff>165100</xdr:colOff>
      <xdr:row>40</xdr:row>
      <xdr:rowOff>48623</xdr:rowOff>
    </xdr:to>
    <xdr:sp macro="" textlink="">
      <xdr:nvSpPr>
        <xdr:cNvPr id="441" name="楕円 440"/>
        <xdr:cNvSpPr/>
      </xdr:nvSpPr>
      <xdr:spPr>
        <a:xfrm>
          <a:off x="14541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162741</xdr:rowOff>
    </xdr:from>
    <xdr:to>
      <xdr:col>81</xdr:col>
      <xdr:colOff>50800</xdr:colOff>
      <xdr:row>39</xdr:row>
      <xdr:rowOff>169273</xdr:rowOff>
    </xdr:to>
    <xdr:cxnSp macro="">
      <xdr:nvCxnSpPr>
        <xdr:cNvPr id="442" name="直線コネクタ 441"/>
        <xdr:cNvCxnSpPr/>
      </xdr:nvCxnSpPr>
      <xdr:spPr>
        <a:xfrm flipV="1">
          <a:off x="14592300" y="68492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79284</xdr:rowOff>
    </xdr:from>
    <xdr:to>
      <xdr:col>72</xdr:col>
      <xdr:colOff>38100</xdr:colOff>
      <xdr:row>40</xdr:row>
      <xdr:rowOff>9434</xdr:rowOff>
    </xdr:to>
    <xdr:sp macro="" textlink="">
      <xdr:nvSpPr>
        <xdr:cNvPr id="443" name="楕円 442"/>
        <xdr:cNvSpPr/>
      </xdr:nvSpPr>
      <xdr:spPr>
        <a:xfrm>
          <a:off x="13652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130084</xdr:rowOff>
    </xdr:from>
    <xdr:to>
      <xdr:col>76</xdr:col>
      <xdr:colOff>114300</xdr:colOff>
      <xdr:row>39</xdr:row>
      <xdr:rowOff>169273</xdr:rowOff>
    </xdr:to>
    <xdr:cxnSp macro="">
      <xdr:nvCxnSpPr>
        <xdr:cNvPr id="444" name="直線コネクタ 443"/>
        <xdr:cNvCxnSpPr/>
      </xdr:nvCxnSpPr>
      <xdr:spPr>
        <a:xfrm>
          <a:off x="13703300" y="68166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907</xdr:rowOff>
    </xdr:from>
    <xdr:to>
      <xdr:col>67</xdr:col>
      <xdr:colOff>101600</xdr:colOff>
      <xdr:row>40</xdr:row>
      <xdr:rowOff>102507</xdr:rowOff>
    </xdr:to>
    <xdr:sp macro="" textlink="">
      <xdr:nvSpPr>
        <xdr:cNvPr id="445" name="楕円 444"/>
        <xdr:cNvSpPr/>
      </xdr:nvSpPr>
      <xdr:spPr>
        <a:xfrm>
          <a:off x="12763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130084</xdr:rowOff>
    </xdr:from>
    <xdr:to>
      <xdr:col>71</xdr:col>
      <xdr:colOff>177800</xdr:colOff>
      <xdr:row>40</xdr:row>
      <xdr:rowOff>51707</xdr:rowOff>
    </xdr:to>
    <xdr:cxnSp macro="">
      <xdr:nvCxnSpPr>
        <xdr:cNvPr id="446" name="直線コネクタ 445"/>
        <xdr:cNvCxnSpPr/>
      </xdr:nvCxnSpPr>
      <xdr:spPr>
        <a:xfrm flipV="1">
          <a:off x="12814300" y="6816634"/>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447" name="n_1aveValue【認定こども園・幼稚園・保育所】&#10;有形固定資産減価償却率"/>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448" name="n_2aveValue【認定こども園・幼稚園・保育所】&#10;有形固定資産減価償却率"/>
        <xdr:cNvSpPr txBox="1"/>
      </xdr:nvSpPr>
      <xdr:spPr>
        <a:xfrm>
          <a:off x="14389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449" name="n_3aveValue【認定こども園・幼稚園・保育所】&#10;有形固定資産減価償却率"/>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450" name="n_4aveValue【認定こども園・幼稚園・保育所】&#10;有形固定資産減価償却率"/>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33218</xdr:rowOff>
    </xdr:from>
    <xdr:ext cx="405111" cy="259045"/>
    <xdr:sp macro="" textlink="">
      <xdr:nvSpPr>
        <xdr:cNvPr id="451" name="n_1mainValue【認定こども園・幼稚園・保育所】&#10;有形固定資産減価償却率"/>
        <xdr:cNvSpPr txBox="1"/>
      </xdr:nvSpPr>
      <xdr:spPr>
        <a:xfrm>
          <a:off x="152660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39750</xdr:rowOff>
    </xdr:from>
    <xdr:ext cx="405111" cy="259045"/>
    <xdr:sp macro="" textlink="">
      <xdr:nvSpPr>
        <xdr:cNvPr id="452" name="n_2mainValue【認定こども園・幼稚園・保育所】&#10;有形固定資産減価償却率"/>
        <xdr:cNvSpPr txBox="1"/>
      </xdr:nvSpPr>
      <xdr:spPr>
        <a:xfrm>
          <a:off x="14389744"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561</xdr:rowOff>
    </xdr:from>
    <xdr:ext cx="405111" cy="259045"/>
    <xdr:sp macro="" textlink="">
      <xdr:nvSpPr>
        <xdr:cNvPr id="453" name="n_3mainValue【認定こども園・幼稚園・保育所】&#10;有形固定資産減価償却率"/>
        <xdr:cNvSpPr txBox="1"/>
      </xdr:nvSpPr>
      <xdr:spPr>
        <a:xfrm>
          <a:off x="135007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93634</xdr:rowOff>
    </xdr:from>
    <xdr:ext cx="405111" cy="259045"/>
    <xdr:sp macro="" textlink="">
      <xdr:nvSpPr>
        <xdr:cNvPr id="454" name="n_4mainValue【認定こども園・幼稚園・保育所】&#10;有形固定資産減価償却率"/>
        <xdr:cNvSpPr txBox="1"/>
      </xdr:nvSpPr>
      <xdr:spPr>
        <a:xfrm>
          <a:off x="126117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83" name="【認定こども園・幼稚園・保育所】&#10;一人当たり面積平均値テキスト"/>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6" name="フローチャート: 判断 485"/>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7" name="フローチャート: 判断 486"/>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8" name="フローチャート: 判断 487"/>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94" name="楕円 493"/>
        <xdr:cNvSpPr/>
      </xdr:nvSpPr>
      <xdr:spPr>
        <a:xfrm>
          <a:off x="22110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13987</xdr:rowOff>
    </xdr:from>
    <xdr:ext cx="469744" cy="259045"/>
    <xdr:sp macro="" textlink="">
      <xdr:nvSpPr>
        <xdr:cNvPr id="495" name="【認定こども園・幼稚園・保育所】&#10;一人当たり面積該当値テキスト"/>
        <xdr:cNvSpPr txBox="1"/>
      </xdr:nvSpPr>
      <xdr:spPr>
        <a:xfrm>
          <a:off x="22199600"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161290</xdr:rowOff>
    </xdr:from>
    <xdr:to>
      <xdr:col>112</xdr:col>
      <xdr:colOff>38100</xdr:colOff>
      <xdr:row>39</xdr:row>
      <xdr:rowOff>91440</xdr:rowOff>
    </xdr:to>
    <xdr:sp macro="" textlink="">
      <xdr:nvSpPr>
        <xdr:cNvPr id="496" name="楕円 495"/>
        <xdr:cNvSpPr/>
      </xdr:nvSpPr>
      <xdr:spPr>
        <a:xfrm>
          <a:off x="21272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40640</xdr:rowOff>
    </xdr:from>
    <xdr:to>
      <xdr:col>116</xdr:col>
      <xdr:colOff>63500</xdr:colOff>
      <xdr:row>39</xdr:row>
      <xdr:rowOff>41910</xdr:rowOff>
    </xdr:to>
    <xdr:cxnSp macro="">
      <xdr:nvCxnSpPr>
        <xdr:cNvPr id="497" name="直線コネクタ 496"/>
        <xdr:cNvCxnSpPr/>
      </xdr:nvCxnSpPr>
      <xdr:spPr>
        <a:xfrm>
          <a:off x="21323300" y="672719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160020</xdr:rowOff>
    </xdr:from>
    <xdr:to>
      <xdr:col>107</xdr:col>
      <xdr:colOff>101600</xdr:colOff>
      <xdr:row>39</xdr:row>
      <xdr:rowOff>90170</xdr:rowOff>
    </xdr:to>
    <xdr:sp macro="" textlink="">
      <xdr:nvSpPr>
        <xdr:cNvPr id="498" name="楕円 497"/>
        <xdr:cNvSpPr/>
      </xdr:nvSpPr>
      <xdr:spPr>
        <a:xfrm>
          <a:off x="20383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39370</xdr:rowOff>
    </xdr:from>
    <xdr:to>
      <xdr:col>111</xdr:col>
      <xdr:colOff>177800</xdr:colOff>
      <xdr:row>39</xdr:row>
      <xdr:rowOff>40640</xdr:rowOff>
    </xdr:to>
    <xdr:cxnSp macro="">
      <xdr:nvCxnSpPr>
        <xdr:cNvPr id="499" name="直線コネクタ 498"/>
        <xdr:cNvCxnSpPr/>
      </xdr:nvCxnSpPr>
      <xdr:spPr>
        <a:xfrm>
          <a:off x="20434300" y="67259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161290</xdr:rowOff>
    </xdr:from>
    <xdr:to>
      <xdr:col>102</xdr:col>
      <xdr:colOff>165100</xdr:colOff>
      <xdr:row>39</xdr:row>
      <xdr:rowOff>91440</xdr:rowOff>
    </xdr:to>
    <xdr:sp macro="" textlink="">
      <xdr:nvSpPr>
        <xdr:cNvPr id="500" name="楕円 499"/>
        <xdr:cNvSpPr/>
      </xdr:nvSpPr>
      <xdr:spPr>
        <a:xfrm>
          <a:off x="19494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39370</xdr:rowOff>
    </xdr:from>
    <xdr:to>
      <xdr:col>107</xdr:col>
      <xdr:colOff>50800</xdr:colOff>
      <xdr:row>39</xdr:row>
      <xdr:rowOff>40640</xdr:rowOff>
    </xdr:to>
    <xdr:cxnSp macro="">
      <xdr:nvCxnSpPr>
        <xdr:cNvPr id="501" name="直線コネクタ 500"/>
        <xdr:cNvCxnSpPr/>
      </xdr:nvCxnSpPr>
      <xdr:spPr>
        <a:xfrm flipV="1">
          <a:off x="19545300" y="67259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12700</xdr:rowOff>
    </xdr:from>
    <xdr:to>
      <xdr:col>98</xdr:col>
      <xdr:colOff>38100</xdr:colOff>
      <xdr:row>39</xdr:row>
      <xdr:rowOff>114300</xdr:rowOff>
    </xdr:to>
    <xdr:sp macro="" textlink="">
      <xdr:nvSpPr>
        <xdr:cNvPr id="502" name="楕円 501"/>
        <xdr:cNvSpPr/>
      </xdr:nvSpPr>
      <xdr:spPr>
        <a:xfrm>
          <a:off x="18605500" y="669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40640</xdr:rowOff>
    </xdr:from>
    <xdr:to>
      <xdr:col>102</xdr:col>
      <xdr:colOff>114300</xdr:colOff>
      <xdr:row>39</xdr:row>
      <xdr:rowOff>63500</xdr:rowOff>
    </xdr:to>
    <xdr:cxnSp macro="">
      <xdr:nvCxnSpPr>
        <xdr:cNvPr id="503" name="直線コネクタ 502"/>
        <xdr:cNvCxnSpPr/>
      </xdr:nvCxnSpPr>
      <xdr:spPr>
        <a:xfrm flipV="1">
          <a:off x="18656300" y="67271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54627</xdr:rowOff>
    </xdr:from>
    <xdr:ext cx="469744" cy="259045"/>
    <xdr:sp macro="" textlink="">
      <xdr:nvSpPr>
        <xdr:cNvPr id="504" name="n_1aveValue【認定こども園・幼稚園・保育所】&#10;一人当たり面積"/>
        <xdr:cNvSpPr txBox="1"/>
      </xdr:nvSpPr>
      <xdr:spPr>
        <a:xfrm>
          <a:off x="21075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33037</xdr:rowOff>
    </xdr:from>
    <xdr:ext cx="469744" cy="259045"/>
    <xdr:sp macro="" textlink="">
      <xdr:nvSpPr>
        <xdr:cNvPr id="505" name="n_2aveValue【認定こども園・幼稚園・保育所】&#10;一人当たり面積"/>
        <xdr:cNvSpPr txBox="1"/>
      </xdr:nvSpPr>
      <xdr:spPr>
        <a:xfrm>
          <a:off x="20199427" y="689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73677</xdr:rowOff>
    </xdr:from>
    <xdr:ext cx="469744" cy="259045"/>
    <xdr:sp macro="" textlink="">
      <xdr:nvSpPr>
        <xdr:cNvPr id="506" name="n_3aveValue【認定こども園・幼稚園・保育所】&#10;一人当たり面積"/>
        <xdr:cNvSpPr txBox="1"/>
      </xdr:nvSpPr>
      <xdr:spPr>
        <a:xfrm>
          <a:off x="19310427"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67327</xdr:rowOff>
    </xdr:from>
    <xdr:ext cx="469744" cy="259045"/>
    <xdr:sp macro="" textlink="">
      <xdr:nvSpPr>
        <xdr:cNvPr id="507" name="n_4aveValue【認定こども園・幼稚園・保育所】&#10;一人当たり面積"/>
        <xdr:cNvSpPr txBox="1"/>
      </xdr:nvSpPr>
      <xdr:spPr>
        <a:xfrm>
          <a:off x="18421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107967</xdr:rowOff>
    </xdr:from>
    <xdr:ext cx="469744" cy="259045"/>
    <xdr:sp macro="" textlink="">
      <xdr:nvSpPr>
        <xdr:cNvPr id="508" name="n_1mainValue【認定こども園・幼稚園・保育所】&#10;一人当たり面積"/>
        <xdr:cNvSpPr txBox="1"/>
      </xdr:nvSpPr>
      <xdr:spPr>
        <a:xfrm>
          <a:off x="21075727" y="645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106697</xdr:rowOff>
    </xdr:from>
    <xdr:ext cx="469744" cy="259045"/>
    <xdr:sp macro="" textlink="">
      <xdr:nvSpPr>
        <xdr:cNvPr id="509" name="n_2mainValue【認定こども園・幼稚園・保育所】&#10;一人当たり面積"/>
        <xdr:cNvSpPr txBox="1"/>
      </xdr:nvSpPr>
      <xdr:spPr>
        <a:xfrm>
          <a:off x="20199427"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107967</xdr:rowOff>
    </xdr:from>
    <xdr:ext cx="469744" cy="259045"/>
    <xdr:sp macro="" textlink="">
      <xdr:nvSpPr>
        <xdr:cNvPr id="510" name="n_3mainValue【認定こども園・幼稚園・保育所】&#10;一人当たり面積"/>
        <xdr:cNvSpPr txBox="1"/>
      </xdr:nvSpPr>
      <xdr:spPr>
        <a:xfrm>
          <a:off x="19310427" y="645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130827</xdr:rowOff>
    </xdr:from>
    <xdr:ext cx="469744" cy="259045"/>
    <xdr:sp macro="" textlink="">
      <xdr:nvSpPr>
        <xdr:cNvPr id="511" name="n_4mainValue【認定こども園・幼稚園・保育所】&#10;一人当たり面積"/>
        <xdr:cNvSpPr txBox="1"/>
      </xdr:nvSpPr>
      <xdr:spPr>
        <a:xfrm>
          <a:off x="18421427" y="647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41" name="【学校施設】&#10;有形固定資産減価償却率平均値テキスト"/>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133985</xdr:rowOff>
    </xdr:from>
    <xdr:to>
      <xdr:col>85</xdr:col>
      <xdr:colOff>177800</xdr:colOff>
      <xdr:row>61</xdr:row>
      <xdr:rowOff>64135</xdr:rowOff>
    </xdr:to>
    <xdr:sp macro="" textlink="">
      <xdr:nvSpPr>
        <xdr:cNvPr id="552" name="楕円 551"/>
        <xdr:cNvSpPr/>
      </xdr:nvSpPr>
      <xdr:spPr>
        <a:xfrm>
          <a:off x="162687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112412</xdr:rowOff>
    </xdr:from>
    <xdr:ext cx="405111" cy="259045"/>
    <xdr:sp macro="" textlink="">
      <xdr:nvSpPr>
        <xdr:cNvPr id="553" name="【学校施設】&#10;有形固定資産減価償却率該当値テキスト"/>
        <xdr:cNvSpPr txBox="1"/>
      </xdr:nvSpPr>
      <xdr:spPr>
        <a:xfrm>
          <a:off x="16357600"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130175</xdr:rowOff>
    </xdr:from>
    <xdr:to>
      <xdr:col>81</xdr:col>
      <xdr:colOff>101600</xdr:colOff>
      <xdr:row>62</xdr:row>
      <xdr:rowOff>60325</xdr:rowOff>
    </xdr:to>
    <xdr:sp macro="" textlink="">
      <xdr:nvSpPr>
        <xdr:cNvPr id="554" name="楕円 553"/>
        <xdr:cNvSpPr/>
      </xdr:nvSpPr>
      <xdr:spPr>
        <a:xfrm>
          <a:off x="15430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13335</xdr:rowOff>
    </xdr:from>
    <xdr:to>
      <xdr:col>85</xdr:col>
      <xdr:colOff>127000</xdr:colOff>
      <xdr:row>62</xdr:row>
      <xdr:rowOff>9525</xdr:rowOff>
    </xdr:to>
    <xdr:cxnSp macro="">
      <xdr:nvCxnSpPr>
        <xdr:cNvPr id="555" name="直線コネクタ 554"/>
        <xdr:cNvCxnSpPr/>
      </xdr:nvCxnSpPr>
      <xdr:spPr>
        <a:xfrm flipV="1">
          <a:off x="15481300" y="10471785"/>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93980</xdr:rowOff>
    </xdr:from>
    <xdr:to>
      <xdr:col>76</xdr:col>
      <xdr:colOff>165100</xdr:colOff>
      <xdr:row>62</xdr:row>
      <xdr:rowOff>24130</xdr:rowOff>
    </xdr:to>
    <xdr:sp macro="" textlink="">
      <xdr:nvSpPr>
        <xdr:cNvPr id="556" name="楕円 555"/>
        <xdr:cNvSpPr/>
      </xdr:nvSpPr>
      <xdr:spPr>
        <a:xfrm>
          <a:off x="14541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144780</xdr:rowOff>
    </xdr:from>
    <xdr:to>
      <xdr:col>81</xdr:col>
      <xdr:colOff>50800</xdr:colOff>
      <xdr:row>62</xdr:row>
      <xdr:rowOff>9525</xdr:rowOff>
    </xdr:to>
    <xdr:cxnSp macro="">
      <xdr:nvCxnSpPr>
        <xdr:cNvPr id="557" name="直線コネクタ 556"/>
        <xdr:cNvCxnSpPr/>
      </xdr:nvCxnSpPr>
      <xdr:spPr>
        <a:xfrm>
          <a:off x="14592300" y="106032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52070</xdr:rowOff>
    </xdr:from>
    <xdr:to>
      <xdr:col>72</xdr:col>
      <xdr:colOff>38100</xdr:colOff>
      <xdr:row>61</xdr:row>
      <xdr:rowOff>153670</xdr:rowOff>
    </xdr:to>
    <xdr:sp macro="" textlink="">
      <xdr:nvSpPr>
        <xdr:cNvPr id="558" name="楕円 557"/>
        <xdr:cNvSpPr/>
      </xdr:nvSpPr>
      <xdr:spPr>
        <a:xfrm>
          <a:off x="1365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102870</xdr:rowOff>
    </xdr:from>
    <xdr:to>
      <xdr:col>76</xdr:col>
      <xdr:colOff>114300</xdr:colOff>
      <xdr:row>61</xdr:row>
      <xdr:rowOff>144780</xdr:rowOff>
    </xdr:to>
    <xdr:cxnSp macro="">
      <xdr:nvCxnSpPr>
        <xdr:cNvPr id="559" name="直線コネクタ 558"/>
        <xdr:cNvCxnSpPr/>
      </xdr:nvCxnSpPr>
      <xdr:spPr>
        <a:xfrm>
          <a:off x="13703300" y="105613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23495</xdr:rowOff>
    </xdr:from>
    <xdr:to>
      <xdr:col>67</xdr:col>
      <xdr:colOff>101600</xdr:colOff>
      <xdr:row>61</xdr:row>
      <xdr:rowOff>125095</xdr:rowOff>
    </xdr:to>
    <xdr:sp macro="" textlink="">
      <xdr:nvSpPr>
        <xdr:cNvPr id="560" name="楕円 559"/>
        <xdr:cNvSpPr/>
      </xdr:nvSpPr>
      <xdr:spPr>
        <a:xfrm>
          <a:off x="12763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74295</xdr:rowOff>
    </xdr:from>
    <xdr:to>
      <xdr:col>71</xdr:col>
      <xdr:colOff>177800</xdr:colOff>
      <xdr:row>61</xdr:row>
      <xdr:rowOff>102870</xdr:rowOff>
    </xdr:to>
    <xdr:cxnSp macro="">
      <xdr:nvCxnSpPr>
        <xdr:cNvPr id="561" name="直線コネクタ 560"/>
        <xdr:cNvCxnSpPr/>
      </xdr:nvCxnSpPr>
      <xdr:spPr>
        <a:xfrm>
          <a:off x="12814300" y="105327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62" name="n_1aveValue【学校施設】&#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63" name="n_2aveValue【学校施設】&#10;有形固定資産減価償却率"/>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64" name="n_3aveValue【学校施設】&#10;有形固定資産減価償却率"/>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5" name="n_4aveValue【学校施設】&#10;有形固定資産減価償却率"/>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51452</xdr:rowOff>
    </xdr:from>
    <xdr:ext cx="405111" cy="259045"/>
    <xdr:sp macro="" textlink="">
      <xdr:nvSpPr>
        <xdr:cNvPr id="566" name="n_1mainValue【学校施設】&#10;有形固定資産減価償却率"/>
        <xdr:cNvSpPr txBox="1"/>
      </xdr:nvSpPr>
      <xdr:spPr>
        <a:xfrm>
          <a:off x="15266044"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15257</xdr:rowOff>
    </xdr:from>
    <xdr:ext cx="405111" cy="259045"/>
    <xdr:sp macro="" textlink="">
      <xdr:nvSpPr>
        <xdr:cNvPr id="567" name="n_2mainValue【学校施設】&#10;有形固定資産減価償却率"/>
        <xdr:cNvSpPr txBox="1"/>
      </xdr:nvSpPr>
      <xdr:spPr>
        <a:xfrm>
          <a:off x="14389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144797</xdr:rowOff>
    </xdr:from>
    <xdr:ext cx="405111" cy="259045"/>
    <xdr:sp macro="" textlink="">
      <xdr:nvSpPr>
        <xdr:cNvPr id="568" name="n_3mainValue【学校施設】&#10;有形固定資産減価償却率"/>
        <xdr:cNvSpPr txBox="1"/>
      </xdr:nvSpPr>
      <xdr:spPr>
        <a:xfrm>
          <a:off x="13500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116222</xdr:rowOff>
    </xdr:from>
    <xdr:ext cx="405111" cy="259045"/>
    <xdr:sp macro="" textlink="">
      <xdr:nvSpPr>
        <xdr:cNvPr id="569" name="n_4mainValue【学校施設】&#10;有形固定資産減価償却率"/>
        <xdr:cNvSpPr txBox="1"/>
      </xdr:nvSpPr>
      <xdr:spPr>
        <a:xfrm>
          <a:off x="12611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601" name="【学校施設】&#10;一人当たり面積平均値テキスト"/>
        <xdr:cNvSpPr txBox="1"/>
      </xdr:nvSpPr>
      <xdr:spPr>
        <a:xfrm>
          <a:off x="2219960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04" name="フローチャート: 判断 603"/>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605" name="フローチャート: 判断 604"/>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6" name="フローチャート: 判断 605"/>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63174</xdr:rowOff>
    </xdr:from>
    <xdr:to>
      <xdr:col>116</xdr:col>
      <xdr:colOff>114300</xdr:colOff>
      <xdr:row>63</xdr:row>
      <xdr:rowOff>164774</xdr:rowOff>
    </xdr:to>
    <xdr:sp macro="" textlink="">
      <xdr:nvSpPr>
        <xdr:cNvPr id="612" name="楕円 611"/>
        <xdr:cNvSpPr/>
      </xdr:nvSpPr>
      <xdr:spPr>
        <a:xfrm>
          <a:off x="22110700" y="1086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41601</xdr:rowOff>
    </xdr:from>
    <xdr:ext cx="469744" cy="259045"/>
    <xdr:sp macro="" textlink="">
      <xdr:nvSpPr>
        <xdr:cNvPr id="613" name="【学校施設】&#10;一人当たり面積該当値テキスト"/>
        <xdr:cNvSpPr txBox="1"/>
      </xdr:nvSpPr>
      <xdr:spPr>
        <a:xfrm>
          <a:off x="22199600" y="1084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61867</xdr:rowOff>
    </xdr:from>
    <xdr:to>
      <xdr:col>112</xdr:col>
      <xdr:colOff>38100</xdr:colOff>
      <xdr:row>63</xdr:row>
      <xdr:rowOff>163467</xdr:rowOff>
    </xdr:to>
    <xdr:sp macro="" textlink="">
      <xdr:nvSpPr>
        <xdr:cNvPr id="614" name="楕円 613"/>
        <xdr:cNvSpPr/>
      </xdr:nvSpPr>
      <xdr:spPr>
        <a:xfrm>
          <a:off x="21272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112667</xdr:rowOff>
    </xdr:from>
    <xdr:to>
      <xdr:col>116</xdr:col>
      <xdr:colOff>63500</xdr:colOff>
      <xdr:row>63</xdr:row>
      <xdr:rowOff>113974</xdr:rowOff>
    </xdr:to>
    <xdr:cxnSp macro="">
      <xdr:nvCxnSpPr>
        <xdr:cNvPr id="615" name="直線コネクタ 614"/>
        <xdr:cNvCxnSpPr/>
      </xdr:nvCxnSpPr>
      <xdr:spPr>
        <a:xfrm>
          <a:off x="21323300" y="10914017"/>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126528</xdr:rowOff>
    </xdr:from>
    <xdr:to>
      <xdr:col>107</xdr:col>
      <xdr:colOff>101600</xdr:colOff>
      <xdr:row>62</xdr:row>
      <xdr:rowOff>56678</xdr:rowOff>
    </xdr:to>
    <xdr:sp macro="" textlink="">
      <xdr:nvSpPr>
        <xdr:cNvPr id="616" name="楕円 615"/>
        <xdr:cNvSpPr/>
      </xdr:nvSpPr>
      <xdr:spPr>
        <a:xfrm>
          <a:off x="20383500" y="1058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5878</xdr:rowOff>
    </xdr:from>
    <xdr:to>
      <xdr:col>111</xdr:col>
      <xdr:colOff>177800</xdr:colOff>
      <xdr:row>63</xdr:row>
      <xdr:rowOff>112667</xdr:rowOff>
    </xdr:to>
    <xdr:cxnSp macro="">
      <xdr:nvCxnSpPr>
        <xdr:cNvPr id="617" name="直線コネクタ 616"/>
        <xdr:cNvCxnSpPr/>
      </xdr:nvCxnSpPr>
      <xdr:spPr>
        <a:xfrm>
          <a:off x="20434300" y="10635778"/>
          <a:ext cx="889000" cy="27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126855</xdr:rowOff>
    </xdr:from>
    <xdr:to>
      <xdr:col>102</xdr:col>
      <xdr:colOff>165100</xdr:colOff>
      <xdr:row>62</xdr:row>
      <xdr:rowOff>57005</xdr:rowOff>
    </xdr:to>
    <xdr:sp macro="" textlink="">
      <xdr:nvSpPr>
        <xdr:cNvPr id="618" name="楕円 617"/>
        <xdr:cNvSpPr/>
      </xdr:nvSpPr>
      <xdr:spPr>
        <a:xfrm>
          <a:off x="19494500" y="105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5878</xdr:rowOff>
    </xdr:from>
    <xdr:to>
      <xdr:col>107</xdr:col>
      <xdr:colOff>50800</xdr:colOff>
      <xdr:row>62</xdr:row>
      <xdr:rowOff>6205</xdr:rowOff>
    </xdr:to>
    <xdr:cxnSp macro="">
      <xdr:nvCxnSpPr>
        <xdr:cNvPr id="619" name="直線コネクタ 618"/>
        <xdr:cNvCxnSpPr/>
      </xdr:nvCxnSpPr>
      <xdr:spPr>
        <a:xfrm flipV="1">
          <a:off x="19545300" y="1063577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128161</xdr:rowOff>
    </xdr:from>
    <xdr:to>
      <xdr:col>98</xdr:col>
      <xdr:colOff>38100</xdr:colOff>
      <xdr:row>62</xdr:row>
      <xdr:rowOff>58311</xdr:rowOff>
    </xdr:to>
    <xdr:sp macro="" textlink="">
      <xdr:nvSpPr>
        <xdr:cNvPr id="620" name="楕円 619"/>
        <xdr:cNvSpPr/>
      </xdr:nvSpPr>
      <xdr:spPr>
        <a:xfrm>
          <a:off x="18605500" y="1058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6205</xdr:rowOff>
    </xdr:from>
    <xdr:to>
      <xdr:col>102</xdr:col>
      <xdr:colOff>114300</xdr:colOff>
      <xdr:row>62</xdr:row>
      <xdr:rowOff>7511</xdr:rowOff>
    </xdr:to>
    <xdr:cxnSp macro="">
      <xdr:nvCxnSpPr>
        <xdr:cNvPr id="621" name="直線コネクタ 620"/>
        <xdr:cNvCxnSpPr/>
      </xdr:nvCxnSpPr>
      <xdr:spPr>
        <a:xfrm flipV="1">
          <a:off x="18656300" y="10636105"/>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622" name="n_1aveValue【学校施設】&#10;一人当たり面積"/>
        <xdr:cNvSpPr txBox="1"/>
      </xdr:nvSpPr>
      <xdr:spPr>
        <a:xfrm>
          <a:off x="21075727" y="10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623" name="n_2aveValue【学校施設】&#10;一人当たり面積"/>
        <xdr:cNvSpPr txBox="1"/>
      </xdr:nvSpPr>
      <xdr:spPr>
        <a:xfrm>
          <a:off x="20199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102016</xdr:rowOff>
    </xdr:from>
    <xdr:ext cx="469744" cy="259045"/>
    <xdr:sp macro="" textlink="">
      <xdr:nvSpPr>
        <xdr:cNvPr id="624" name="n_3aveValue【学校施設】&#10;一人当たり面積"/>
        <xdr:cNvSpPr txBox="1"/>
      </xdr:nvSpPr>
      <xdr:spPr>
        <a:xfrm>
          <a:off x="19310427" y="10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71645</xdr:rowOff>
    </xdr:from>
    <xdr:ext cx="469744" cy="259045"/>
    <xdr:sp macro="" textlink="">
      <xdr:nvSpPr>
        <xdr:cNvPr id="625" name="n_4aveValue【学校施設】&#10;一人当たり面積"/>
        <xdr:cNvSpPr txBox="1"/>
      </xdr:nvSpPr>
      <xdr:spPr>
        <a:xfrm>
          <a:off x="1842142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154594</xdr:rowOff>
    </xdr:from>
    <xdr:ext cx="469744" cy="259045"/>
    <xdr:sp macro="" textlink="">
      <xdr:nvSpPr>
        <xdr:cNvPr id="626" name="n_1mainValue【学校施設】&#10;一人当たり面積"/>
        <xdr:cNvSpPr txBox="1"/>
      </xdr:nvSpPr>
      <xdr:spPr>
        <a:xfrm>
          <a:off x="21075727" y="1095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73205</xdr:rowOff>
    </xdr:from>
    <xdr:ext cx="469744" cy="259045"/>
    <xdr:sp macro="" textlink="">
      <xdr:nvSpPr>
        <xdr:cNvPr id="627" name="n_2mainValue【学校施設】&#10;一人当たり面積"/>
        <xdr:cNvSpPr txBox="1"/>
      </xdr:nvSpPr>
      <xdr:spPr>
        <a:xfrm>
          <a:off x="20199427" y="1036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73532</xdr:rowOff>
    </xdr:from>
    <xdr:ext cx="469744" cy="259045"/>
    <xdr:sp macro="" textlink="">
      <xdr:nvSpPr>
        <xdr:cNvPr id="628" name="n_3mainValue【学校施設】&#10;一人当たり面積"/>
        <xdr:cNvSpPr txBox="1"/>
      </xdr:nvSpPr>
      <xdr:spPr>
        <a:xfrm>
          <a:off x="19310427" y="103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74838</xdr:rowOff>
    </xdr:from>
    <xdr:ext cx="469744" cy="259045"/>
    <xdr:sp macro="" textlink="">
      <xdr:nvSpPr>
        <xdr:cNvPr id="629" name="n_4mainValue【学校施設】&#10;一人当たり面積"/>
        <xdr:cNvSpPr txBox="1"/>
      </xdr:nvSpPr>
      <xdr:spPr>
        <a:xfrm>
          <a:off x="18421427" y="103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8" name="テキスト ボックス 65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8" name="テキスト ボックス 66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671" name="直線コネクタ 670"/>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3" name="直線コネクタ 67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674" name="【公民館】&#10;有形固定資産減価償却率最大値テキスト"/>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675" name="直線コネクタ 674"/>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41746</xdr:rowOff>
    </xdr:from>
    <xdr:ext cx="405111" cy="259045"/>
    <xdr:sp macro="" textlink="">
      <xdr:nvSpPr>
        <xdr:cNvPr id="676" name="【公民館】&#10;有形固定資産減価償却率平均値テキスト"/>
        <xdr:cNvSpPr txBox="1"/>
      </xdr:nvSpPr>
      <xdr:spPr>
        <a:xfrm>
          <a:off x="16357600" y="1804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677" name="フローチャート: 判断 676"/>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678" name="フローチャート: 判断 677"/>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679" name="フローチャート: 判断 678"/>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680" name="フローチャート: 判断 679"/>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681" name="フローチャート: 判断 680"/>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90714</xdr:rowOff>
    </xdr:from>
    <xdr:to>
      <xdr:col>85</xdr:col>
      <xdr:colOff>177800</xdr:colOff>
      <xdr:row>109</xdr:row>
      <xdr:rowOff>20864</xdr:rowOff>
    </xdr:to>
    <xdr:sp macro="" textlink="">
      <xdr:nvSpPr>
        <xdr:cNvPr id="687" name="楕円 686"/>
        <xdr:cNvSpPr/>
      </xdr:nvSpPr>
      <xdr:spPr>
        <a:xfrm>
          <a:off x="162687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5641</xdr:rowOff>
    </xdr:from>
    <xdr:ext cx="405111" cy="259045"/>
    <xdr:sp macro="" textlink="">
      <xdr:nvSpPr>
        <xdr:cNvPr id="688" name="【公民館】&#10;有形固定資産減価償却率該当値テキスト"/>
        <xdr:cNvSpPr txBox="1"/>
      </xdr:nvSpPr>
      <xdr:spPr>
        <a:xfrm>
          <a:off x="16357600" y="1852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71120</xdr:rowOff>
    </xdr:from>
    <xdr:to>
      <xdr:col>81</xdr:col>
      <xdr:colOff>101600</xdr:colOff>
      <xdr:row>109</xdr:row>
      <xdr:rowOff>1270</xdr:rowOff>
    </xdr:to>
    <xdr:sp macro="" textlink="">
      <xdr:nvSpPr>
        <xdr:cNvPr id="689" name="楕円 688"/>
        <xdr:cNvSpPr/>
      </xdr:nvSpPr>
      <xdr:spPr>
        <a:xfrm>
          <a:off x="15430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121920</xdr:rowOff>
    </xdr:from>
    <xdr:to>
      <xdr:col>85</xdr:col>
      <xdr:colOff>127000</xdr:colOff>
      <xdr:row>108</xdr:row>
      <xdr:rowOff>141514</xdr:rowOff>
    </xdr:to>
    <xdr:cxnSp macro="">
      <xdr:nvCxnSpPr>
        <xdr:cNvPr id="690" name="直線コネクタ 689"/>
        <xdr:cNvCxnSpPr/>
      </xdr:nvCxnSpPr>
      <xdr:spPr>
        <a:xfrm>
          <a:off x="15481300" y="1863852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152763</xdr:rowOff>
    </xdr:from>
    <xdr:to>
      <xdr:col>76</xdr:col>
      <xdr:colOff>165100</xdr:colOff>
      <xdr:row>108</xdr:row>
      <xdr:rowOff>82913</xdr:rowOff>
    </xdr:to>
    <xdr:sp macro="" textlink="">
      <xdr:nvSpPr>
        <xdr:cNvPr id="691" name="楕円 690"/>
        <xdr:cNvSpPr/>
      </xdr:nvSpPr>
      <xdr:spPr>
        <a:xfrm>
          <a:off x="14541500" y="18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32113</xdr:rowOff>
    </xdr:from>
    <xdr:to>
      <xdr:col>81</xdr:col>
      <xdr:colOff>50800</xdr:colOff>
      <xdr:row>108</xdr:row>
      <xdr:rowOff>121920</xdr:rowOff>
    </xdr:to>
    <xdr:cxnSp macro="">
      <xdr:nvCxnSpPr>
        <xdr:cNvPr id="692" name="直線コネクタ 691"/>
        <xdr:cNvCxnSpPr/>
      </xdr:nvCxnSpPr>
      <xdr:spPr>
        <a:xfrm>
          <a:off x="14592300" y="18548713"/>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120106</xdr:rowOff>
    </xdr:from>
    <xdr:to>
      <xdr:col>72</xdr:col>
      <xdr:colOff>38100</xdr:colOff>
      <xdr:row>108</xdr:row>
      <xdr:rowOff>50256</xdr:rowOff>
    </xdr:to>
    <xdr:sp macro="" textlink="">
      <xdr:nvSpPr>
        <xdr:cNvPr id="693" name="楕円 692"/>
        <xdr:cNvSpPr/>
      </xdr:nvSpPr>
      <xdr:spPr>
        <a:xfrm>
          <a:off x="136525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170906</xdr:rowOff>
    </xdr:from>
    <xdr:to>
      <xdr:col>76</xdr:col>
      <xdr:colOff>114300</xdr:colOff>
      <xdr:row>108</xdr:row>
      <xdr:rowOff>32113</xdr:rowOff>
    </xdr:to>
    <xdr:cxnSp macro="">
      <xdr:nvCxnSpPr>
        <xdr:cNvPr id="694" name="直線コネクタ 693"/>
        <xdr:cNvCxnSpPr/>
      </xdr:nvCxnSpPr>
      <xdr:spPr>
        <a:xfrm>
          <a:off x="13703300" y="185160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87449</xdr:rowOff>
    </xdr:from>
    <xdr:to>
      <xdr:col>67</xdr:col>
      <xdr:colOff>101600</xdr:colOff>
      <xdr:row>108</xdr:row>
      <xdr:rowOff>17599</xdr:rowOff>
    </xdr:to>
    <xdr:sp macro="" textlink="">
      <xdr:nvSpPr>
        <xdr:cNvPr id="695" name="楕円 694"/>
        <xdr:cNvSpPr/>
      </xdr:nvSpPr>
      <xdr:spPr>
        <a:xfrm>
          <a:off x="127635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138249</xdr:rowOff>
    </xdr:from>
    <xdr:to>
      <xdr:col>71</xdr:col>
      <xdr:colOff>177800</xdr:colOff>
      <xdr:row>107</xdr:row>
      <xdr:rowOff>170906</xdr:rowOff>
    </xdr:to>
    <xdr:cxnSp macro="">
      <xdr:nvCxnSpPr>
        <xdr:cNvPr id="696" name="直線コネクタ 695"/>
        <xdr:cNvCxnSpPr/>
      </xdr:nvCxnSpPr>
      <xdr:spPr>
        <a:xfrm>
          <a:off x="12814300" y="184833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168020</xdr:rowOff>
    </xdr:from>
    <xdr:ext cx="405111" cy="259045"/>
    <xdr:sp macro="" textlink="">
      <xdr:nvSpPr>
        <xdr:cNvPr id="697" name="n_1aveValue【公民館】&#10;有形固定資産減価償却率"/>
        <xdr:cNvSpPr txBox="1"/>
      </xdr:nvSpPr>
      <xdr:spPr>
        <a:xfrm>
          <a:off x="15266044" y="1799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698" name="n_2aveValue【公民館】&#10;有形固定資産減価償却率"/>
        <xdr:cNvSpPr txBox="1"/>
      </xdr:nvSpPr>
      <xdr:spPr>
        <a:xfrm>
          <a:off x="14389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8000</xdr:rowOff>
    </xdr:from>
    <xdr:ext cx="405111" cy="259045"/>
    <xdr:sp macro="" textlink="">
      <xdr:nvSpPr>
        <xdr:cNvPr id="699" name="n_3aveValue【公民館】&#10;有形固定資産減価償却率"/>
        <xdr:cNvSpPr txBox="1"/>
      </xdr:nvSpPr>
      <xdr:spPr>
        <a:xfrm>
          <a:off x="13500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145159</xdr:rowOff>
    </xdr:from>
    <xdr:ext cx="405111" cy="259045"/>
    <xdr:sp macro="" textlink="">
      <xdr:nvSpPr>
        <xdr:cNvPr id="700" name="n_4aveValue【公民館】&#10;有形固定資産減価償却率"/>
        <xdr:cNvSpPr txBox="1"/>
      </xdr:nvSpPr>
      <xdr:spPr>
        <a:xfrm>
          <a:off x="12611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163847</xdr:rowOff>
    </xdr:from>
    <xdr:ext cx="405111" cy="259045"/>
    <xdr:sp macro="" textlink="">
      <xdr:nvSpPr>
        <xdr:cNvPr id="701" name="n_1mainValue【公民館】&#10;有形固定資産減価償却率"/>
        <xdr:cNvSpPr txBox="1"/>
      </xdr:nvSpPr>
      <xdr:spPr>
        <a:xfrm>
          <a:off x="15266044" y="186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74040</xdr:rowOff>
    </xdr:from>
    <xdr:ext cx="405111" cy="259045"/>
    <xdr:sp macro="" textlink="">
      <xdr:nvSpPr>
        <xdr:cNvPr id="702" name="n_2mainValue【公民館】&#10;有形固定資産減価償却率"/>
        <xdr:cNvSpPr txBox="1"/>
      </xdr:nvSpPr>
      <xdr:spPr>
        <a:xfrm>
          <a:off x="14389744" y="1859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41383</xdr:rowOff>
    </xdr:from>
    <xdr:ext cx="405111" cy="259045"/>
    <xdr:sp macro="" textlink="">
      <xdr:nvSpPr>
        <xdr:cNvPr id="703" name="n_3mainValue【公民館】&#10;有形固定資産減価償却率"/>
        <xdr:cNvSpPr txBox="1"/>
      </xdr:nvSpPr>
      <xdr:spPr>
        <a:xfrm>
          <a:off x="13500744" y="1855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8726</xdr:rowOff>
    </xdr:from>
    <xdr:ext cx="405111" cy="259045"/>
    <xdr:sp macro="" textlink="">
      <xdr:nvSpPr>
        <xdr:cNvPr id="704" name="n_4mainValue【公民館】&#10;有形固定資産減価償却率"/>
        <xdr:cNvSpPr txBox="1"/>
      </xdr:nvSpPr>
      <xdr:spPr>
        <a:xfrm>
          <a:off x="12611744" y="1852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5" name="直線コネクタ 7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6" name="テキスト ボックス 7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7" name="直線コネクタ 7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8" name="テキスト ボックス 7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9" name="直線コネクタ 7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0" name="テキスト ボックス 7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1" name="直線コネクタ 7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2" name="テキスト ボックス 7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3" name="直線コネクタ 7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4" name="テキスト ボックス 7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5" name="直線コネクタ 7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6" name="テキスト ボックス 7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730" name="直線コネクタ 729"/>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731" name="【公民館】&#10;一人当たり面積最小値テキスト"/>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732" name="直線コネクタ 731"/>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733" name="【公民館】&#10;一人当たり面積最大値テキスト"/>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734" name="直線コネクタ 733"/>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735" name="【公民館】&#10;一人当たり面積平均値テキスト"/>
        <xdr:cNvSpPr txBox="1"/>
      </xdr:nvSpPr>
      <xdr:spPr>
        <a:xfrm>
          <a:off x="22199600" y="1811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736" name="フローチャート: 判断 735"/>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737" name="フローチャート: 判断 736"/>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738" name="フローチャート: 判断 737"/>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739" name="フローチャート: 判断 738"/>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740" name="フローチャート: 判断 739"/>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1" name="テキスト ボックス 7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129358</xdr:rowOff>
    </xdr:from>
    <xdr:to>
      <xdr:col>116</xdr:col>
      <xdr:colOff>114300</xdr:colOff>
      <xdr:row>108</xdr:row>
      <xdr:rowOff>59508</xdr:rowOff>
    </xdr:to>
    <xdr:sp macro="" textlink="">
      <xdr:nvSpPr>
        <xdr:cNvPr id="746" name="楕円 745"/>
        <xdr:cNvSpPr/>
      </xdr:nvSpPr>
      <xdr:spPr>
        <a:xfrm>
          <a:off x="22110700" y="184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107785</xdr:rowOff>
    </xdr:from>
    <xdr:ext cx="469744" cy="259045"/>
    <xdr:sp macro="" textlink="">
      <xdr:nvSpPr>
        <xdr:cNvPr id="747" name="【公民館】&#10;一人当たり面積該当値テキスト"/>
        <xdr:cNvSpPr txBox="1"/>
      </xdr:nvSpPr>
      <xdr:spPr>
        <a:xfrm>
          <a:off x="22199600" y="1845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129358</xdr:rowOff>
    </xdr:from>
    <xdr:to>
      <xdr:col>112</xdr:col>
      <xdr:colOff>38100</xdr:colOff>
      <xdr:row>108</xdr:row>
      <xdr:rowOff>59508</xdr:rowOff>
    </xdr:to>
    <xdr:sp macro="" textlink="">
      <xdr:nvSpPr>
        <xdr:cNvPr id="748" name="楕円 747"/>
        <xdr:cNvSpPr/>
      </xdr:nvSpPr>
      <xdr:spPr>
        <a:xfrm>
          <a:off x="21272500" y="184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8708</xdr:rowOff>
    </xdr:from>
    <xdr:to>
      <xdr:col>116</xdr:col>
      <xdr:colOff>63500</xdr:colOff>
      <xdr:row>108</xdr:row>
      <xdr:rowOff>8708</xdr:rowOff>
    </xdr:to>
    <xdr:cxnSp macro="">
      <xdr:nvCxnSpPr>
        <xdr:cNvPr id="749" name="直線コネクタ 748"/>
        <xdr:cNvCxnSpPr/>
      </xdr:nvCxnSpPr>
      <xdr:spPr>
        <a:xfrm>
          <a:off x="21323300" y="185253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128270</xdr:rowOff>
    </xdr:from>
    <xdr:to>
      <xdr:col>107</xdr:col>
      <xdr:colOff>101600</xdr:colOff>
      <xdr:row>108</xdr:row>
      <xdr:rowOff>58420</xdr:rowOff>
    </xdr:to>
    <xdr:sp macro="" textlink="">
      <xdr:nvSpPr>
        <xdr:cNvPr id="750" name="楕円 749"/>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xdr:rowOff>
    </xdr:from>
    <xdr:to>
      <xdr:col>111</xdr:col>
      <xdr:colOff>177800</xdr:colOff>
      <xdr:row>108</xdr:row>
      <xdr:rowOff>8708</xdr:rowOff>
    </xdr:to>
    <xdr:cxnSp macro="">
      <xdr:nvCxnSpPr>
        <xdr:cNvPr id="751" name="直線コネクタ 750"/>
        <xdr:cNvCxnSpPr/>
      </xdr:nvCxnSpPr>
      <xdr:spPr>
        <a:xfrm>
          <a:off x="20434300" y="1852422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129358</xdr:rowOff>
    </xdr:from>
    <xdr:to>
      <xdr:col>102</xdr:col>
      <xdr:colOff>165100</xdr:colOff>
      <xdr:row>108</xdr:row>
      <xdr:rowOff>59508</xdr:rowOff>
    </xdr:to>
    <xdr:sp macro="" textlink="">
      <xdr:nvSpPr>
        <xdr:cNvPr id="752" name="楕円 751"/>
        <xdr:cNvSpPr/>
      </xdr:nvSpPr>
      <xdr:spPr>
        <a:xfrm>
          <a:off x="19494500" y="184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xdr:rowOff>
    </xdr:from>
    <xdr:to>
      <xdr:col>107</xdr:col>
      <xdr:colOff>50800</xdr:colOff>
      <xdr:row>108</xdr:row>
      <xdr:rowOff>8708</xdr:rowOff>
    </xdr:to>
    <xdr:cxnSp macro="">
      <xdr:nvCxnSpPr>
        <xdr:cNvPr id="753" name="直線コネクタ 752"/>
        <xdr:cNvCxnSpPr/>
      </xdr:nvCxnSpPr>
      <xdr:spPr>
        <a:xfrm flipV="1">
          <a:off x="19545300" y="1852422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129358</xdr:rowOff>
    </xdr:from>
    <xdr:to>
      <xdr:col>98</xdr:col>
      <xdr:colOff>38100</xdr:colOff>
      <xdr:row>108</xdr:row>
      <xdr:rowOff>59508</xdr:rowOff>
    </xdr:to>
    <xdr:sp macro="" textlink="">
      <xdr:nvSpPr>
        <xdr:cNvPr id="754" name="楕円 753"/>
        <xdr:cNvSpPr/>
      </xdr:nvSpPr>
      <xdr:spPr>
        <a:xfrm>
          <a:off x="18605500" y="184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8708</xdr:rowOff>
    </xdr:from>
    <xdr:to>
      <xdr:col>102</xdr:col>
      <xdr:colOff>114300</xdr:colOff>
      <xdr:row>108</xdr:row>
      <xdr:rowOff>8708</xdr:rowOff>
    </xdr:to>
    <xdr:cxnSp macro="">
      <xdr:nvCxnSpPr>
        <xdr:cNvPr id="755" name="直線コネクタ 754"/>
        <xdr:cNvCxnSpPr/>
      </xdr:nvCxnSpPr>
      <xdr:spPr>
        <a:xfrm>
          <a:off x="18656300" y="18525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756" name="n_1aveValue【公民館】&#10;一人当たり面積"/>
        <xdr:cNvSpPr txBox="1"/>
      </xdr:nvSpPr>
      <xdr:spPr>
        <a:xfrm>
          <a:off x="21075727" y="180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757" name="n_2aveValue【公民館】&#10;一人当たり面積"/>
        <xdr:cNvSpPr txBox="1"/>
      </xdr:nvSpPr>
      <xdr:spPr>
        <a:xfrm>
          <a:off x="20199427" y="180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758" name="n_3aveValue【公民館】&#10;一人当たり面積"/>
        <xdr:cNvSpPr txBox="1"/>
      </xdr:nvSpPr>
      <xdr:spPr>
        <a:xfrm>
          <a:off x="193104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759" name="n_4aveValue【公民館】&#10;一人当たり面積"/>
        <xdr:cNvSpPr txBox="1"/>
      </xdr:nvSpPr>
      <xdr:spPr>
        <a:xfrm>
          <a:off x="18421427"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50635</xdr:rowOff>
    </xdr:from>
    <xdr:ext cx="469744" cy="259045"/>
    <xdr:sp macro="" textlink="">
      <xdr:nvSpPr>
        <xdr:cNvPr id="760" name="n_1mainValue【公民館】&#10;一人当たり面積"/>
        <xdr:cNvSpPr txBox="1"/>
      </xdr:nvSpPr>
      <xdr:spPr>
        <a:xfrm>
          <a:off x="21075727" y="185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49547</xdr:rowOff>
    </xdr:from>
    <xdr:ext cx="469744" cy="259045"/>
    <xdr:sp macro="" textlink="">
      <xdr:nvSpPr>
        <xdr:cNvPr id="761" name="n_2mainValue【公民館】&#10;一人当たり面積"/>
        <xdr:cNvSpPr txBox="1"/>
      </xdr:nvSpPr>
      <xdr:spPr>
        <a:xfrm>
          <a:off x="20199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50635</xdr:rowOff>
    </xdr:from>
    <xdr:ext cx="469744" cy="259045"/>
    <xdr:sp macro="" textlink="">
      <xdr:nvSpPr>
        <xdr:cNvPr id="762" name="n_3mainValue【公民館】&#10;一人当たり面積"/>
        <xdr:cNvSpPr txBox="1"/>
      </xdr:nvSpPr>
      <xdr:spPr>
        <a:xfrm>
          <a:off x="19310427" y="185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50635</xdr:rowOff>
    </xdr:from>
    <xdr:ext cx="469744" cy="259045"/>
    <xdr:sp macro="" textlink="">
      <xdr:nvSpPr>
        <xdr:cNvPr id="763" name="n_4mainValue【公民館】&#10;一人当たり面積"/>
        <xdr:cNvSpPr txBox="1"/>
      </xdr:nvSpPr>
      <xdr:spPr>
        <a:xfrm>
          <a:off x="18421427" y="185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学校施設は、</a:t>
          </a:r>
          <a:r>
            <a:rPr kumimoji="0" lang="ja-JP" altLang="ja-JP" sz="1100" b="0" i="0" u="none" strike="noStrike" kern="0" cap="none" spc="0" normalizeH="0" baseline="0" noProof="0">
              <a:ln>
                <a:noFill/>
              </a:ln>
              <a:solidFill>
                <a:prstClr val="black"/>
              </a:solidFill>
              <a:effectLst/>
              <a:uLnTx/>
              <a:uFillTx/>
              <a:latin typeface="+mn-lt"/>
              <a:ea typeface="+mn-ea"/>
              <a:cs typeface="+mn-cs"/>
            </a:rPr>
            <a:t>令和</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年度に比井小学校が閉校したことに伴い、小学校数が１減少した。</a:t>
          </a:r>
          <a:r>
            <a:rPr kumimoji="1" lang="ja-JP" altLang="ja-JP" sz="1100" b="0" i="0" u="none" strike="noStrike" kern="0" cap="none" spc="0" normalizeH="0" baseline="0" noProof="0">
              <a:ln>
                <a:noFill/>
              </a:ln>
              <a:solidFill>
                <a:prstClr val="black"/>
              </a:solidFill>
              <a:effectLst/>
              <a:uLnTx/>
              <a:uFillTx/>
              <a:latin typeface="+mn-lt"/>
              <a:ea typeface="+mn-ea"/>
              <a:cs typeface="+mn-cs"/>
            </a:rPr>
            <a:t>２小学校、１中学校</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保育所は、</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ja-JP" sz="1100" b="0" i="0" u="none" strike="noStrike" kern="0" cap="none" spc="0" normalizeH="0" baseline="0" noProof="0">
              <a:ln>
                <a:noFill/>
              </a:ln>
              <a:solidFill>
                <a:prstClr val="black"/>
              </a:solidFill>
              <a:effectLst/>
              <a:uLnTx/>
              <a:uFillTx/>
              <a:latin typeface="+mn-lt"/>
              <a:ea typeface="+mn-ea"/>
              <a:cs typeface="+mn-cs"/>
            </a:rPr>
            <a:t>保育所でほとんどが昭和５０年代に建設されており、類似団体と比較して、老朽化が進んでいる。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一方、内原小学校や日高中学校、志賀小学校は大規模改修により、長寿命化を図っており、内原小学校についても増築・改築を予定して</a:t>
          </a:r>
          <a:r>
            <a:rPr kumimoji="1" lang="ja-JP" altLang="en-US" sz="1100" b="0" i="0" u="none" strike="noStrike" kern="0" cap="none" spc="0" normalizeH="0" baseline="0" noProof="0">
              <a:ln>
                <a:noFill/>
              </a:ln>
              <a:solidFill>
                <a:prstClr val="black"/>
              </a:solidFill>
              <a:effectLst/>
              <a:uLnTx/>
              <a:uFillTx/>
              <a:latin typeface="+mn-lt"/>
              <a:ea typeface="+mn-ea"/>
              <a:cs typeface="+mn-cs"/>
            </a:rPr>
            <a:t>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漁港施設は、建設後相当年が経過し、老朽化が顕著化してきているため、機能保全計画に基づき</a:t>
          </a:r>
          <a:r>
            <a:rPr kumimoji="1" lang="ja-JP" altLang="ja-JP" sz="1100" b="0" i="0" u="none" strike="noStrike" kern="0" cap="none" spc="0" normalizeH="0" baseline="0" noProof="0">
              <a:ln>
                <a:noFill/>
              </a:ln>
              <a:solidFill>
                <a:prstClr val="black"/>
              </a:solidFill>
              <a:effectLst/>
              <a:uLnTx/>
              <a:uFillTx/>
              <a:latin typeface="+mn-lt"/>
              <a:ea typeface="+mn-ea"/>
              <a:cs typeface="+mn-cs"/>
            </a:rPr>
            <a:t>施設の長寿命化</a:t>
          </a:r>
          <a:r>
            <a:rPr kumimoji="1" lang="ja-JP" altLang="en-US" sz="1100" b="0" i="0" u="none" strike="noStrike" kern="0" cap="none" spc="0" normalizeH="0" baseline="0" noProof="0">
              <a:ln>
                <a:noFill/>
              </a:ln>
              <a:solidFill>
                <a:prstClr val="black"/>
              </a:solidFill>
              <a:effectLst/>
              <a:uLnTx/>
              <a:uFillTx/>
              <a:latin typeface="+mn-lt"/>
              <a:ea typeface="+mn-ea"/>
              <a:cs typeface="+mn-cs"/>
            </a:rPr>
            <a:t>を図っている。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7,959
7,936
46.21
5,685,445
5,162,253
378,759
3,017,232
3,958,906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87647</xdr:rowOff>
    </xdr:from>
    <xdr:ext cx="405111" cy="259045"/>
    <xdr:sp macro="" textlink="">
      <xdr:nvSpPr>
        <xdr:cNvPr id="78" name="【体育館・プール】&#10;有形固定資産減価償却率平均値テキスト"/>
        <xdr:cNvSpPr txBox="1"/>
      </xdr:nvSpPr>
      <xdr:spPr>
        <a:xfrm>
          <a:off x="4673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80" name="フローチャート: 判断 79"/>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81" name="フローチャート: 判断 80"/>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83" name="フローチャート: 判断 82"/>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145415</xdr:rowOff>
    </xdr:from>
    <xdr:to>
      <xdr:col>24</xdr:col>
      <xdr:colOff>114300</xdr:colOff>
      <xdr:row>58</xdr:row>
      <xdr:rowOff>75565</xdr:rowOff>
    </xdr:to>
    <xdr:sp macro="" textlink="">
      <xdr:nvSpPr>
        <xdr:cNvPr id="89" name="楕円 88"/>
        <xdr:cNvSpPr/>
      </xdr:nvSpPr>
      <xdr:spPr>
        <a:xfrm>
          <a:off x="45847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168292</xdr:rowOff>
    </xdr:from>
    <xdr:ext cx="405111" cy="259045"/>
    <xdr:sp macro="" textlink="">
      <xdr:nvSpPr>
        <xdr:cNvPr id="90" name="【体育館・プール】&#10;有形固定資産減価償却率該当値テキスト"/>
        <xdr:cNvSpPr txBox="1"/>
      </xdr:nvSpPr>
      <xdr:spPr>
        <a:xfrm>
          <a:off x="4673600"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105410</xdr:rowOff>
    </xdr:from>
    <xdr:to>
      <xdr:col>20</xdr:col>
      <xdr:colOff>38100</xdr:colOff>
      <xdr:row>58</xdr:row>
      <xdr:rowOff>35560</xdr:rowOff>
    </xdr:to>
    <xdr:sp macro="" textlink="">
      <xdr:nvSpPr>
        <xdr:cNvPr id="91" name="楕円 90"/>
        <xdr:cNvSpPr/>
      </xdr:nvSpPr>
      <xdr:spPr>
        <a:xfrm>
          <a:off x="3746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156210</xdr:rowOff>
    </xdr:from>
    <xdr:to>
      <xdr:col>24</xdr:col>
      <xdr:colOff>63500</xdr:colOff>
      <xdr:row>58</xdr:row>
      <xdr:rowOff>24765</xdr:rowOff>
    </xdr:to>
    <xdr:cxnSp macro="">
      <xdr:nvCxnSpPr>
        <xdr:cNvPr id="92" name="直線コネクタ 91"/>
        <xdr:cNvCxnSpPr/>
      </xdr:nvCxnSpPr>
      <xdr:spPr>
        <a:xfrm>
          <a:off x="3797300" y="99288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76835</xdr:rowOff>
    </xdr:from>
    <xdr:to>
      <xdr:col>15</xdr:col>
      <xdr:colOff>101600</xdr:colOff>
      <xdr:row>63</xdr:row>
      <xdr:rowOff>6985</xdr:rowOff>
    </xdr:to>
    <xdr:sp macro="" textlink="">
      <xdr:nvSpPr>
        <xdr:cNvPr id="93" name="楕円 92"/>
        <xdr:cNvSpPr/>
      </xdr:nvSpPr>
      <xdr:spPr>
        <a:xfrm>
          <a:off x="2857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156210</xdr:rowOff>
    </xdr:from>
    <xdr:to>
      <xdr:col>19</xdr:col>
      <xdr:colOff>177800</xdr:colOff>
      <xdr:row>62</xdr:row>
      <xdr:rowOff>127635</xdr:rowOff>
    </xdr:to>
    <xdr:cxnSp macro="">
      <xdr:nvCxnSpPr>
        <xdr:cNvPr id="94" name="直線コネクタ 93"/>
        <xdr:cNvCxnSpPr/>
      </xdr:nvCxnSpPr>
      <xdr:spPr>
        <a:xfrm flipV="1">
          <a:off x="2908300" y="9928860"/>
          <a:ext cx="889000" cy="82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53975</xdr:rowOff>
    </xdr:from>
    <xdr:to>
      <xdr:col>10</xdr:col>
      <xdr:colOff>165100</xdr:colOff>
      <xdr:row>62</xdr:row>
      <xdr:rowOff>155575</xdr:rowOff>
    </xdr:to>
    <xdr:sp macro="" textlink="">
      <xdr:nvSpPr>
        <xdr:cNvPr id="95" name="楕円 94"/>
        <xdr:cNvSpPr/>
      </xdr:nvSpPr>
      <xdr:spPr>
        <a:xfrm>
          <a:off x="1968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104775</xdr:rowOff>
    </xdr:from>
    <xdr:to>
      <xdr:col>15</xdr:col>
      <xdr:colOff>50800</xdr:colOff>
      <xdr:row>62</xdr:row>
      <xdr:rowOff>127635</xdr:rowOff>
    </xdr:to>
    <xdr:cxnSp macro="">
      <xdr:nvCxnSpPr>
        <xdr:cNvPr id="96" name="直線コネクタ 95"/>
        <xdr:cNvCxnSpPr/>
      </xdr:nvCxnSpPr>
      <xdr:spPr>
        <a:xfrm>
          <a:off x="2019300" y="107346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27305</xdr:rowOff>
    </xdr:from>
    <xdr:to>
      <xdr:col>6</xdr:col>
      <xdr:colOff>38100</xdr:colOff>
      <xdr:row>62</xdr:row>
      <xdr:rowOff>128905</xdr:rowOff>
    </xdr:to>
    <xdr:sp macro="" textlink="">
      <xdr:nvSpPr>
        <xdr:cNvPr id="97" name="楕円 96"/>
        <xdr:cNvSpPr/>
      </xdr:nvSpPr>
      <xdr:spPr>
        <a:xfrm>
          <a:off x="1079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78105</xdr:rowOff>
    </xdr:from>
    <xdr:to>
      <xdr:col>10</xdr:col>
      <xdr:colOff>114300</xdr:colOff>
      <xdr:row>62</xdr:row>
      <xdr:rowOff>104775</xdr:rowOff>
    </xdr:to>
    <xdr:cxnSp macro="">
      <xdr:nvCxnSpPr>
        <xdr:cNvPr id="98" name="直線コネクタ 97"/>
        <xdr:cNvCxnSpPr/>
      </xdr:nvCxnSpPr>
      <xdr:spPr>
        <a:xfrm>
          <a:off x="1130300" y="107080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161942</xdr:rowOff>
    </xdr:from>
    <xdr:ext cx="405111" cy="259045"/>
    <xdr:sp macro="" textlink="">
      <xdr:nvSpPr>
        <xdr:cNvPr id="99" name="n_1aveValue【体育館・プール】&#10;有形固定資産減価償却率"/>
        <xdr:cNvSpPr txBox="1"/>
      </xdr:nvSpPr>
      <xdr:spPr>
        <a:xfrm>
          <a:off x="3582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00" name="n_2aveValue【体育館・プー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102" name="n_4aveValue【体育館・プール】&#10;有形固定資産減価償却率"/>
        <xdr:cNvSpPr txBox="1"/>
      </xdr:nvSpPr>
      <xdr:spPr>
        <a:xfrm>
          <a:off x="927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52087</xdr:rowOff>
    </xdr:from>
    <xdr:ext cx="405111" cy="259045"/>
    <xdr:sp macro="" textlink="">
      <xdr:nvSpPr>
        <xdr:cNvPr id="103" name="n_1mainValue【体育館・プール】&#10;有形固定資産減価償却率"/>
        <xdr:cNvSpPr txBox="1"/>
      </xdr:nvSpPr>
      <xdr:spPr>
        <a:xfrm>
          <a:off x="35820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169562</xdr:rowOff>
    </xdr:from>
    <xdr:ext cx="405111" cy="259045"/>
    <xdr:sp macro="" textlink="">
      <xdr:nvSpPr>
        <xdr:cNvPr id="104" name="n_2mainValue【体育館・プール】&#10;有形固定資産減価償却率"/>
        <xdr:cNvSpPr txBox="1"/>
      </xdr:nvSpPr>
      <xdr:spPr>
        <a:xfrm>
          <a:off x="2705744"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146702</xdr:rowOff>
    </xdr:from>
    <xdr:ext cx="405111" cy="259045"/>
    <xdr:sp macro="" textlink="">
      <xdr:nvSpPr>
        <xdr:cNvPr id="105" name="n_3mainValue【体育館・プール】&#10;有形固定資産減価償却率"/>
        <xdr:cNvSpPr txBox="1"/>
      </xdr:nvSpPr>
      <xdr:spPr>
        <a:xfrm>
          <a:off x="1816744" y="1077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120032</xdr:rowOff>
    </xdr:from>
    <xdr:ext cx="405111" cy="259045"/>
    <xdr:sp macro="" textlink="">
      <xdr:nvSpPr>
        <xdr:cNvPr id="106" name="n_4mainValue【体育館・プール】&#10;有形固定資産減価償却率"/>
        <xdr:cNvSpPr txBox="1"/>
      </xdr:nvSpPr>
      <xdr:spPr>
        <a:xfrm>
          <a:off x="927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30" name="直線コネクタ 129"/>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31" name="【体育館・プール】&#10;一人当たり面積最小値テキスト"/>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32" name="直線コネクタ 131"/>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33" name="【体育館・プール】&#10;一人当たり面積最大値テキスト"/>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34" name="直線コネクタ 133"/>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135" name="【体育館・プール】&#10;一人当たり面積平均値テキスト"/>
        <xdr:cNvSpPr txBox="1"/>
      </xdr:nvSpPr>
      <xdr:spPr>
        <a:xfrm>
          <a:off x="10515600" y="10626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36" name="フローチャート: 判断 135"/>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137" name="フローチャート: 判断 136"/>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138" name="フローチャート: 判断 137"/>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139" name="フローチャート: 判断 138"/>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140" name="フローチャート: 判断 139"/>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148082</xdr:rowOff>
    </xdr:from>
    <xdr:to>
      <xdr:col>55</xdr:col>
      <xdr:colOff>50800</xdr:colOff>
      <xdr:row>64</xdr:row>
      <xdr:rowOff>78232</xdr:rowOff>
    </xdr:to>
    <xdr:sp macro="" textlink="">
      <xdr:nvSpPr>
        <xdr:cNvPr id="146" name="楕円 145"/>
        <xdr:cNvSpPr/>
      </xdr:nvSpPr>
      <xdr:spPr>
        <a:xfrm>
          <a:off x="10426700" y="1094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63009</xdr:rowOff>
    </xdr:from>
    <xdr:ext cx="469744" cy="259045"/>
    <xdr:sp macro="" textlink="">
      <xdr:nvSpPr>
        <xdr:cNvPr id="147" name="【体育館・プール】&#10;一人当たり面積該当値テキスト"/>
        <xdr:cNvSpPr txBox="1"/>
      </xdr:nvSpPr>
      <xdr:spPr>
        <a:xfrm>
          <a:off x="10515600" y="1086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148082</xdr:rowOff>
    </xdr:from>
    <xdr:to>
      <xdr:col>50</xdr:col>
      <xdr:colOff>165100</xdr:colOff>
      <xdr:row>64</xdr:row>
      <xdr:rowOff>78232</xdr:rowOff>
    </xdr:to>
    <xdr:sp macro="" textlink="">
      <xdr:nvSpPr>
        <xdr:cNvPr id="148" name="楕円 147"/>
        <xdr:cNvSpPr/>
      </xdr:nvSpPr>
      <xdr:spPr>
        <a:xfrm>
          <a:off x="9588500" y="1094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27432</xdr:rowOff>
    </xdr:from>
    <xdr:to>
      <xdr:col>55</xdr:col>
      <xdr:colOff>0</xdr:colOff>
      <xdr:row>64</xdr:row>
      <xdr:rowOff>27432</xdr:rowOff>
    </xdr:to>
    <xdr:cxnSp macro="">
      <xdr:nvCxnSpPr>
        <xdr:cNvPr id="149" name="直線コネクタ 148"/>
        <xdr:cNvCxnSpPr/>
      </xdr:nvCxnSpPr>
      <xdr:spPr>
        <a:xfrm>
          <a:off x="9639300" y="110002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19304</xdr:rowOff>
    </xdr:from>
    <xdr:to>
      <xdr:col>46</xdr:col>
      <xdr:colOff>38100</xdr:colOff>
      <xdr:row>64</xdr:row>
      <xdr:rowOff>120904</xdr:rowOff>
    </xdr:to>
    <xdr:sp macro="" textlink="">
      <xdr:nvSpPr>
        <xdr:cNvPr id="150" name="楕円 149"/>
        <xdr:cNvSpPr/>
      </xdr:nvSpPr>
      <xdr:spPr>
        <a:xfrm>
          <a:off x="8699500" y="1099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27432</xdr:rowOff>
    </xdr:from>
    <xdr:to>
      <xdr:col>50</xdr:col>
      <xdr:colOff>114300</xdr:colOff>
      <xdr:row>64</xdr:row>
      <xdr:rowOff>70104</xdr:rowOff>
    </xdr:to>
    <xdr:cxnSp macro="">
      <xdr:nvCxnSpPr>
        <xdr:cNvPr id="151" name="直線コネクタ 150"/>
        <xdr:cNvCxnSpPr/>
      </xdr:nvCxnSpPr>
      <xdr:spPr>
        <a:xfrm flipV="1">
          <a:off x="8750300" y="11000232"/>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19304</xdr:rowOff>
    </xdr:from>
    <xdr:to>
      <xdr:col>41</xdr:col>
      <xdr:colOff>101600</xdr:colOff>
      <xdr:row>64</xdr:row>
      <xdr:rowOff>120904</xdr:rowOff>
    </xdr:to>
    <xdr:sp macro="" textlink="">
      <xdr:nvSpPr>
        <xdr:cNvPr id="152" name="楕円 151"/>
        <xdr:cNvSpPr/>
      </xdr:nvSpPr>
      <xdr:spPr>
        <a:xfrm>
          <a:off x="7810500" y="1099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70104</xdr:rowOff>
    </xdr:from>
    <xdr:to>
      <xdr:col>45</xdr:col>
      <xdr:colOff>177800</xdr:colOff>
      <xdr:row>64</xdr:row>
      <xdr:rowOff>70104</xdr:rowOff>
    </xdr:to>
    <xdr:cxnSp macro="">
      <xdr:nvCxnSpPr>
        <xdr:cNvPr id="153" name="直線コネクタ 152"/>
        <xdr:cNvCxnSpPr/>
      </xdr:nvCxnSpPr>
      <xdr:spPr>
        <a:xfrm>
          <a:off x="7861300" y="11042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19304</xdr:rowOff>
    </xdr:from>
    <xdr:to>
      <xdr:col>36</xdr:col>
      <xdr:colOff>165100</xdr:colOff>
      <xdr:row>64</xdr:row>
      <xdr:rowOff>120904</xdr:rowOff>
    </xdr:to>
    <xdr:sp macro="" textlink="">
      <xdr:nvSpPr>
        <xdr:cNvPr id="154" name="楕円 153"/>
        <xdr:cNvSpPr/>
      </xdr:nvSpPr>
      <xdr:spPr>
        <a:xfrm>
          <a:off x="6921500" y="1099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70104</xdr:rowOff>
    </xdr:from>
    <xdr:to>
      <xdr:col>41</xdr:col>
      <xdr:colOff>50800</xdr:colOff>
      <xdr:row>64</xdr:row>
      <xdr:rowOff>70104</xdr:rowOff>
    </xdr:to>
    <xdr:cxnSp macro="">
      <xdr:nvCxnSpPr>
        <xdr:cNvPr id="155" name="直線コネクタ 154"/>
        <xdr:cNvCxnSpPr/>
      </xdr:nvCxnSpPr>
      <xdr:spPr>
        <a:xfrm>
          <a:off x="6972300" y="11042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156" name="n_1aveValue【体育館・プール】&#10;一人当たり面積"/>
        <xdr:cNvSpPr txBox="1"/>
      </xdr:nvSpPr>
      <xdr:spPr>
        <a:xfrm>
          <a:off x="93917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157" name="n_2aveValue【体育館・プール】&#10;一人当たり面積"/>
        <xdr:cNvSpPr txBox="1"/>
      </xdr:nvSpPr>
      <xdr:spPr>
        <a:xfrm>
          <a:off x="85154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158" name="n_3aveValue【体育館・プール】&#10;一人当たり面積"/>
        <xdr:cNvSpPr txBox="1"/>
      </xdr:nvSpPr>
      <xdr:spPr>
        <a:xfrm>
          <a:off x="7626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159" name="n_4aveValue【体育館・プール】&#10;一人当たり面積"/>
        <xdr:cNvSpPr txBox="1"/>
      </xdr:nvSpPr>
      <xdr:spPr>
        <a:xfrm>
          <a:off x="6737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69359</xdr:rowOff>
    </xdr:from>
    <xdr:ext cx="469744" cy="259045"/>
    <xdr:sp macro="" textlink="">
      <xdr:nvSpPr>
        <xdr:cNvPr id="160" name="n_1mainValue【体育館・プール】&#10;一人当たり面積"/>
        <xdr:cNvSpPr txBox="1"/>
      </xdr:nvSpPr>
      <xdr:spPr>
        <a:xfrm>
          <a:off x="9391727" y="110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112031</xdr:rowOff>
    </xdr:from>
    <xdr:ext cx="469744" cy="259045"/>
    <xdr:sp macro="" textlink="">
      <xdr:nvSpPr>
        <xdr:cNvPr id="161" name="n_2mainValue【体育館・プール】&#10;一人当たり面積"/>
        <xdr:cNvSpPr txBox="1"/>
      </xdr:nvSpPr>
      <xdr:spPr>
        <a:xfrm>
          <a:off x="8515427" y="1108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112031</xdr:rowOff>
    </xdr:from>
    <xdr:ext cx="469744" cy="259045"/>
    <xdr:sp macro="" textlink="">
      <xdr:nvSpPr>
        <xdr:cNvPr id="162" name="n_3mainValue【体育館・プール】&#10;一人当たり面積"/>
        <xdr:cNvSpPr txBox="1"/>
      </xdr:nvSpPr>
      <xdr:spPr>
        <a:xfrm>
          <a:off x="7626427" y="1108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112031</xdr:rowOff>
    </xdr:from>
    <xdr:ext cx="469744" cy="259045"/>
    <xdr:sp macro="" textlink="">
      <xdr:nvSpPr>
        <xdr:cNvPr id="163" name="n_4mainValue【体育館・プール】&#10;一人当たり面積"/>
        <xdr:cNvSpPr txBox="1"/>
      </xdr:nvSpPr>
      <xdr:spPr>
        <a:xfrm>
          <a:off x="6737427" y="1108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189" name="直線コネクタ 188"/>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192"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193" name="直線コネクタ 192"/>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55534</xdr:rowOff>
    </xdr:from>
    <xdr:ext cx="405111" cy="259045"/>
    <xdr:sp macro="" textlink="">
      <xdr:nvSpPr>
        <xdr:cNvPr id="194" name="【福祉施設】&#10;有形固定資産減価償却率平均値テキスト"/>
        <xdr:cNvSpPr txBox="1"/>
      </xdr:nvSpPr>
      <xdr:spPr>
        <a:xfrm>
          <a:off x="4673600" y="1428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195" name="フローチャート: 判断 194"/>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196" name="フローチャート: 判断 195"/>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197" name="フローチャート: 判断 196"/>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198" name="フローチャート: 判断 197"/>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199" name="フローチャート: 判断 198"/>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132624</xdr:rowOff>
    </xdr:from>
    <xdr:to>
      <xdr:col>24</xdr:col>
      <xdr:colOff>114300</xdr:colOff>
      <xdr:row>83</xdr:row>
      <xdr:rowOff>62774</xdr:rowOff>
    </xdr:to>
    <xdr:sp macro="" textlink="">
      <xdr:nvSpPr>
        <xdr:cNvPr id="205" name="楕円 204"/>
        <xdr:cNvSpPr/>
      </xdr:nvSpPr>
      <xdr:spPr>
        <a:xfrm>
          <a:off x="45847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155501</xdr:rowOff>
    </xdr:from>
    <xdr:ext cx="405111" cy="259045"/>
    <xdr:sp macro="" textlink="">
      <xdr:nvSpPr>
        <xdr:cNvPr id="206" name="【福祉施設】&#10;有形固定資産減価償却率該当値テキスト"/>
        <xdr:cNvSpPr txBox="1"/>
      </xdr:nvSpPr>
      <xdr:spPr>
        <a:xfrm>
          <a:off x="4673600" y="1404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103232</xdr:rowOff>
    </xdr:from>
    <xdr:to>
      <xdr:col>20</xdr:col>
      <xdr:colOff>38100</xdr:colOff>
      <xdr:row>83</xdr:row>
      <xdr:rowOff>33382</xdr:rowOff>
    </xdr:to>
    <xdr:sp macro="" textlink="">
      <xdr:nvSpPr>
        <xdr:cNvPr id="207" name="楕円 206"/>
        <xdr:cNvSpPr/>
      </xdr:nvSpPr>
      <xdr:spPr>
        <a:xfrm>
          <a:off x="3746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154032</xdr:rowOff>
    </xdr:from>
    <xdr:to>
      <xdr:col>24</xdr:col>
      <xdr:colOff>63500</xdr:colOff>
      <xdr:row>83</xdr:row>
      <xdr:rowOff>11974</xdr:rowOff>
    </xdr:to>
    <xdr:cxnSp macro="">
      <xdr:nvCxnSpPr>
        <xdr:cNvPr id="208" name="直線コネクタ 207"/>
        <xdr:cNvCxnSpPr/>
      </xdr:nvCxnSpPr>
      <xdr:spPr>
        <a:xfrm>
          <a:off x="3797300" y="1421293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73842</xdr:rowOff>
    </xdr:from>
    <xdr:to>
      <xdr:col>15</xdr:col>
      <xdr:colOff>101600</xdr:colOff>
      <xdr:row>83</xdr:row>
      <xdr:rowOff>3992</xdr:rowOff>
    </xdr:to>
    <xdr:sp macro="" textlink="">
      <xdr:nvSpPr>
        <xdr:cNvPr id="209" name="楕円 208"/>
        <xdr:cNvSpPr/>
      </xdr:nvSpPr>
      <xdr:spPr>
        <a:xfrm>
          <a:off x="2857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124642</xdr:rowOff>
    </xdr:from>
    <xdr:to>
      <xdr:col>19</xdr:col>
      <xdr:colOff>177800</xdr:colOff>
      <xdr:row>82</xdr:row>
      <xdr:rowOff>154032</xdr:rowOff>
    </xdr:to>
    <xdr:cxnSp macro="">
      <xdr:nvCxnSpPr>
        <xdr:cNvPr id="210" name="直線コネクタ 209"/>
        <xdr:cNvCxnSpPr/>
      </xdr:nvCxnSpPr>
      <xdr:spPr>
        <a:xfrm>
          <a:off x="2908300" y="1418354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49349</xdr:rowOff>
    </xdr:from>
    <xdr:to>
      <xdr:col>10</xdr:col>
      <xdr:colOff>165100</xdr:colOff>
      <xdr:row>82</xdr:row>
      <xdr:rowOff>150949</xdr:rowOff>
    </xdr:to>
    <xdr:sp macro="" textlink="">
      <xdr:nvSpPr>
        <xdr:cNvPr id="211" name="楕円 210"/>
        <xdr:cNvSpPr/>
      </xdr:nvSpPr>
      <xdr:spPr>
        <a:xfrm>
          <a:off x="1968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100149</xdr:rowOff>
    </xdr:from>
    <xdr:to>
      <xdr:col>15</xdr:col>
      <xdr:colOff>50800</xdr:colOff>
      <xdr:row>82</xdr:row>
      <xdr:rowOff>124642</xdr:rowOff>
    </xdr:to>
    <xdr:cxnSp macro="">
      <xdr:nvCxnSpPr>
        <xdr:cNvPr id="212" name="直線コネクタ 211"/>
        <xdr:cNvCxnSpPr/>
      </xdr:nvCxnSpPr>
      <xdr:spPr>
        <a:xfrm>
          <a:off x="2019300" y="1415904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19957</xdr:rowOff>
    </xdr:from>
    <xdr:to>
      <xdr:col>6</xdr:col>
      <xdr:colOff>38100</xdr:colOff>
      <xdr:row>82</xdr:row>
      <xdr:rowOff>121557</xdr:rowOff>
    </xdr:to>
    <xdr:sp macro="" textlink="">
      <xdr:nvSpPr>
        <xdr:cNvPr id="213" name="楕円 212"/>
        <xdr:cNvSpPr/>
      </xdr:nvSpPr>
      <xdr:spPr>
        <a:xfrm>
          <a:off x="1079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70757</xdr:rowOff>
    </xdr:from>
    <xdr:to>
      <xdr:col>10</xdr:col>
      <xdr:colOff>114300</xdr:colOff>
      <xdr:row>82</xdr:row>
      <xdr:rowOff>100149</xdr:rowOff>
    </xdr:to>
    <xdr:cxnSp macro="">
      <xdr:nvCxnSpPr>
        <xdr:cNvPr id="214" name="直線コネクタ 213"/>
        <xdr:cNvCxnSpPr/>
      </xdr:nvCxnSpPr>
      <xdr:spPr>
        <a:xfrm>
          <a:off x="1130300" y="141296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215" name="n_1aveValue【福祉施設】&#10;有形固定資産減価償却率"/>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216" name="n_2aveValue【福祉施設】&#10;有形固定資産減価償却率"/>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120848</xdr:rowOff>
    </xdr:from>
    <xdr:ext cx="405111" cy="259045"/>
    <xdr:sp macro="" textlink="">
      <xdr:nvSpPr>
        <xdr:cNvPr id="217" name="n_3aveValue【福祉施設】&#10;有形固定資産減価償却率"/>
        <xdr:cNvSpPr txBox="1"/>
      </xdr:nvSpPr>
      <xdr:spPr>
        <a:xfrm>
          <a:off x="1816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164935</xdr:rowOff>
    </xdr:from>
    <xdr:ext cx="405111" cy="259045"/>
    <xdr:sp macro="" textlink="">
      <xdr:nvSpPr>
        <xdr:cNvPr id="218" name="n_4aveValue【福祉施設】&#10;有形固定資産減価償却率"/>
        <xdr:cNvSpPr txBox="1"/>
      </xdr:nvSpPr>
      <xdr:spPr>
        <a:xfrm>
          <a:off x="927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49909</xdr:rowOff>
    </xdr:from>
    <xdr:ext cx="405111" cy="259045"/>
    <xdr:sp macro="" textlink="">
      <xdr:nvSpPr>
        <xdr:cNvPr id="219" name="n_1mainValue【福祉施設】&#10;有形固定資産減価償却率"/>
        <xdr:cNvSpPr txBox="1"/>
      </xdr:nvSpPr>
      <xdr:spPr>
        <a:xfrm>
          <a:off x="35820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20519</xdr:rowOff>
    </xdr:from>
    <xdr:ext cx="405111" cy="259045"/>
    <xdr:sp macro="" textlink="">
      <xdr:nvSpPr>
        <xdr:cNvPr id="220" name="n_2mainValue【福祉施設】&#10;有形固定資産減価償却率"/>
        <xdr:cNvSpPr txBox="1"/>
      </xdr:nvSpPr>
      <xdr:spPr>
        <a:xfrm>
          <a:off x="2705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167476</xdr:rowOff>
    </xdr:from>
    <xdr:ext cx="405111" cy="259045"/>
    <xdr:sp macro="" textlink="">
      <xdr:nvSpPr>
        <xdr:cNvPr id="221" name="n_3mainValue【福祉施設】&#10;有形固定資産減価償却率"/>
        <xdr:cNvSpPr txBox="1"/>
      </xdr:nvSpPr>
      <xdr:spPr>
        <a:xfrm>
          <a:off x="1816744" y="1388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138084</xdr:rowOff>
    </xdr:from>
    <xdr:ext cx="405111" cy="259045"/>
    <xdr:sp macro="" textlink="">
      <xdr:nvSpPr>
        <xdr:cNvPr id="222" name="n_4mainValue【福祉施設】&#10;有形固定資産減価償却率"/>
        <xdr:cNvSpPr txBox="1"/>
      </xdr:nvSpPr>
      <xdr:spPr>
        <a:xfrm>
          <a:off x="927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246" name="直線コネクタ 245"/>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47"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48" name="直線コネクタ 247"/>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249" name="【福祉施設】&#10;一人当たり面積最大値テキスト"/>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250" name="直線コネクタ 249"/>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251" name="【福祉施設】&#10;一人当たり面積平均値テキスト"/>
        <xdr:cNvSpPr txBox="1"/>
      </xdr:nvSpPr>
      <xdr:spPr>
        <a:xfrm>
          <a:off x="10515600" y="1439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252" name="フローチャート: 判断 251"/>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253" name="フローチャート: 判断 252"/>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4" name="フローチャート: 判断 253"/>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255" name="フローチャート: 判断 254"/>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256" name="フローチャート: 判断 255"/>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12446</xdr:rowOff>
    </xdr:from>
    <xdr:to>
      <xdr:col>55</xdr:col>
      <xdr:colOff>50800</xdr:colOff>
      <xdr:row>86</xdr:row>
      <xdr:rowOff>114046</xdr:rowOff>
    </xdr:to>
    <xdr:sp macro="" textlink="">
      <xdr:nvSpPr>
        <xdr:cNvPr id="262" name="楕円 261"/>
        <xdr:cNvSpPr/>
      </xdr:nvSpPr>
      <xdr:spPr>
        <a:xfrm>
          <a:off x="10426700" y="147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98823</xdr:rowOff>
    </xdr:from>
    <xdr:ext cx="469744" cy="259045"/>
    <xdr:sp macro="" textlink="">
      <xdr:nvSpPr>
        <xdr:cNvPr id="263" name="【福祉施設】&#10;一人当たり面積該当値テキスト"/>
        <xdr:cNvSpPr txBox="1"/>
      </xdr:nvSpPr>
      <xdr:spPr>
        <a:xfrm>
          <a:off x="10515600" y="146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13970</xdr:rowOff>
    </xdr:from>
    <xdr:to>
      <xdr:col>50</xdr:col>
      <xdr:colOff>165100</xdr:colOff>
      <xdr:row>86</xdr:row>
      <xdr:rowOff>115570</xdr:rowOff>
    </xdr:to>
    <xdr:sp macro="" textlink="">
      <xdr:nvSpPr>
        <xdr:cNvPr id="264" name="楕円 263"/>
        <xdr:cNvSpPr/>
      </xdr:nvSpPr>
      <xdr:spPr>
        <a:xfrm>
          <a:off x="9588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63246</xdr:rowOff>
    </xdr:from>
    <xdr:to>
      <xdr:col>55</xdr:col>
      <xdr:colOff>0</xdr:colOff>
      <xdr:row>86</xdr:row>
      <xdr:rowOff>64770</xdr:rowOff>
    </xdr:to>
    <xdr:cxnSp macro="">
      <xdr:nvCxnSpPr>
        <xdr:cNvPr id="265" name="直線コネクタ 264"/>
        <xdr:cNvCxnSpPr/>
      </xdr:nvCxnSpPr>
      <xdr:spPr>
        <a:xfrm flipV="1">
          <a:off x="9639300" y="1480794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17780</xdr:rowOff>
    </xdr:from>
    <xdr:to>
      <xdr:col>46</xdr:col>
      <xdr:colOff>38100</xdr:colOff>
      <xdr:row>86</xdr:row>
      <xdr:rowOff>119380</xdr:rowOff>
    </xdr:to>
    <xdr:sp macro="" textlink="">
      <xdr:nvSpPr>
        <xdr:cNvPr id="266" name="楕円 265"/>
        <xdr:cNvSpPr/>
      </xdr:nvSpPr>
      <xdr:spPr>
        <a:xfrm>
          <a:off x="8699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64770</xdr:rowOff>
    </xdr:from>
    <xdr:to>
      <xdr:col>50</xdr:col>
      <xdr:colOff>114300</xdr:colOff>
      <xdr:row>86</xdr:row>
      <xdr:rowOff>68580</xdr:rowOff>
    </xdr:to>
    <xdr:cxnSp macro="">
      <xdr:nvCxnSpPr>
        <xdr:cNvPr id="267" name="直線コネクタ 266"/>
        <xdr:cNvCxnSpPr/>
      </xdr:nvCxnSpPr>
      <xdr:spPr>
        <a:xfrm flipV="1">
          <a:off x="8750300" y="14809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19304</xdr:rowOff>
    </xdr:from>
    <xdr:to>
      <xdr:col>41</xdr:col>
      <xdr:colOff>101600</xdr:colOff>
      <xdr:row>86</xdr:row>
      <xdr:rowOff>120904</xdr:rowOff>
    </xdr:to>
    <xdr:sp macro="" textlink="">
      <xdr:nvSpPr>
        <xdr:cNvPr id="268" name="楕円 267"/>
        <xdr:cNvSpPr/>
      </xdr:nvSpPr>
      <xdr:spPr>
        <a:xfrm>
          <a:off x="7810500" y="147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68580</xdr:rowOff>
    </xdr:from>
    <xdr:to>
      <xdr:col>45</xdr:col>
      <xdr:colOff>177800</xdr:colOff>
      <xdr:row>86</xdr:row>
      <xdr:rowOff>70104</xdr:rowOff>
    </xdr:to>
    <xdr:cxnSp macro="">
      <xdr:nvCxnSpPr>
        <xdr:cNvPr id="269" name="直線コネクタ 268"/>
        <xdr:cNvCxnSpPr/>
      </xdr:nvCxnSpPr>
      <xdr:spPr>
        <a:xfrm flipV="1">
          <a:off x="7861300" y="1481328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13970</xdr:rowOff>
    </xdr:from>
    <xdr:to>
      <xdr:col>36</xdr:col>
      <xdr:colOff>165100</xdr:colOff>
      <xdr:row>86</xdr:row>
      <xdr:rowOff>115570</xdr:rowOff>
    </xdr:to>
    <xdr:sp macro="" textlink="">
      <xdr:nvSpPr>
        <xdr:cNvPr id="270" name="楕円 269"/>
        <xdr:cNvSpPr/>
      </xdr:nvSpPr>
      <xdr:spPr>
        <a:xfrm>
          <a:off x="6921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64770</xdr:rowOff>
    </xdr:from>
    <xdr:to>
      <xdr:col>41</xdr:col>
      <xdr:colOff>50800</xdr:colOff>
      <xdr:row>86</xdr:row>
      <xdr:rowOff>70104</xdr:rowOff>
    </xdr:to>
    <xdr:cxnSp macro="">
      <xdr:nvCxnSpPr>
        <xdr:cNvPr id="271" name="直線コネクタ 270"/>
        <xdr:cNvCxnSpPr/>
      </xdr:nvCxnSpPr>
      <xdr:spPr>
        <a:xfrm>
          <a:off x="6972300" y="1480947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272" name="n_1aveValue【福祉施設】&#10;一人当たり面積"/>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273" name="n_2aveValue【福祉施設】&#10;一人当たり面積"/>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274" name="n_3aveValue【福祉施設】&#10;一人当たり面積"/>
        <xdr:cNvSpPr txBox="1"/>
      </xdr:nvSpPr>
      <xdr:spPr>
        <a:xfrm>
          <a:off x="7626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275" name="n_4aveValue【福祉施設】&#10;一人当たり面積"/>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106697</xdr:rowOff>
    </xdr:from>
    <xdr:ext cx="469744" cy="259045"/>
    <xdr:sp macro="" textlink="">
      <xdr:nvSpPr>
        <xdr:cNvPr id="276" name="n_1mainValue【福祉施設】&#10;一人当たり面積"/>
        <xdr:cNvSpPr txBox="1"/>
      </xdr:nvSpPr>
      <xdr:spPr>
        <a:xfrm>
          <a:off x="93917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110507</xdr:rowOff>
    </xdr:from>
    <xdr:ext cx="469744" cy="259045"/>
    <xdr:sp macro="" textlink="">
      <xdr:nvSpPr>
        <xdr:cNvPr id="277" name="n_2mainValue【福祉施設】&#10;一人当たり面積"/>
        <xdr:cNvSpPr txBox="1"/>
      </xdr:nvSpPr>
      <xdr:spPr>
        <a:xfrm>
          <a:off x="85154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112031</xdr:rowOff>
    </xdr:from>
    <xdr:ext cx="469744" cy="259045"/>
    <xdr:sp macro="" textlink="">
      <xdr:nvSpPr>
        <xdr:cNvPr id="278" name="n_3mainValue【福祉施設】&#10;一人当たり面積"/>
        <xdr:cNvSpPr txBox="1"/>
      </xdr:nvSpPr>
      <xdr:spPr>
        <a:xfrm>
          <a:off x="7626427" y="1485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106697</xdr:rowOff>
    </xdr:from>
    <xdr:ext cx="469744" cy="259045"/>
    <xdr:sp macro="" textlink="">
      <xdr:nvSpPr>
        <xdr:cNvPr id="279" name="n_4mainValue【福祉施設】&#10;一人当たり面積"/>
        <xdr:cNvSpPr txBox="1"/>
      </xdr:nvSpPr>
      <xdr:spPr>
        <a:xfrm>
          <a:off x="6737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321" name="直線コネクタ 320"/>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324" name="【一般廃棄物処理施設】&#10;有形固定資産減価償却率最大値テキスト"/>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325" name="直線コネクタ 324"/>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326" name="【一般廃棄物処理施設】&#10;有形固定資産減価償却率平均値テキスト"/>
        <xdr:cNvSpPr txBox="1"/>
      </xdr:nvSpPr>
      <xdr:spPr>
        <a:xfrm>
          <a:off x="16357600" y="633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327" name="フローチャート: 判断 326"/>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328" name="フローチャート: 判断 327"/>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329" name="フローチャート: 判断 328"/>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330" name="フローチャート: 判断 329"/>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31" name="フローチャート: 判断 33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80917</xdr:rowOff>
    </xdr:from>
    <xdr:to>
      <xdr:col>85</xdr:col>
      <xdr:colOff>177800</xdr:colOff>
      <xdr:row>41</xdr:row>
      <xdr:rowOff>11067</xdr:rowOff>
    </xdr:to>
    <xdr:sp macro="" textlink="">
      <xdr:nvSpPr>
        <xdr:cNvPr id="337" name="楕円 336"/>
        <xdr:cNvSpPr/>
      </xdr:nvSpPr>
      <xdr:spPr>
        <a:xfrm>
          <a:off x="162687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59344</xdr:rowOff>
    </xdr:from>
    <xdr:ext cx="405111" cy="259045"/>
    <xdr:sp macro="" textlink="">
      <xdr:nvSpPr>
        <xdr:cNvPr id="338" name="【一般廃棄物処理施設】&#10;有形固定資産減価償却率該当値テキスト"/>
        <xdr:cNvSpPr txBox="1"/>
      </xdr:nvSpPr>
      <xdr:spPr>
        <a:xfrm>
          <a:off x="16357600"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62956</xdr:rowOff>
    </xdr:from>
    <xdr:to>
      <xdr:col>81</xdr:col>
      <xdr:colOff>101600</xdr:colOff>
      <xdr:row>40</xdr:row>
      <xdr:rowOff>164556</xdr:rowOff>
    </xdr:to>
    <xdr:sp macro="" textlink="">
      <xdr:nvSpPr>
        <xdr:cNvPr id="339" name="楕円 338"/>
        <xdr:cNvSpPr/>
      </xdr:nvSpPr>
      <xdr:spPr>
        <a:xfrm>
          <a:off x="154305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113756</xdr:rowOff>
    </xdr:from>
    <xdr:to>
      <xdr:col>85</xdr:col>
      <xdr:colOff>127000</xdr:colOff>
      <xdr:row>40</xdr:row>
      <xdr:rowOff>131717</xdr:rowOff>
    </xdr:to>
    <xdr:cxnSp macro="">
      <xdr:nvCxnSpPr>
        <xdr:cNvPr id="340" name="直線コネクタ 339"/>
        <xdr:cNvCxnSpPr/>
      </xdr:nvCxnSpPr>
      <xdr:spPr>
        <a:xfrm>
          <a:off x="15481300" y="697175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43362</xdr:rowOff>
    </xdr:from>
    <xdr:to>
      <xdr:col>76</xdr:col>
      <xdr:colOff>165100</xdr:colOff>
      <xdr:row>40</xdr:row>
      <xdr:rowOff>144962</xdr:rowOff>
    </xdr:to>
    <xdr:sp macro="" textlink="">
      <xdr:nvSpPr>
        <xdr:cNvPr id="341" name="楕円 340"/>
        <xdr:cNvSpPr/>
      </xdr:nvSpPr>
      <xdr:spPr>
        <a:xfrm>
          <a:off x="145415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94162</xdr:rowOff>
    </xdr:from>
    <xdr:to>
      <xdr:col>81</xdr:col>
      <xdr:colOff>50800</xdr:colOff>
      <xdr:row>40</xdr:row>
      <xdr:rowOff>113756</xdr:rowOff>
    </xdr:to>
    <xdr:cxnSp macro="">
      <xdr:nvCxnSpPr>
        <xdr:cNvPr id="342" name="直線コネクタ 341"/>
        <xdr:cNvCxnSpPr/>
      </xdr:nvCxnSpPr>
      <xdr:spPr>
        <a:xfrm>
          <a:off x="14592300" y="695216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51526</xdr:rowOff>
    </xdr:from>
    <xdr:to>
      <xdr:col>72</xdr:col>
      <xdr:colOff>38100</xdr:colOff>
      <xdr:row>40</xdr:row>
      <xdr:rowOff>153126</xdr:rowOff>
    </xdr:to>
    <xdr:sp macro="" textlink="">
      <xdr:nvSpPr>
        <xdr:cNvPr id="343" name="楕円 342"/>
        <xdr:cNvSpPr/>
      </xdr:nvSpPr>
      <xdr:spPr>
        <a:xfrm>
          <a:off x="13652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94162</xdr:rowOff>
    </xdr:from>
    <xdr:to>
      <xdr:col>76</xdr:col>
      <xdr:colOff>114300</xdr:colOff>
      <xdr:row>40</xdr:row>
      <xdr:rowOff>102326</xdr:rowOff>
    </xdr:to>
    <xdr:cxnSp macro="">
      <xdr:nvCxnSpPr>
        <xdr:cNvPr id="344" name="直線コネクタ 343"/>
        <xdr:cNvCxnSpPr/>
      </xdr:nvCxnSpPr>
      <xdr:spPr>
        <a:xfrm flipV="1">
          <a:off x="13703300" y="695216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48260</xdr:rowOff>
    </xdr:from>
    <xdr:to>
      <xdr:col>67</xdr:col>
      <xdr:colOff>101600</xdr:colOff>
      <xdr:row>40</xdr:row>
      <xdr:rowOff>149860</xdr:rowOff>
    </xdr:to>
    <xdr:sp macro="" textlink="">
      <xdr:nvSpPr>
        <xdr:cNvPr id="345" name="楕円 344"/>
        <xdr:cNvSpPr/>
      </xdr:nvSpPr>
      <xdr:spPr>
        <a:xfrm>
          <a:off x="12763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99060</xdr:rowOff>
    </xdr:from>
    <xdr:to>
      <xdr:col>71</xdr:col>
      <xdr:colOff>177800</xdr:colOff>
      <xdr:row>40</xdr:row>
      <xdr:rowOff>102326</xdr:rowOff>
    </xdr:to>
    <xdr:cxnSp macro="">
      <xdr:nvCxnSpPr>
        <xdr:cNvPr id="346" name="直線コネクタ 345"/>
        <xdr:cNvCxnSpPr/>
      </xdr:nvCxnSpPr>
      <xdr:spPr>
        <a:xfrm>
          <a:off x="12814300" y="695706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347" name="n_1aveValue【一般廃棄物処理施設】&#10;有形固定資産減価償却率"/>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348" name="n_2aveValue【一般廃棄物処理施設】&#10;有形固定資産減価償却率"/>
        <xdr:cNvSpPr txBox="1"/>
      </xdr:nvSpPr>
      <xdr:spPr>
        <a:xfrm>
          <a:off x="14389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37391</xdr:rowOff>
    </xdr:from>
    <xdr:ext cx="405111" cy="259045"/>
    <xdr:sp macro="" textlink="">
      <xdr:nvSpPr>
        <xdr:cNvPr id="349" name="n_3aveValue【一般廃棄物処理施設】&#10;有形固定資産減価償却率"/>
        <xdr:cNvSpPr txBox="1"/>
      </xdr:nvSpPr>
      <xdr:spPr>
        <a:xfrm>
          <a:off x="13500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350" name="n_4aveValue【一般廃棄物処理施設】&#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155683</xdr:rowOff>
    </xdr:from>
    <xdr:ext cx="405111" cy="259045"/>
    <xdr:sp macro="" textlink="">
      <xdr:nvSpPr>
        <xdr:cNvPr id="351" name="n_1mainValue【一般廃棄物処理施設】&#10;有形固定資産減価償却率"/>
        <xdr:cNvSpPr txBox="1"/>
      </xdr:nvSpPr>
      <xdr:spPr>
        <a:xfrm>
          <a:off x="15266044" y="701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136089</xdr:rowOff>
    </xdr:from>
    <xdr:ext cx="405111" cy="259045"/>
    <xdr:sp macro="" textlink="">
      <xdr:nvSpPr>
        <xdr:cNvPr id="352" name="n_2mainValue【一般廃棄物処理施設】&#10;有形固定資産減価償却率"/>
        <xdr:cNvSpPr txBox="1"/>
      </xdr:nvSpPr>
      <xdr:spPr>
        <a:xfrm>
          <a:off x="14389744"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144253</xdr:rowOff>
    </xdr:from>
    <xdr:ext cx="405111" cy="259045"/>
    <xdr:sp macro="" textlink="">
      <xdr:nvSpPr>
        <xdr:cNvPr id="353" name="n_3mainValue【一般廃棄物処理施設】&#10;有形固定資産減価償却率"/>
        <xdr:cNvSpPr txBox="1"/>
      </xdr:nvSpPr>
      <xdr:spPr>
        <a:xfrm>
          <a:off x="13500744" y="700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140987</xdr:rowOff>
    </xdr:from>
    <xdr:ext cx="405111" cy="259045"/>
    <xdr:sp macro="" textlink="">
      <xdr:nvSpPr>
        <xdr:cNvPr id="354" name="n_4mainValue【一般廃棄物処理施設】&#10;有形固定資産減価償却率"/>
        <xdr:cNvSpPr txBox="1"/>
      </xdr:nvSpPr>
      <xdr:spPr>
        <a:xfrm>
          <a:off x="12611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6" name="テキスト ボックス 3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8" name="テキスト ボックス 36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70" name="テキスト ボックス 369"/>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72" name="テキスト ボックス 371"/>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74" name="テキスト ボックス 373"/>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6" name="テキスト ボックス 37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378" name="直線コネクタ 377"/>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379" name="【一般廃棄物処理施設】&#10;一人当たり有形固定資産（償却資産）額最小値テキスト"/>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380" name="直線コネクタ 379"/>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381" name="【一般廃棄物処理施設】&#10;一人当たり有形固定資産（償却資産）額最大値テキスト"/>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382" name="直線コネクタ 381"/>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383" name="【一般廃棄物処理施設】&#10;一人当たり有形固定資産（償却資産）額平均値テキスト"/>
        <xdr:cNvSpPr txBox="1"/>
      </xdr:nvSpPr>
      <xdr:spPr>
        <a:xfrm>
          <a:off x="22199600" y="6915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384" name="フローチャート: 判断 383"/>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385" name="フローチャート: 判断 384"/>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386" name="フローチャート: 判断 385"/>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387" name="フローチャート: 判断 386"/>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388" name="フローチャート: 判断 387"/>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69934</xdr:rowOff>
    </xdr:from>
    <xdr:to>
      <xdr:col>116</xdr:col>
      <xdr:colOff>114300</xdr:colOff>
      <xdr:row>42</xdr:row>
      <xdr:rowOff>84</xdr:rowOff>
    </xdr:to>
    <xdr:sp macro="" textlink="">
      <xdr:nvSpPr>
        <xdr:cNvPr id="394" name="楕円 393"/>
        <xdr:cNvSpPr/>
      </xdr:nvSpPr>
      <xdr:spPr>
        <a:xfrm>
          <a:off x="22110700" y="709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12898</xdr:rowOff>
    </xdr:from>
    <xdr:ext cx="599010" cy="259045"/>
    <xdr:sp macro="" textlink="">
      <xdr:nvSpPr>
        <xdr:cNvPr id="395" name="【一般廃棄物処理施設】&#10;一人当たり有形固定資産（償却資産）額該当値テキスト"/>
        <xdr:cNvSpPr txBox="1"/>
      </xdr:nvSpPr>
      <xdr:spPr>
        <a:xfrm>
          <a:off x="22199600" y="704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70134</xdr:rowOff>
    </xdr:from>
    <xdr:to>
      <xdr:col>112</xdr:col>
      <xdr:colOff>38100</xdr:colOff>
      <xdr:row>42</xdr:row>
      <xdr:rowOff>284</xdr:rowOff>
    </xdr:to>
    <xdr:sp macro="" textlink="">
      <xdr:nvSpPr>
        <xdr:cNvPr id="396" name="楕円 395"/>
        <xdr:cNvSpPr/>
      </xdr:nvSpPr>
      <xdr:spPr>
        <a:xfrm>
          <a:off x="21272500" y="7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120734</xdr:rowOff>
    </xdr:from>
    <xdr:to>
      <xdr:col>116</xdr:col>
      <xdr:colOff>63500</xdr:colOff>
      <xdr:row>41</xdr:row>
      <xdr:rowOff>120934</xdr:rowOff>
    </xdr:to>
    <xdr:cxnSp macro="">
      <xdr:nvCxnSpPr>
        <xdr:cNvPr id="397" name="直線コネクタ 396"/>
        <xdr:cNvCxnSpPr/>
      </xdr:nvCxnSpPr>
      <xdr:spPr>
        <a:xfrm flipV="1">
          <a:off x="21323300" y="7150184"/>
          <a:ext cx="8382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70655</xdr:rowOff>
    </xdr:from>
    <xdr:to>
      <xdr:col>107</xdr:col>
      <xdr:colOff>101600</xdr:colOff>
      <xdr:row>42</xdr:row>
      <xdr:rowOff>805</xdr:rowOff>
    </xdr:to>
    <xdr:sp macro="" textlink="">
      <xdr:nvSpPr>
        <xdr:cNvPr id="398" name="楕円 397"/>
        <xdr:cNvSpPr/>
      </xdr:nvSpPr>
      <xdr:spPr>
        <a:xfrm>
          <a:off x="20383500" y="710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120934</xdr:rowOff>
    </xdr:from>
    <xdr:to>
      <xdr:col>111</xdr:col>
      <xdr:colOff>177800</xdr:colOff>
      <xdr:row>41</xdr:row>
      <xdr:rowOff>121455</xdr:rowOff>
    </xdr:to>
    <xdr:cxnSp macro="">
      <xdr:nvCxnSpPr>
        <xdr:cNvPr id="399" name="直線コネクタ 398"/>
        <xdr:cNvCxnSpPr/>
      </xdr:nvCxnSpPr>
      <xdr:spPr>
        <a:xfrm flipV="1">
          <a:off x="20434300" y="7150384"/>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73315</xdr:rowOff>
    </xdr:from>
    <xdr:to>
      <xdr:col>102</xdr:col>
      <xdr:colOff>165100</xdr:colOff>
      <xdr:row>42</xdr:row>
      <xdr:rowOff>3465</xdr:rowOff>
    </xdr:to>
    <xdr:sp macro="" textlink="">
      <xdr:nvSpPr>
        <xdr:cNvPr id="400" name="楕円 399"/>
        <xdr:cNvSpPr/>
      </xdr:nvSpPr>
      <xdr:spPr>
        <a:xfrm>
          <a:off x="19494500" y="71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121455</xdr:rowOff>
    </xdr:from>
    <xdr:to>
      <xdr:col>107</xdr:col>
      <xdr:colOff>50800</xdr:colOff>
      <xdr:row>41</xdr:row>
      <xdr:rowOff>124115</xdr:rowOff>
    </xdr:to>
    <xdr:cxnSp macro="">
      <xdr:nvCxnSpPr>
        <xdr:cNvPr id="401" name="直線コネクタ 400"/>
        <xdr:cNvCxnSpPr/>
      </xdr:nvCxnSpPr>
      <xdr:spPr>
        <a:xfrm flipV="1">
          <a:off x="19545300" y="7150905"/>
          <a:ext cx="889000" cy="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75515</xdr:rowOff>
    </xdr:from>
    <xdr:to>
      <xdr:col>98</xdr:col>
      <xdr:colOff>38100</xdr:colOff>
      <xdr:row>42</xdr:row>
      <xdr:rowOff>5665</xdr:rowOff>
    </xdr:to>
    <xdr:sp macro="" textlink="">
      <xdr:nvSpPr>
        <xdr:cNvPr id="402" name="楕円 401"/>
        <xdr:cNvSpPr/>
      </xdr:nvSpPr>
      <xdr:spPr>
        <a:xfrm>
          <a:off x="18605500" y="71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124115</xdr:rowOff>
    </xdr:from>
    <xdr:to>
      <xdr:col>102</xdr:col>
      <xdr:colOff>114300</xdr:colOff>
      <xdr:row>41</xdr:row>
      <xdr:rowOff>126315</xdr:rowOff>
    </xdr:to>
    <xdr:cxnSp macro="">
      <xdr:nvCxnSpPr>
        <xdr:cNvPr id="403" name="直線コネクタ 402"/>
        <xdr:cNvCxnSpPr/>
      </xdr:nvCxnSpPr>
      <xdr:spPr>
        <a:xfrm flipV="1">
          <a:off x="18656300" y="7153565"/>
          <a:ext cx="889000" cy="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2562</xdr:rowOff>
    </xdr:from>
    <xdr:ext cx="599010" cy="259045"/>
    <xdr:sp macro="" textlink="">
      <xdr:nvSpPr>
        <xdr:cNvPr id="404" name="n_1aveValue【一般廃棄物処理施設】&#10;一人当たり有形固定資産（償却資産）額"/>
        <xdr:cNvSpPr txBox="1"/>
      </xdr:nvSpPr>
      <xdr:spPr>
        <a:xfrm>
          <a:off x="21011095" y="68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15578</xdr:rowOff>
    </xdr:from>
    <xdr:ext cx="599010" cy="259045"/>
    <xdr:sp macro="" textlink="">
      <xdr:nvSpPr>
        <xdr:cNvPr id="405" name="n_2aveValue【一般廃棄物処理施設】&#10;一人当たり有形固定資産（償却資産）額"/>
        <xdr:cNvSpPr txBox="1"/>
      </xdr:nvSpPr>
      <xdr:spPr>
        <a:xfrm>
          <a:off x="20134795" y="68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8897</xdr:rowOff>
    </xdr:from>
    <xdr:ext cx="599010" cy="259045"/>
    <xdr:sp macro="" textlink="">
      <xdr:nvSpPr>
        <xdr:cNvPr id="406" name="n_3aveValue【一般廃棄物処理施設】&#10;一人当たり有形固定資産（償却資産）額"/>
        <xdr:cNvSpPr txBox="1"/>
      </xdr:nvSpPr>
      <xdr:spPr>
        <a:xfrm>
          <a:off x="19245795" y="68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407" name="n_4aveValue【一般廃棄物処理施設】&#10;一人当たり有形固定資産（償却資産）額"/>
        <xdr:cNvSpPr txBox="1"/>
      </xdr:nvSpPr>
      <xdr:spPr>
        <a:xfrm>
          <a:off x="18356795"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162861</xdr:rowOff>
    </xdr:from>
    <xdr:ext cx="599010" cy="259045"/>
    <xdr:sp macro="" textlink="">
      <xdr:nvSpPr>
        <xdr:cNvPr id="408" name="n_1mainValue【一般廃棄物処理施設】&#10;一人当たり有形固定資産（償却資産）額"/>
        <xdr:cNvSpPr txBox="1"/>
      </xdr:nvSpPr>
      <xdr:spPr>
        <a:xfrm>
          <a:off x="21011095" y="719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163382</xdr:rowOff>
    </xdr:from>
    <xdr:ext cx="599010" cy="259045"/>
    <xdr:sp macro="" textlink="">
      <xdr:nvSpPr>
        <xdr:cNvPr id="409" name="n_2mainValue【一般廃棄物処理施設】&#10;一人当たり有形固定資産（償却資産）額"/>
        <xdr:cNvSpPr txBox="1"/>
      </xdr:nvSpPr>
      <xdr:spPr>
        <a:xfrm>
          <a:off x="20134795" y="719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166042</xdr:rowOff>
    </xdr:from>
    <xdr:ext cx="599010" cy="259045"/>
    <xdr:sp macro="" textlink="">
      <xdr:nvSpPr>
        <xdr:cNvPr id="410" name="n_3mainValue【一般廃棄物処理施設】&#10;一人当たり有形固定資産（償却資産）額"/>
        <xdr:cNvSpPr txBox="1"/>
      </xdr:nvSpPr>
      <xdr:spPr>
        <a:xfrm>
          <a:off x="19245795" y="719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168242</xdr:rowOff>
    </xdr:from>
    <xdr:ext cx="599010" cy="259045"/>
    <xdr:sp macro="" textlink="">
      <xdr:nvSpPr>
        <xdr:cNvPr id="411" name="n_4mainValue【一般廃棄物処理施設】&#10;一人当たり有形固定資産（償却資産）額"/>
        <xdr:cNvSpPr txBox="1"/>
      </xdr:nvSpPr>
      <xdr:spPr>
        <a:xfrm>
          <a:off x="18356795" y="719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437" name="直線コネクタ 436"/>
        <xdr:cNvCxnSpPr/>
      </xdr:nvCxnSpPr>
      <xdr:spPr>
        <a:xfrm flipV="1">
          <a:off x="16318864" y="9619162"/>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38" name="【保健センター・保健所】&#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39" name="直線コネクタ 438"/>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440" name="【保健センター・保健所】&#10;有形固定資産減価償却率最大値テキスト"/>
        <xdr:cNvSpPr txBox="1"/>
      </xdr:nvSpPr>
      <xdr:spPr>
        <a:xfrm>
          <a:off x="16357600" y="93943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441" name="直線コネクタ 440"/>
        <xdr:cNvCxnSpPr/>
      </xdr:nvCxnSpPr>
      <xdr:spPr>
        <a:xfrm>
          <a:off x="16230600" y="961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442"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43" name="フローチャート: 判断 442"/>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444" name="フローチャート: 判断 443"/>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445" name="フローチャート: 判断 444"/>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46" name="フローチャート: 判断 445"/>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447" name="フローチャート: 判断 446"/>
        <xdr:cNvSpPr/>
      </xdr:nvSpPr>
      <xdr:spPr>
        <a:xfrm>
          <a:off x="12763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453" name="楕円 452"/>
        <xdr:cNvSpPr/>
      </xdr:nvSpPr>
      <xdr:spPr>
        <a:xfrm>
          <a:off x="162687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117401</xdr:rowOff>
    </xdr:from>
    <xdr:ext cx="405111" cy="259045"/>
    <xdr:sp macro="" textlink="">
      <xdr:nvSpPr>
        <xdr:cNvPr id="454" name="【保健センター・保健所】&#10;有形固定資産減価償却率該当値テキスト"/>
        <xdr:cNvSpPr txBox="1"/>
      </xdr:nvSpPr>
      <xdr:spPr>
        <a:xfrm>
          <a:off x="16357600" y="1006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101056</xdr:rowOff>
    </xdr:from>
    <xdr:to>
      <xdr:col>81</xdr:col>
      <xdr:colOff>101600</xdr:colOff>
      <xdr:row>60</xdr:row>
      <xdr:rowOff>31206</xdr:rowOff>
    </xdr:to>
    <xdr:sp macro="" textlink="">
      <xdr:nvSpPr>
        <xdr:cNvPr id="455" name="楕円 454"/>
        <xdr:cNvSpPr/>
      </xdr:nvSpPr>
      <xdr:spPr>
        <a:xfrm>
          <a:off x="15430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145324</xdr:rowOff>
    </xdr:from>
    <xdr:to>
      <xdr:col>85</xdr:col>
      <xdr:colOff>127000</xdr:colOff>
      <xdr:row>59</xdr:row>
      <xdr:rowOff>151856</xdr:rowOff>
    </xdr:to>
    <xdr:cxnSp macro="">
      <xdr:nvCxnSpPr>
        <xdr:cNvPr id="456" name="直線コネクタ 455"/>
        <xdr:cNvCxnSpPr/>
      </xdr:nvCxnSpPr>
      <xdr:spPr>
        <a:xfrm flipV="1">
          <a:off x="15481300" y="102608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32476</xdr:rowOff>
    </xdr:from>
    <xdr:to>
      <xdr:col>76</xdr:col>
      <xdr:colOff>165100</xdr:colOff>
      <xdr:row>59</xdr:row>
      <xdr:rowOff>134076</xdr:rowOff>
    </xdr:to>
    <xdr:sp macro="" textlink="">
      <xdr:nvSpPr>
        <xdr:cNvPr id="457" name="楕円 456"/>
        <xdr:cNvSpPr/>
      </xdr:nvSpPr>
      <xdr:spPr>
        <a:xfrm>
          <a:off x="14541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83276</xdr:rowOff>
    </xdr:from>
    <xdr:to>
      <xdr:col>81</xdr:col>
      <xdr:colOff>50800</xdr:colOff>
      <xdr:row>59</xdr:row>
      <xdr:rowOff>151856</xdr:rowOff>
    </xdr:to>
    <xdr:cxnSp macro="">
      <xdr:nvCxnSpPr>
        <xdr:cNvPr id="458" name="直線コネクタ 457"/>
        <xdr:cNvCxnSpPr/>
      </xdr:nvCxnSpPr>
      <xdr:spPr>
        <a:xfrm>
          <a:off x="14592300" y="1019882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22678</xdr:rowOff>
    </xdr:from>
    <xdr:to>
      <xdr:col>72</xdr:col>
      <xdr:colOff>38100</xdr:colOff>
      <xdr:row>59</xdr:row>
      <xdr:rowOff>124278</xdr:rowOff>
    </xdr:to>
    <xdr:sp macro="" textlink="">
      <xdr:nvSpPr>
        <xdr:cNvPr id="459" name="楕円 458"/>
        <xdr:cNvSpPr/>
      </xdr:nvSpPr>
      <xdr:spPr>
        <a:xfrm>
          <a:off x="1365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73478</xdr:rowOff>
    </xdr:from>
    <xdr:to>
      <xdr:col>76</xdr:col>
      <xdr:colOff>114300</xdr:colOff>
      <xdr:row>59</xdr:row>
      <xdr:rowOff>83276</xdr:rowOff>
    </xdr:to>
    <xdr:cxnSp macro="">
      <xdr:nvCxnSpPr>
        <xdr:cNvPr id="460" name="直線コネクタ 459"/>
        <xdr:cNvCxnSpPr/>
      </xdr:nvCxnSpPr>
      <xdr:spPr>
        <a:xfrm>
          <a:off x="13703300" y="1018902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161472</xdr:rowOff>
    </xdr:from>
    <xdr:to>
      <xdr:col>67</xdr:col>
      <xdr:colOff>101600</xdr:colOff>
      <xdr:row>59</xdr:row>
      <xdr:rowOff>91622</xdr:rowOff>
    </xdr:to>
    <xdr:sp macro="" textlink="">
      <xdr:nvSpPr>
        <xdr:cNvPr id="461" name="楕円 460"/>
        <xdr:cNvSpPr/>
      </xdr:nvSpPr>
      <xdr:spPr>
        <a:xfrm>
          <a:off x="12763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40822</xdr:rowOff>
    </xdr:from>
    <xdr:to>
      <xdr:col>71</xdr:col>
      <xdr:colOff>177800</xdr:colOff>
      <xdr:row>59</xdr:row>
      <xdr:rowOff>73478</xdr:rowOff>
    </xdr:to>
    <xdr:cxnSp macro="">
      <xdr:nvCxnSpPr>
        <xdr:cNvPr id="462" name="直線コネクタ 461"/>
        <xdr:cNvCxnSpPr/>
      </xdr:nvCxnSpPr>
      <xdr:spPr>
        <a:xfrm>
          <a:off x="12814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463" name="n_1aveValue【保健センター・保健所】&#10;有形固定資産減価償却率"/>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166024</xdr:rowOff>
    </xdr:from>
    <xdr:ext cx="405111" cy="259045"/>
    <xdr:sp macro="" textlink="">
      <xdr:nvSpPr>
        <xdr:cNvPr id="464" name="n_2aveValue【保健センター・保健所】&#10;有形固定資産減価償却率"/>
        <xdr:cNvSpPr txBox="1"/>
      </xdr:nvSpPr>
      <xdr:spPr>
        <a:xfrm>
          <a:off x="14389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465" name="n_3aveValue【保健センター・保健所】&#10;有形固定資産減価償却率"/>
        <xdr:cNvSpPr txBox="1"/>
      </xdr:nvSpPr>
      <xdr:spPr>
        <a:xfrm>
          <a:off x="13500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91820</xdr:rowOff>
    </xdr:from>
    <xdr:ext cx="405111" cy="259045"/>
    <xdr:sp macro="" textlink="">
      <xdr:nvSpPr>
        <xdr:cNvPr id="466" name="n_4aveValue【保健センター・保健所】&#10;有形固定資産減価償却率"/>
        <xdr:cNvSpPr txBox="1"/>
      </xdr:nvSpPr>
      <xdr:spPr>
        <a:xfrm>
          <a:off x="12611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22333</xdr:rowOff>
    </xdr:from>
    <xdr:ext cx="405111" cy="259045"/>
    <xdr:sp macro="" textlink="">
      <xdr:nvSpPr>
        <xdr:cNvPr id="467" name="n_1mainValue【保健センター・保健所】&#10;有形固定資産減価償却率"/>
        <xdr:cNvSpPr txBox="1"/>
      </xdr:nvSpPr>
      <xdr:spPr>
        <a:xfrm>
          <a:off x="152660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150603</xdr:rowOff>
    </xdr:from>
    <xdr:ext cx="405111" cy="259045"/>
    <xdr:sp macro="" textlink="">
      <xdr:nvSpPr>
        <xdr:cNvPr id="468" name="n_2mainValue【保健センター・保健所】&#10;有形固定資産減価償却率"/>
        <xdr:cNvSpPr txBox="1"/>
      </xdr:nvSpPr>
      <xdr:spPr>
        <a:xfrm>
          <a:off x="14389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140805</xdr:rowOff>
    </xdr:from>
    <xdr:ext cx="405111" cy="259045"/>
    <xdr:sp macro="" textlink="">
      <xdr:nvSpPr>
        <xdr:cNvPr id="469" name="n_3mainValue【保健センター・保健所】&#10;有形固定資産減価償却率"/>
        <xdr:cNvSpPr txBox="1"/>
      </xdr:nvSpPr>
      <xdr:spPr>
        <a:xfrm>
          <a:off x="13500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82749</xdr:rowOff>
    </xdr:from>
    <xdr:ext cx="405111" cy="259045"/>
    <xdr:sp macro="" textlink="">
      <xdr:nvSpPr>
        <xdr:cNvPr id="470" name="n_4mainValue【保健センター・保健所】&#10;有形固定資産減価償却率"/>
        <xdr:cNvSpPr txBox="1"/>
      </xdr:nvSpPr>
      <xdr:spPr>
        <a:xfrm>
          <a:off x="12611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1" name="直線コネクタ 4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4" name="テキスト ボックス 4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6" name="テキスト ボックス 4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8" name="テキスト ボックス 4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492" name="直線コネクタ 491"/>
        <xdr:cNvCxnSpPr/>
      </xdr:nvCxnSpPr>
      <xdr:spPr>
        <a:xfrm flipV="1">
          <a:off x="22160864" y="9467697"/>
          <a:ext cx="0" cy="148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493" name="【保健センター・保健所】&#10;一人当たり面積最小値テキスト"/>
        <xdr:cNvSpPr txBox="1"/>
      </xdr:nvSpPr>
      <xdr:spPr>
        <a:xfrm>
          <a:off x="22199600" y="109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494" name="直線コネクタ 493"/>
        <xdr:cNvCxnSpPr/>
      </xdr:nvCxnSpPr>
      <xdr:spPr>
        <a:xfrm>
          <a:off x="22072600" y="1095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495" name="【保健センター・保健所】&#10;一人当たり面積最大値テキスト"/>
        <xdr:cNvSpPr txBox="1"/>
      </xdr:nvSpPr>
      <xdr:spPr>
        <a:xfrm>
          <a:off x="22199600" y="92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496" name="直線コネクタ 495"/>
        <xdr:cNvCxnSpPr/>
      </xdr:nvCxnSpPr>
      <xdr:spPr>
        <a:xfrm>
          <a:off x="22072600" y="9467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137939</xdr:rowOff>
    </xdr:from>
    <xdr:ext cx="469744" cy="259045"/>
    <xdr:sp macro="" textlink="">
      <xdr:nvSpPr>
        <xdr:cNvPr id="497" name="【保健センター・保健所】&#10;一人当たり面積平均値テキスト"/>
        <xdr:cNvSpPr txBox="1"/>
      </xdr:nvSpPr>
      <xdr:spPr>
        <a:xfrm>
          <a:off x="22199600" y="10767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498" name="フローチャート: 判断 497"/>
        <xdr:cNvSpPr/>
      </xdr:nvSpPr>
      <xdr:spPr>
        <a:xfrm>
          <a:off x="22110700" y="1078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499" name="フローチャート: 判断 498"/>
        <xdr:cNvSpPr/>
      </xdr:nvSpPr>
      <xdr:spPr>
        <a:xfrm>
          <a:off x="212725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167742</xdr:rowOff>
    </xdr:from>
    <xdr:to>
      <xdr:col>107</xdr:col>
      <xdr:colOff>101600</xdr:colOff>
      <xdr:row>63</xdr:row>
      <xdr:rowOff>97892</xdr:rowOff>
    </xdr:to>
    <xdr:sp macro="" textlink="">
      <xdr:nvSpPr>
        <xdr:cNvPr id="500" name="フローチャート: 判断 499"/>
        <xdr:cNvSpPr/>
      </xdr:nvSpPr>
      <xdr:spPr>
        <a:xfrm>
          <a:off x="20383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501" name="フローチャート: 判断 500"/>
        <xdr:cNvSpPr/>
      </xdr:nvSpPr>
      <xdr:spPr>
        <a:xfrm>
          <a:off x="19494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18237</xdr:rowOff>
    </xdr:from>
    <xdr:to>
      <xdr:col>98</xdr:col>
      <xdr:colOff>38100</xdr:colOff>
      <xdr:row>63</xdr:row>
      <xdr:rowOff>119837</xdr:rowOff>
    </xdr:to>
    <xdr:sp macro="" textlink="">
      <xdr:nvSpPr>
        <xdr:cNvPr id="502" name="フローチャート: 判断 501"/>
        <xdr:cNvSpPr/>
      </xdr:nvSpPr>
      <xdr:spPr>
        <a:xfrm>
          <a:off x="18605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92761</xdr:rowOff>
    </xdr:from>
    <xdr:to>
      <xdr:col>116</xdr:col>
      <xdr:colOff>114300</xdr:colOff>
      <xdr:row>63</xdr:row>
      <xdr:rowOff>22911</xdr:rowOff>
    </xdr:to>
    <xdr:sp macro="" textlink="">
      <xdr:nvSpPr>
        <xdr:cNvPr id="508" name="楕円 507"/>
        <xdr:cNvSpPr/>
      </xdr:nvSpPr>
      <xdr:spPr>
        <a:xfrm>
          <a:off x="22110700" y="1072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115638</xdr:rowOff>
    </xdr:from>
    <xdr:ext cx="469744" cy="259045"/>
    <xdr:sp macro="" textlink="">
      <xdr:nvSpPr>
        <xdr:cNvPr id="509" name="【保健センター・保健所】&#10;一人当たり面積該当値テキスト"/>
        <xdr:cNvSpPr txBox="1"/>
      </xdr:nvSpPr>
      <xdr:spPr>
        <a:xfrm>
          <a:off x="22199600" y="1057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92304</xdr:rowOff>
    </xdr:from>
    <xdr:to>
      <xdr:col>112</xdr:col>
      <xdr:colOff>38100</xdr:colOff>
      <xdr:row>63</xdr:row>
      <xdr:rowOff>22454</xdr:rowOff>
    </xdr:to>
    <xdr:sp macro="" textlink="">
      <xdr:nvSpPr>
        <xdr:cNvPr id="510" name="楕円 509"/>
        <xdr:cNvSpPr/>
      </xdr:nvSpPr>
      <xdr:spPr>
        <a:xfrm>
          <a:off x="21272500" y="107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143104</xdr:rowOff>
    </xdr:from>
    <xdr:to>
      <xdr:col>116</xdr:col>
      <xdr:colOff>63500</xdr:colOff>
      <xdr:row>62</xdr:row>
      <xdr:rowOff>143561</xdr:rowOff>
    </xdr:to>
    <xdr:cxnSp macro="">
      <xdr:nvCxnSpPr>
        <xdr:cNvPr id="511" name="直線コネクタ 510"/>
        <xdr:cNvCxnSpPr/>
      </xdr:nvCxnSpPr>
      <xdr:spPr>
        <a:xfrm>
          <a:off x="21323300" y="1077300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91846</xdr:rowOff>
    </xdr:from>
    <xdr:to>
      <xdr:col>107</xdr:col>
      <xdr:colOff>101600</xdr:colOff>
      <xdr:row>63</xdr:row>
      <xdr:rowOff>21996</xdr:rowOff>
    </xdr:to>
    <xdr:sp macro="" textlink="">
      <xdr:nvSpPr>
        <xdr:cNvPr id="512" name="楕円 511"/>
        <xdr:cNvSpPr/>
      </xdr:nvSpPr>
      <xdr:spPr>
        <a:xfrm>
          <a:off x="20383500" y="1072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142646</xdr:rowOff>
    </xdr:from>
    <xdr:to>
      <xdr:col>111</xdr:col>
      <xdr:colOff>177800</xdr:colOff>
      <xdr:row>62</xdr:row>
      <xdr:rowOff>143104</xdr:rowOff>
    </xdr:to>
    <xdr:cxnSp macro="">
      <xdr:nvCxnSpPr>
        <xdr:cNvPr id="513" name="直線コネクタ 512"/>
        <xdr:cNvCxnSpPr/>
      </xdr:nvCxnSpPr>
      <xdr:spPr>
        <a:xfrm>
          <a:off x="20434300" y="1077254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92304</xdr:rowOff>
    </xdr:from>
    <xdr:to>
      <xdr:col>102</xdr:col>
      <xdr:colOff>165100</xdr:colOff>
      <xdr:row>63</xdr:row>
      <xdr:rowOff>22454</xdr:rowOff>
    </xdr:to>
    <xdr:sp macro="" textlink="">
      <xdr:nvSpPr>
        <xdr:cNvPr id="514" name="楕円 513"/>
        <xdr:cNvSpPr/>
      </xdr:nvSpPr>
      <xdr:spPr>
        <a:xfrm>
          <a:off x="19494500" y="107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142646</xdr:rowOff>
    </xdr:from>
    <xdr:to>
      <xdr:col>107</xdr:col>
      <xdr:colOff>50800</xdr:colOff>
      <xdr:row>62</xdr:row>
      <xdr:rowOff>143104</xdr:rowOff>
    </xdr:to>
    <xdr:cxnSp macro="">
      <xdr:nvCxnSpPr>
        <xdr:cNvPr id="515" name="直線コネクタ 514"/>
        <xdr:cNvCxnSpPr/>
      </xdr:nvCxnSpPr>
      <xdr:spPr>
        <a:xfrm flipV="1">
          <a:off x="19545300" y="1077254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92304</xdr:rowOff>
    </xdr:from>
    <xdr:to>
      <xdr:col>98</xdr:col>
      <xdr:colOff>38100</xdr:colOff>
      <xdr:row>63</xdr:row>
      <xdr:rowOff>22454</xdr:rowOff>
    </xdr:to>
    <xdr:sp macro="" textlink="">
      <xdr:nvSpPr>
        <xdr:cNvPr id="516" name="楕円 515"/>
        <xdr:cNvSpPr/>
      </xdr:nvSpPr>
      <xdr:spPr>
        <a:xfrm>
          <a:off x="18605500" y="107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143104</xdr:rowOff>
    </xdr:from>
    <xdr:to>
      <xdr:col>102</xdr:col>
      <xdr:colOff>114300</xdr:colOff>
      <xdr:row>62</xdr:row>
      <xdr:rowOff>143104</xdr:rowOff>
    </xdr:to>
    <xdr:cxnSp macro="">
      <xdr:nvCxnSpPr>
        <xdr:cNvPr id="517" name="直線コネクタ 516"/>
        <xdr:cNvCxnSpPr/>
      </xdr:nvCxnSpPr>
      <xdr:spPr>
        <a:xfrm>
          <a:off x="18656300" y="10773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81704</xdr:rowOff>
    </xdr:from>
    <xdr:ext cx="469744" cy="259045"/>
    <xdr:sp macro="" textlink="">
      <xdr:nvSpPr>
        <xdr:cNvPr id="518" name="n_1aveValue【保健センター・保健所】&#10;一人当たり面積"/>
        <xdr:cNvSpPr txBox="1"/>
      </xdr:nvSpPr>
      <xdr:spPr>
        <a:xfrm>
          <a:off x="21075727" y="108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89019</xdr:rowOff>
    </xdr:from>
    <xdr:ext cx="469744" cy="259045"/>
    <xdr:sp macro="" textlink="">
      <xdr:nvSpPr>
        <xdr:cNvPr id="519" name="n_2aveValue【保健センター・保健所】&#10;一人当たり面積"/>
        <xdr:cNvSpPr txBox="1"/>
      </xdr:nvSpPr>
      <xdr:spPr>
        <a:xfrm>
          <a:off x="20199427" y="1089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121023</xdr:rowOff>
    </xdr:from>
    <xdr:ext cx="469744" cy="259045"/>
    <xdr:sp macro="" textlink="">
      <xdr:nvSpPr>
        <xdr:cNvPr id="520" name="n_3aveValue【保健センター・保健所】&#10;一人当たり面積"/>
        <xdr:cNvSpPr txBox="1"/>
      </xdr:nvSpPr>
      <xdr:spPr>
        <a:xfrm>
          <a:off x="193104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110964</xdr:rowOff>
    </xdr:from>
    <xdr:ext cx="469744" cy="259045"/>
    <xdr:sp macro="" textlink="">
      <xdr:nvSpPr>
        <xdr:cNvPr id="521" name="n_4aveValue【保健センター・保健所】&#10;一人当たり面積"/>
        <xdr:cNvSpPr txBox="1"/>
      </xdr:nvSpPr>
      <xdr:spPr>
        <a:xfrm>
          <a:off x="18421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38981</xdr:rowOff>
    </xdr:from>
    <xdr:ext cx="469744" cy="259045"/>
    <xdr:sp macro="" textlink="">
      <xdr:nvSpPr>
        <xdr:cNvPr id="522" name="n_1mainValue【保健センター・保健所】&#10;一人当たり面積"/>
        <xdr:cNvSpPr txBox="1"/>
      </xdr:nvSpPr>
      <xdr:spPr>
        <a:xfrm>
          <a:off x="21075727" y="1049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38523</xdr:rowOff>
    </xdr:from>
    <xdr:ext cx="469744" cy="259045"/>
    <xdr:sp macro="" textlink="">
      <xdr:nvSpPr>
        <xdr:cNvPr id="523" name="n_2mainValue【保健センター・保健所】&#10;一人当たり面積"/>
        <xdr:cNvSpPr txBox="1"/>
      </xdr:nvSpPr>
      <xdr:spPr>
        <a:xfrm>
          <a:off x="20199427" y="1049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38981</xdr:rowOff>
    </xdr:from>
    <xdr:ext cx="469744" cy="259045"/>
    <xdr:sp macro="" textlink="">
      <xdr:nvSpPr>
        <xdr:cNvPr id="524" name="n_3mainValue【保健センター・保健所】&#10;一人当たり面積"/>
        <xdr:cNvSpPr txBox="1"/>
      </xdr:nvSpPr>
      <xdr:spPr>
        <a:xfrm>
          <a:off x="19310427" y="1049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38981</xdr:rowOff>
    </xdr:from>
    <xdr:ext cx="469744" cy="259045"/>
    <xdr:sp macro="" textlink="">
      <xdr:nvSpPr>
        <xdr:cNvPr id="525" name="n_4mainValue【保健センター・保健所】&#10;一人当たり面積"/>
        <xdr:cNvSpPr txBox="1"/>
      </xdr:nvSpPr>
      <xdr:spPr>
        <a:xfrm>
          <a:off x="18421427" y="1049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51" name="直線コネクタ 550"/>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54"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5" name="直線コネクタ 554"/>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137540</xdr:rowOff>
    </xdr:from>
    <xdr:ext cx="405111" cy="259045"/>
    <xdr:sp macro="" textlink="">
      <xdr:nvSpPr>
        <xdr:cNvPr id="556" name="【消防施設】&#10;有形固定資産減価償却率平均値テキスト"/>
        <xdr:cNvSpPr txBox="1"/>
      </xdr:nvSpPr>
      <xdr:spPr>
        <a:xfrm>
          <a:off x="16357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57" name="フローチャート: 判断 556"/>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58" name="フローチャート: 判断 557"/>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59" name="フローチャート: 判断 558"/>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60" name="フローチャート: 判断 559"/>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561" name="フローチャート: 判断 560"/>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140788</xdr:rowOff>
    </xdr:from>
    <xdr:to>
      <xdr:col>85</xdr:col>
      <xdr:colOff>177800</xdr:colOff>
      <xdr:row>86</xdr:row>
      <xdr:rowOff>70938</xdr:rowOff>
    </xdr:to>
    <xdr:sp macro="" textlink="">
      <xdr:nvSpPr>
        <xdr:cNvPr id="567" name="楕円 566"/>
        <xdr:cNvSpPr/>
      </xdr:nvSpPr>
      <xdr:spPr>
        <a:xfrm>
          <a:off x="16268700" y="14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119215</xdr:rowOff>
    </xdr:from>
    <xdr:ext cx="405111" cy="259045"/>
    <xdr:sp macro="" textlink="">
      <xdr:nvSpPr>
        <xdr:cNvPr id="568" name="【消防施設】&#10;有形固定資産減価償却率該当値テキスト"/>
        <xdr:cNvSpPr txBox="1"/>
      </xdr:nvSpPr>
      <xdr:spPr>
        <a:xfrm>
          <a:off x="16357600" y="1469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127726</xdr:rowOff>
    </xdr:from>
    <xdr:to>
      <xdr:col>81</xdr:col>
      <xdr:colOff>101600</xdr:colOff>
      <xdr:row>86</xdr:row>
      <xdr:rowOff>57876</xdr:rowOff>
    </xdr:to>
    <xdr:sp macro="" textlink="">
      <xdr:nvSpPr>
        <xdr:cNvPr id="569" name="楕円 568"/>
        <xdr:cNvSpPr/>
      </xdr:nvSpPr>
      <xdr:spPr>
        <a:xfrm>
          <a:off x="154305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7076</xdr:rowOff>
    </xdr:from>
    <xdr:to>
      <xdr:col>85</xdr:col>
      <xdr:colOff>127000</xdr:colOff>
      <xdr:row>86</xdr:row>
      <xdr:rowOff>20138</xdr:rowOff>
    </xdr:to>
    <xdr:cxnSp macro="">
      <xdr:nvCxnSpPr>
        <xdr:cNvPr id="570" name="直線コネクタ 569"/>
        <xdr:cNvCxnSpPr/>
      </xdr:nvCxnSpPr>
      <xdr:spPr>
        <a:xfrm>
          <a:off x="15481300" y="1475177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109764</xdr:rowOff>
    </xdr:from>
    <xdr:to>
      <xdr:col>76</xdr:col>
      <xdr:colOff>165100</xdr:colOff>
      <xdr:row>86</xdr:row>
      <xdr:rowOff>39914</xdr:rowOff>
    </xdr:to>
    <xdr:sp macro="" textlink="">
      <xdr:nvSpPr>
        <xdr:cNvPr id="571" name="楕円 570"/>
        <xdr:cNvSpPr/>
      </xdr:nvSpPr>
      <xdr:spPr>
        <a:xfrm>
          <a:off x="14541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160564</xdr:rowOff>
    </xdr:from>
    <xdr:to>
      <xdr:col>81</xdr:col>
      <xdr:colOff>50800</xdr:colOff>
      <xdr:row>86</xdr:row>
      <xdr:rowOff>7076</xdr:rowOff>
    </xdr:to>
    <xdr:cxnSp macro="">
      <xdr:nvCxnSpPr>
        <xdr:cNvPr id="572" name="直線コネクタ 571"/>
        <xdr:cNvCxnSpPr/>
      </xdr:nvCxnSpPr>
      <xdr:spPr>
        <a:xfrm>
          <a:off x="14592300" y="1473381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126093</xdr:rowOff>
    </xdr:from>
    <xdr:to>
      <xdr:col>72</xdr:col>
      <xdr:colOff>38100</xdr:colOff>
      <xdr:row>86</xdr:row>
      <xdr:rowOff>56243</xdr:rowOff>
    </xdr:to>
    <xdr:sp macro="" textlink="">
      <xdr:nvSpPr>
        <xdr:cNvPr id="573" name="楕円 572"/>
        <xdr:cNvSpPr/>
      </xdr:nvSpPr>
      <xdr:spPr>
        <a:xfrm>
          <a:off x="13652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160564</xdr:rowOff>
    </xdr:from>
    <xdr:to>
      <xdr:col>76</xdr:col>
      <xdr:colOff>114300</xdr:colOff>
      <xdr:row>86</xdr:row>
      <xdr:rowOff>5443</xdr:rowOff>
    </xdr:to>
    <xdr:cxnSp macro="">
      <xdr:nvCxnSpPr>
        <xdr:cNvPr id="574" name="直線コネクタ 573"/>
        <xdr:cNvCxnSpPr/>
      </xdr:nvCxnSpPr>
      <xdr:spPr>
        <a:xfrm flipV="1">
          <a:off x="13703300" y="147338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113030</xdr:rowOff>
    </xdr:from>
    <xdr:to>
      <xdr:col>67</xdr:col>
      <xdr:colOff>101600</xdr:colOff>
      <xdr:row>86</xdr:row>
      <xdr:rowOff>43180</xdr:rowOff>
    </xdr:to>
    <xdr:sp macro="" textlink="">
      <xdr:nvSpPr>
        <xdr:cNvPr id="575" name="楕円 574"/>
        <xdr:cNvSpPr/>
      </xdr:nvSpPr>
      <xdr:spPr>
        <a:xfrm>
          <a:off x="12763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163830</xdr:rowOff>
    </xdr:from>
    <xdr:to>
      <xdr:col>71</xdr:col>
      <xdr:colOff>177800</xdr:colOff>
      <xdr:row>86</xdr:row>
      <xdr:rowOff>5443</xdr:rowOff>
    </xdr:to>
    <xdr:cxnSp macro="">
      <xdr:nvCxnSpPr>
        <xdr:cNvPr id="576" name="直線コネクタ 575"/>
        <xdr:cNvCxnSpPr/>
      </xdr:nvCxnSpPr>
      <xdr:spPr>
        <a:xfrm>
          <a:off x="12814300" y="147370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577" name="n_1aveValue【消防施設】&#10;有形固定資産減価償却率"/>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578" name="n_2aveValue【消防施設】&#10;有形固定資産減価償却率"/>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579"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580" name="n_4aveValue【消防施設】&#10;有形固定資産減価償却率"/>
        <xdr:cNvSpPr txBox="1"/>
      </xdr:nvSpPr>
      <xdr:spPr>
        <a:xfrm>
          <a:off x="12611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49003</xdr:rowOff>
    </xdr:from>
    <xdr:ext cx="405111" cy="259045"/>
    <xdr:sp macro="" textlink="">
      <xdr:nvSpPr>
        <xdr:cNvPr id="581" name="n_1mainValue【消防施設】&#10;有形固定資産減価償却率"/>
        <xdr:cNvSpPr txBox="1"/>
      </xdr:nvSpPr>
      <xdr:spPr>
        <a:xfrm>
          <a:off x="15266044" y="1479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31041</xdr:rowOff>
    </xdr:from>
    <xdr:ext cx="405111" cy="259045"/>
    <xdr:sp macro="" textlink="">
      <xdr:nvSpPr>
        <xdr:cNvPr id="582" name="n_2mainValue【消防施設】&#10;有形固定資産減価償却率"/>
        <xdr:cNvSpPr txBox="1"/>
      </xdr:nvSpPr>
      <xdr:spPr>
        <a:xfrm>
          <a:off x="14389744" y="1477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47370</xdr:rowOff>
    </xdr:from>
    <xdr:ext cx="405111" cy="259045"/>
    <xdr:sp macro="" textlink="">
      <xdr:nvSpPr>
        <xdr:cNvPr id="583" name="n_3mainValue【消防施設】&#10;有形固定資産減価償却率"/>
        <xdr:cNvSpPr txBox="1"/>
      </xdr:nvSpPr>
      <xdr:spPr>
        <a:xfrm>
          <a:off x="13500744" y="1479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34307</xdr:rowOff>
    </xdr:from>
    <xdr:ext cx="405111" cy="259045"/>
    <xdr:sp macro="" textlink="">
      <xdr:nvSpPr>
        <xdr:cNvPr id="584" name="n_4mainValue【消防施設】&#10;有形固定資産減価償却率"/>
        <xdr:cNvSpPr txBox="1"/>
      </xdr:nvSpPr>
      <xdr:spPr>
        <a:xfrm>
          <a:off x="12611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6" name="テキスト ボックス 5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8" name="テキスト ボックス 5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0" name="テキスト ボックス 5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2" name="テキスト ボックス 6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606" name="直線コネクタ 605"/>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607" name="【消防施設】&#10;一人当たり面積最小値テキスト"/>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08" name="直線コネクタ 607"/>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09"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10" name="直線コネクタ 609"/>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611" name="【消防施設】&#10;一人当たり面積平均値テキスト"/>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12" name="フローチャート: 判断 611"/>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613" name="フローチャート: 判断 612"/>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614" name="フローチャート: 判断 613"/>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15" name="フローチャート: 判断 614"/>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16" name="フローチャート: 判断 615"/>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22" name="楕円 621"/>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623" name="【消防施設】&#10;一人当たり面積該当値テキスト"/>
        <xdr:cNvSpPr txBox="1"/>
      </xdr:nvSpPr>
      <xdr:spPr>
        <a:xfrm>
          <a:off x="22199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624" name="楕円 623"/>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129539</xdr:rowOff>
    </xdr:to>
    <xdr:cxnSp macro="">
      <xdr:nvCxnSpPr>
        <xdr:cNvPr id="625" name="直線コネクタ 624"/>
        <xdr:cNvCxnSpPr/>
      </xdr:nvCxnSpPr>
      <xdr:spPr>
        <a:xfrm>
          <a:off x="21323300" y="1453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626" name="楕円 625"/>
        <xdr:cNvSpPr/>
      </xdr:nvSpPr>
      <xdr:spPr>
        <a:xfrm>
          <a:off x="2038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129539</xdr:rowOff>
    </xdr:to>
    <xdr:cxnSp macro="">
      <xdr:nvCxnSpPr>
        <xdr:cNvPr id="627" name="直線コネクタ 626"/>
        <xdr:cNvCxnSpPr/>
      </xdr:nvCxnSpPr>
      <xdr:spPr>
        <a:xfrm>
          <a:off x="20434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94742</xdr:rowOff>
    </xdr:from>
    <xdr:to>
      <xdr:col>102</xdr:col>
      <xdr:colOff>165100</xdr:colOff>
      <xdr:row>85</xdr:row>
      <xdr:rowOff>24892</xdr:rowOff>
    </xdr:to>
    <xdr:sp macro="" textlink="">
      <xdr:nvSpPr>
        <xdr:cNvPr id="628" name="楕円 627"/>
        <xdr:cNvSpPr/>
      </xdr:nvSpPr>
      <xdr:spPr>
        <a:xfrm>
          <a:off x="19494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84</xdr:row>
      <xdr:rowOff>145542</xdr:rowOff>
    </xdr:to>
    <xdr:cxnSp macro="">
      <xdr:nvCxnSpPr>
        <xdr:cNvPr id="629" name="直線コネクタ 628"/>
        <xdr:cNvCxnSpPr/>
      </xdr:nvCxnSpPr>
      <xdr:spPr>
        <a:xfrm flipV="1">
          <a:off x="19545300" y="14531339"/>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94742</xdr:rowOff>
    </xdr:from>
    <xdr:to>
      <xdr:col>98</xdr:col>
      <xdr:colOff>38100</xdr:colOff>
      <xdr:row>85</xdr:row>
      <xdr:rowOff>24892</xdr:rowOff>
    </xdr:to>
    <xdr:sp macro="" textlink="">
      <xdr:nvSpPr>
        <xdr:cNvPr id="630" name="楕円 629"/>
        <xdr:cNvSpPr/>
      </xdr:nvSpPr>
      <xdr:spPr>
        <a:xfrm>
          <a:off x="18605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145542</xdr:rowOff>
    </xdr:from>
    <xdr:to>
      <xdr:col>102</xdr:col>
      <xdr:colOff>114300</xdr:colOff>
      <xdr:row>84</xdr:row>
      <xdr:rowOff>145542</xdr:rowOff>
    </xdr:to>
    <xdr:cxnSp macro="">
      <xdr:nvCxnSpPr>
        <xdr:cNvPr id="631" name="直線コネクタ 630"/>
        <xdr:cNvCxnSpPr/>
      </xdr:nvCxnSpPr>
      <xdr:spPr>
        <a:xfrm>
          <a:off x="18656300" y="14547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632" name="n_1aveValue【消防施設】&#10;一人当たり面積"/>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633" name="n_2aveValue【消防施設】&#10;一人当たり面積"/>
        <xdr:cNvSpPr txBox="1"/>
      </xdr:nvSpPr>
      <xdr:spPr>
        <a:xfrm>
          <a:off x="20199427" y="1418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34"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635" name="n_4aveValue【消防施設】&#10;一人当たり面積"/>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xdr:rowOff>
    </xdr:from>
    <xdr:ext cx="469744" cy="259045"/>
    <xdr:sp macro="" textlink="">
      <xdr:nvSpPr>
        <xdr:cNvPr id="636" name="n_1mainValue【消防施設】&#10;一人当たり面積"/>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xdr:rowOff>
    </xdr:from>
    <xdr:ext cx="469744" cy="259045"/>
    <xdr:sp macro="" textlink="">
      <xdr:nvSpPr>
        <xdr:cNvPr id="637" name="n_2mainValue【消防施設】&#10;一人当たり面積"/>
        <xdr:cNvSpPr txBox="1"/>
      </xdr:nvSpPr>
      <xdr:spPr>
        <a:xfrm>
          <a:off x="20199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16019</xdr:rowOff>
    </xdr:from>
    <xdr:ext cx="469744" cy="259045"/>
    <xdr:sp macro="" textlink="">
      <xdr:nvSpPr>
        <xdr:cNvPr id="638" name="n_3mainValue【消防施設】&#10;一人当たり面積"/>
        <xdr:cNvSpPr txBox="1"/>
      </xdr:nvSpPr>
      <xdr:spPr>
        <a:xfrm>
          <a:off x="19310427" y="145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16019</xdr:rowOff>
    </xdr:from>
    <xdr:ext cx="469744" cy="259045"/>
    <xdr:sp macro="" textlink="">
      <xdr:nvSpPr>
        <xdr:cNvPr id="639" name="n_4mainValue【消防施設】&#10;一人当たり面積"/>
        <xdr:cNvSpPr txBox="1"/>
      </xdr:nvSpPr>
      <xdr:spPr>
        <a:xfrm>
          <a:off x="18421427" y="145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2" name="テキスト ボックス 6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0" name="テキスト ボックス 659"/>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3" name="直線コネクタ 662"/>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4"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5" name="直線コネクタ 664"/>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6"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7" name="直線コネクタ 66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668" name="【庁舎】&#10;有形固定資産減価償却率平均値テキスト"/>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669" name="フローチャート: 判断 668"/>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70" name="フローチャート: 判断 669"/>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671" name="フローチャート: 判断 670"/>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672" name="フローチャート: 判断 671"/>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673" name="フローチャート: 判断 672"/>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66039</xdr:rowOff>
    </xdr:from>
    <xdr:to>
      <xdr:col>85</xdr:col>
      <xdr:colOff>177800</xdr:colOff>
      <xdr:row>104</xdr:row>
      <xdr:rowOff>167639</xdr:rowOff>
    </xdr:to>
    <xdr:sp macro="" textlink="">
      <xdr:nvSpPr>
        <xdr:cNvPr id="679" name="楕円 678"/>
        <xdr:cNvSpPr/>
      </xdr:nvSpPr>
      <xdr:spPr>
        <a:xfrm>
          <a:off x="16268700" y="1789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44466</xdr:rowOff>
    </xdr:from>
    <xdr:ext cx="405111" cy="259045"/>
    <xdr:sp macro="" textlink="">
      <xdr:nvSpPr>
        <xdr:cNvPr id="680" name="【庁舎】&#10;有形固定資産減価償却率該当値テキスト"/>
        <xdr:cNvSpPr txBox="1"/>
      </xdr:nvSpPr>
      <xdr:spPr>
        <a:xfrm>
          <a:off x="16357600" y="178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36830</xdr:rowOff>
    </xdr:from>
    <xdr:to>
      <xdr:col>81</xdr:col>
      <xdr:colOff>101600</xdr:colOff>
      <xdr:row>104</xdr:row>
      <xdr:rowOff>138430</xdr:rowOff>
    </xdr:to>
    <xdr:sp macro="" textlink="">
      <xdr:nvSpPr>
        <xdr:cNvPr id="681" name="楕円 680"/>
        <xdr:cNvSpPr/>
      </xdr:nvSpPr>
      <xdr:spPr>
        <a:xfrm>
          <a:off x="15430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87630</xdr:rowOff>
    </xdr:from>
    <xdr:to>
      <xdr:col>85</xdr:col>
      <xdr:colOff>127000</xdr:colOff>
      <xdr:row>104</xdr:row>
      <xdr:rowOff>116839</xdr:rowOff>
    </xdr:to>
    <xdr:cxnSp macro="">
      <xdr:nvCxnSpPr>
        <xdr:cNvPr id="682" name="直線コネクタ 681"/>
        <xdr:cNvCxnSpPr/>
      </xdr:nvCxnSpPr>
      <xdr:spPr>
        <a:xfrm>
          <a:off x="15481300" y="17918430"/>
          <a:ext cx="8382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160020</xdr:rowOff>
    </xdr:from>
    <xdr:to>
      <xdr:col>76</xdr:col>
      <xdr:colOff>165100</xdr:colOff>
      <xdr:row>104</xdr:row>
      <xdr:rowOff>90170</xdr:rowOff>
    </xdr:to>
    <xdr:sp macro="" textlink="">
      <xdr:nvSpPr>
        <xdr:cNvPr id="683" name="楕円 682"/>
        <xdr:cNvSpPr/>
      </xdr:nvSpPr>
      <xdr:spPr>
        <a:xfrm>
          <a:off x="14541500" y="178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39370</xdr:rowOff>
    </xdr:from>
    <xdr:to>
      <xdr:col>81</xdr:col>
      <xdr:colOff>50800</xdr:colOff>
      <xdr:row>104</xdr:row>
      <xdr:rowOff>87630</xdr:rowOff>
    </xdr:to>
    <xdr:cxnSp macro="">
      <xdr:nvCxnSpPr>
        <xdr:cNvPr id="684" name="直線コネクタ 683"/>
        <xdr:cNvCxnSpPr/>
      </xdr:nvCxnSpPr>
      <xdr:spPr>
        <a:xfrm>
          <a:off x="14592300" y="178701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130811</xdr:rowOff>
    </xdr:from>
    <xdr:to>
      <xdr:col>72</xdr:col>
      <xdr:colOff>38100</xdr:colOff>
      <xdr:row>104</xdr:row>
      <xdr:rowOff>60961</xdr:rowOff>
    </xdr:to>
    <xdr:sp macro="" textlink="">
      <xdr:nvSpPr>
        <xdr:cNvPr id="685" name="楕円 684"/>
        <xdr:cNvSpPr/>
      </xdr:nvSpPr>
      <xdr:spPr>
        <a:xfrm>
          <a:off x="13652500" y="1779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10161</xdr:rowOff>
    </xdr:from>
    <xdr:to>
      <xdr:col>76</xdr:col>
      <xdr:colOff>114300</xdr:colOff>
      <xdr:row>104</xdr:row>
      <xdr:rowOff>39370</xdr:rowOff>
    </xdr:to>
    <xdr:cxnSp macro="">
      <xdr:nvCxnSpPr>
        <xdr:cNvPr id="686" name="直線コネクタ 685"/>
        <xdr:cNvCxnSpPr/>
      </xdr:nvCxnSpPr>
      <xdr:spPr>
        <a:xfrm>
          <a:off x="13703300" y="17840961"/>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101600</xdr:rowOff>
    </xdr:from>
    <xdr:to>
      <xdr:col>67</xdr:col>
      <xdr:colOff>101600</xdr:colOff>
      <xdr:row>104</xdr:row>
      <xdr:rowOff>31750</xdr:rowOff>
    </xdr:to>
    <xdr:sp macro="" textlink="">
      <xdr:nvSpPr>
        <xdr:cNvPr id="687" name="楕円 686"/>
        <xdr:cNvSpPr/>
      </xdr:nvSpPr>
      <xdr:spPr>
        <a:xfrm>
          <a:off x="12763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152400</xdr:rowOff>
    </xdr:from>
    <xdr:to>
      <xdr:col>71</xdr:col>
      <xdr:colOff>177800</xdr:colOff>
      <xdr:row>104</xdr:row>
      <xdr:rowOff>10161</xdr:rowOff>
    </xdr:to>
    <xdr:cxnSp macro="">
      <xdr:nvCxnSpPr>
        <xdr:cNvPr id="688" name="直線コネクタ 687"/>
        <xdr:cNvCxnSpPr/>
      </xdr:nvCxnSpPr>
      <xdr:spPr>
        <a:xfrm>
          <a:off x="12814300" y="17811750"/>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689" name="n_1ave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690" name="n_2aveValue【庁舎】&#10;有形固定資産減価償却率"/>
        <xdr:cNvSpPr txBox="1"/>
      </xdr:nvSpPr>
      <xdr:spPr>
        <a:xfrm>
          <a:off x="14389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691" name="n_3aveValue【庁舎】&#10;有形固定資産減価償却率"/>
        <xdr:cNvSpPr txBox="1"/>
      </xdr:nvSpPr>
      <xdr:spPr>
        <a:xfrm>
          <a:off x="13500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64788</xdr:rowOff>
    </xdr:from>
    <xdr:ext cx="405111" cy="259045"/>
    <xdr:sp macro="" textlink="">
      <xdr:nvSpPr>
        <xdr:cNvPr id="692" name="n_4aveValue【庁舎】&#10;有形固定資産減価償却率"/>
        <xdr:cNvSpPr txBox="1"/>
      </xdr:nvSpPr>
      <xdr:spPr>
        <a:xfrm>
          <a:off x="126117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129557</xdr:rowOff>
    </xdr:from>
    <xdr:ext cx="405111" cy="259045"/>
    <xdr:sp macro="" textlink="">
      <xdr:nvSpPr>
        <xdr:cNvPr id="693" name="n_1mainValue【庁舎】&#10;有形固定資産減価償却率"/>
        <xdr:cNvSpPr txBox="1"/>
      </xdr:nvSpPr>
      <xdr:spPr>
        <a:xfrm>
          <a:off x="15266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106697</xdr:rowOff>
    </xdr:from>
    <xdr:ext cx="405111" cy="259045"/>
    <xdr:sp macro="" textlink="">
      <xdr:nvSpPr>
        <xdr:cNvPr id="694" name="n_2mainValue【庁舎】&#10;有形固定資産減価償却率"/>
        <xdr:cNvSpPr txBox="1"/>
      </xdr:nvSpPr>
      <xdr:spPr>
        <a:xfrm>
          <a:off x="14389744"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52088</xdr:rowOff>
    </xdr:from>
    <xdr:ext cx="405111" cy="259045"/>
    <xdr:sp macro="" textlink="">
      <xdr:nvSpPr>
        <xdr:cNvPr id="695" name="n_3mainValue【庁舎】&#10;有形固定資産減価償却率"/>
        <xdr:cNvSpPr txBox="1"/>
      </xdr:nvSpPr>
      <xdr:spPr>
        <a:xfrm>
          <a:off x="13500744" y="1788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48277</xdr:rowOff>
    </xdr:from>
    <xdr:ext cx="405111" cy="259045"/>
    <xdr:sp macro="" textlink="">
      <xdr:nvSpPr>
        <xdr:cNvPr id="696" name="n_4mainValue【庁舎】&#10;有形固定資産減価償却率"/>
        <xdr:cNvSpPr txBox="1"/>
      </xdr:nvSpPr>
      <xdr:spPr>
        <a:xfrm>
          <a:off x="12611744"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22" name="直線コネクタ 721"/>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23" name="【庁舎】&#10;一人当たり面積最小値テキスト"/>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24" name="直線コネクタ 723"/>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5" name="【庁舎】&#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6" name="直線コネクタ 725"/>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727" name="【庁舎】&#10;一人当たり面積平均値テキスト"/>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728" name="フローチャート: 判断 727"/>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29" name="フローチャート: 判断 728"/>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730" name="フローチャート: 判断 729"/>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31" name="フローチャート: 判断 730"/>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732" name="フローチャート: 判断 731"/>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44994</xdr:rowOff>
    </xdr:from>
    <xdr:to>
      <xdr:col>116</xdr:col>
      <xdr:colOff>114300</xdr:colOff>
      <xdr:row>106</xdr:row>
      <xdr:rowOff>146594</xdr:rowOff>
    </xdr:to>
    <xdr:sp macro="" textlink="">
      <xdr:nvSpPr>
        <xdr:cNvPr id="738" name="楕円 737"/>
        <xdr:cNvSpPr/>
      </xdr:nvSpPr>
      <xdr:spPr>
        <a:xfrm>
          <a:off x="221107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23421</xdr:rowOff>
    </xdr:from>
    <xdr:ext cx="469744" cy="259045"/>
    <xdr:sp macro="" textlink="">
      <xdr:nvSpPr>
        <xdr:cNvPr id="739" name="【庁舎】&#10;一人当たり面積該当値テキスト"/>
        <xdr:cNvSpPr txBox="1"/>
      </xdr:nvSpPr>
      <xdr:spPr>
        <a:xfrm>
          <a:off x="22199600"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43906</xdr:rowOff>
    </xdr:from>
    <xdr:to>
      <xdr:col>112</xdr:col>
      <xdr:colOff>38100</xdr:colOff>
      <xdr:row>106</xdr:row>
      <xdr:rowOff>145506</xdr:rowOff>
    </xdr:to>
    <xdr:sp macro="" textlink="">
      <xdr:nvSpPr>
        <xdr:cNvPr id="740" name="楕円 739"/>
        <xdr:cNvSpPr/>
      </xdr:nvSpPr>
      <xdr:spPr>
        <a:xfrm>
          <a:off x="21272500" y="182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94706</xdr:rowOff>
    </xdr:from>
    <xdr:to>
      <xdr:col>116</xdr:col>
      <xdr:colOff>63500</xdr:colOff>
      <xdr:row>106</xdr:row>
      <xdr:rowOff>95794</xdr:rowOff>
    </xdr:to>
    <xdr:cxnSp macro="">
      <xdr:nvCxnSpPr>
        <xdr:cNvPr id="741" name="直線コネクタ 740"/>
        <xdr:cNvCxnSpPr/>
      </xdr:nvCxnSpPr>
      <xdr:spPr>
        <a:xfrm>
          <a:off x="21323300" y="18268406"/>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43906</xdr:rowOff>
    </xdr:from>
    <xdr:to>
      <xdr:col>107</xdr:col>
      <xdr:colOff>101600</xdr:colOff>
      <xdr:row>106</xdr:row>
      <xdr:rowOff>145506</xdr:rowOff>
    </xdr:to>
    <xdr:sp macro="" textlink="">
      <xdr:nvSpPr>
        <xdr:cNvPr id="742" name="楕円 741"/>
        <xdr:cNvSpPr/>
      </xdr:nvSpPr>
      <xdr:spPr>
        <a:xfrm>
          <a:off x="20383500" y="182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94706</xdr:rowOff>
    </xdr:from>
    <xdr:to>
      <xdr:col>111</xdr:col>
      <xdr:colOff>177800</xdr:colOff>
      <xdr:row>106</xdr:row>
      <xdr:rowOff>94706</xdr:rowOff>
    </xdr:to>
    <xdr:cxnSp macro="">
      <xdr:nvCxnSpPr>
        <xdr:cNvPr id="743" name="直線コネクタ 742"/>
        <xdr:cNvCxnSpPr/>
      </xdr:nvCxnSpPr>
      <xdr:spPr>
        <a:xfrm>
          <a:off x="20434300" y="182684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43906</xdr:rowOff>
    </xdr:from>
    <xdr:to>
      <xdr:col>102</xdr:col>
      <xdr:colOff>165100</xdr:colOff>
      <xdr:row>106</xdr:row>
      <xdr:rowOff>145506</xdr:rowOff>
    </xdr:to>
    <xdr:sp macro="" textlink="">
      <xdr:nvSpPr>
        <xdr:cNvPr id="744" name="楕円 743"/>
        <xdr:cNvSpPr/>
      </xdr:nvSpPr>
      <xdr:spPr>
        <a:xfrm>
          <a:off x="19494500" y="182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94706</xdr:rowOff>
    </xdr:from>
    <xdr:to>
      <xdr:col>107</xdr:col>
      <xdr:colOff>50800</xdr:colOff>
      <xdr:row>106</xdr:row>
      <xdr:rowOff>94706</xdr:rowOff>
    </xdr:to>
    <xdr:cxnSp macro="">
      <xdr:nvCxnSpPr>
        <xdr:cNvPr id="745" name="直線コネクタ 744"/>
        <xdr:cNvCxnSpPr/>
      </xdr:nvCxnSpPr>
      <xdr:spPr>
        <a:xfrm>
          <a:off x="19545300" y="182684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44994</xdr:rowOff>
    </xdr:from>
    <xdr:to>
      <xdr:col>98</xdr:col>
      <xdr:colOff>38100</xdr:colOff>
      <xdr:row>106</xdr:row>
      <xdr:rowOff>146594</xdr:rowOff>
    </xdr:to>
    <xdr:sp macro="" textlink="">
      <xdr:nvSpPr>
        <xdr:cNvPr id="746" name="楕円 745"/>
        <xdr:cNvSpPr/>
      </xdr:nvSpPr>
      <xdr:spPr>
        <a:xfrm>
          <a:off x="18605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94706</xdr:rowOff>
    </xdr:from>
    <xdr:to>
      <xdr:col>102</xdr:col>
      <xdr:colOff>114300</xdr:colOff>
      <xdr:row>106</xdr:row>
      <xdr:rowOff>95794</xdr:rowOff>
    </xdr:to>
    <xdr:cxnSp macro="">
      <xdr:nvCxnSpPr>
        <xdr:cNvPr id="747" name="直線コネクタ 746"/>
        <xdr:cNvCxnSpPr/>
      </xdr:nvCxnSpPr>
      <xdr:spPr>
        <a:xfrm flipV="1">
          <a:off x="18656300" y="1826840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748" name="n_1aveValue【庁舎】&#10;一人当たり面積"/>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749" name="n_2aveValue【庁舎】&#10;一人当たり面積"/>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750" name="n_3aveValue【庁舎】&#10;一人当たり面積"/>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751" name="n_4aveValue【庁舎】&#10;一人当たり面積"/>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136633</xdr:rowOff>
    </xdr:from>
    <xdr:ext cx="469744" cy="259045"/>
    <xdr:sp macro="" textlink="">
      <xdr:nvSpPr>
        <xdr:cNvPr id="752" name="n_1mainValue【庁舎】&#10;一人当たり面積"/>
        <xdr:cNvSpPr txBox="1"/>
      </xdr:nvSpPr>
      <xdr:spPr>
        <a:xfrm>
          <a:off x="21075727" y="1831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136633</xdr:rowOff>
    </xdr:from>
    <xdr:ext cx="469744" cy="259045"/>
    <xdr:sp macro="" textlink="">
      <xdr:nvSpPr>
        <xdr:cNvPr id="753" name="n_2mainValue【庁舎】&#10;一人当たり面積"/>
        <xdr:cNvSpPr txBox="1"/>
      </xdr:nvSpPr>
      <xdr:spPr>
        <a:xfrm>
          <a:off x="20199427" y="1831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136633</xdr:rowOff>
    </xdr:from>
    <xdr:ext cx="469744" cy="259045"/>
    <xdr:sp macro="" textlink="">
      <xdr:nvSpPr>
        <xdr:cNvPr id="754" name="n_3mainValue【庁舎】&#10;一人当たり面積"/>
        <xdr:cNvSpPr txBox="1"/>
      </xdr:nvSpPr>
      <xdr:spPr>
        <a:xfrm>
          <a:off x="19310427" y="1831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137721</xdr:rowOff>
    </xdr:from>
    <xdr:ext cx="469744" cy="259045"/>
    <xdr:sp macro="" textlink="">
      <xdr:nvSpPr>
        <xdr:cNvPr id="755" name="n_4mainValue【庁舎】&#10;一人当たり面積"/>
        <xdr:cNvSpPr txBox="1"/>
      </xdr:nvSpPr>
      <xdr:spPr>
        <a:xfrm>
          <a:off x="18421427"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一般廃棄物処理施設は、御坊広域行政事務組合の資産であり、類似団体平均を大きく上回っているが、今後、施設の更新が予定されている。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体育館は令和</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年度に比井小学校が閉校したことに伴い、比井小学校体育館を学校施設から体育館に振り替えたため有形固定資産額は増加し有形固定資産減価償却率は大きく減少している。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消防施設は、消防団庁舎や消防団車庫のほとんどが昭和５０年代に建設されたもので、類似団体平均を上回っており、維持管理、修繕、更新等を計画的に実施し、施設の長寿命化に取り組む必要がある。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7,959
7,936
46.21
5,685,445
5,162,253
378,759
3,017,232
3,958,906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過去５年間、同水準で推移しており、町民税の個人所得割や固定資産税の家屋では、増収傾向にあるものの、町内に主要な企業がないことなどから、財政基盤が弱く、類似団体平均を下回っている。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今後もより一層の税収確保のため、課税客体の適正な把握と納税意識の高揚に取り組み、財政基盤の強化に努める。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129722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118231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118231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令和元年度</a:t>
          </a:r>
          <a:r>
            <a:rPr kumimoji="1" lang="ja-JP" altLang="en-US" sz="1100">
              <a:solidFill>
                <a:schemeClr val="dk1"/>
              </a:solidFill>
              <a:effectLst/>
              <a:latin typeface="+mn-lt"/>
              <a:ea typeface="+mn-ea"/>
              <a:cs typeface="+mn-cs"/>
            </a:rPr>
            <a:t>、令</a:t>
          </a:r>
          <a:r>
            <a:rPr kumimoji="1" lang="ja-JP" altLang="ja-JP" sz="1100">
              <a:solidFill>
                <a:schemeClr val="dk1"/>
              </a:solidFill>
              <a:effectLst/>
              <a:latin typeface="+mn-lt"/>
              <a:ea typeface="+mn-ea"/>
              <a:cs typeface="+mn-cs"/>
            </a:rPr>
            <a:t>和２年度と２年連続悪化</a:t>
          </a:r>
          <a:r>
            <a:rPr kumimoji="1" lang="ja-JP" altLang="en-US" sz="1100">
              <a:solidFill>
                <a:schemeClr val="dk1"/>
              </a:solidFill>
              <a:effectLst/>
              <a:latin typeface="+mn-lt"/>
              <a:ea typeface="+mn-ea"/>
              <a:cs typeface="+mn-cs"/>
            </a:rPr>
            <a:t>していたが、令和３年度は</a:t>
          </a:r>
          <a:r>
            <a:rPr kumimoji="1" lang="ja-JP" altLang="ja-JP" sz="1100">
              <a:solidFill>
                <a:schemeClr val="dk1"/>
              </a:solidFill>
              <a:effectLst/>
              <a:latin typeface="+mn-lt"/>
              <a:ea typeface="+mn-ea"/>
              <a:cs typeface="+mn-cs"/>
            </a:rPr>
            <a:t>地方税、普通交付税等の増額が要因</a:t>
          </a:r>
          <a:r>
            <a:rPr kumimoji="1" lang="ja-JP" altLang="en-US" sz="1100">
              <a:solidFill>
                <a:schemeClr val="dk1"/>
              </a:solidFill>
              <a:effectLst/>
              <a:latin typeface="+mn-lt"/>
              <a:ea typeface="+mn-ea"/>
              <a:cs typeface="+mn-cs"/>
            </a:rPr>
            <a:t>となり９０．８％（△６．２％）に改善した。しかしながら</a:t>
          </a:r>
          <a:r>
            <a:rPr kumimoji="1" lang="ja-JP" altLang="ja-JP" sz="1100">
              <a:solidFill>
                <a:schemeClr val="dk1"/>
              </a:solidFill>
              <a:effectLst/>
              <a:latin typeface="+mn-lt"/>
              <a:ea typeface="+mn-ea"/>
              <a:cs typeface="+mn-cs"/>
            </a:rPr>
            <a:t>類似団体平均を上回って</a:t>
          </a:r>
          <a:r>
            <a:rPr kumimoji="1" lang="ja-JP" altLang="en-US" sz="1100">
              <a:solidFill>
                <a:schemeClr val="dk1"/>
              </a:solidFill>
              <a:effectLst/>
              <a:latin typeface="+mn-lt"/>
              <a:ea typeface="+mn-ea"/>
              <a:cs typeface="+mn-cs"/>
            </a:rPr>
            <a:t>る状態</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社会保障関係費の増加による扶助費や繰出金の増加に加え、</a:t>
          </a:r>
          <a:r>
            <a:rPr kumimoji="1" lang="ja-JP" altLang="en-US" sz="1100">
              <a:solidFill>
                <a:schemeClr val="dk1"/>
              </a:solidFill>
              <a:effectLst/>
              <a:latin typeface="+mn-lt"/>
              <a:ea typeface="+mn-ea"/>
              <a:cs typeface="+mn-cs"/>
            </a:rPr>
            <a:t>他会計への</a:t>
          </a:r>
          <a:r>
            <a:rPr kumimoji="1" lang="ja-JP" altLang="ja-JP" sz="1100">
              <a:solidFill>
                <a:schemeClr val="dk1"/>
              </a:solidFill>
              <a:effectLst/>
              <a:latin typeface="+mn-lt"/>
              <a:ea typeface="+mn-ea"/>
              <a:cs typeface="+mn-cs"/>
            </a:rPr>
            <a:t>繰出金の増加が高止まりの要因である。</a:t>
          </a:r>
          <a:endParaRPr lang="ja-JP" altLang="ja-JP" sz="1400">
            <a:effectLst/>
          </a:endParaRPr>
        </a:p>
        <a:p>
          <a:r>
            <a:rPr kumimoji="1" lang="ja-JP" altLang="ja-JP" sz="1100">
              <a:solidFill>
                <a:schemeClr val="dk1"/>
              </a:solidFill>
              <a:effectLst/>
              <a:latin typeface="+mn-lt"/>
              <a:ea typeface="+mn-ea"/>
              <a:cs typeface="+mn-cs"/>
            </a:rPr>
            <a:t>　経常一般財源は、実質交付税の増減の影響を受けることから、経常経費の削減の取り組みを加速させ、財政構造の硬直化の改善に努める。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66</xdr:row>
      <xdr:rowOff>58420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074908"/>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19812</xdr:rowOff>
    </xdr:from>
    <xdr:to>
      <xdr:col>19</xdr:col>
      <xdr:colOff>133350</xdr:colOff>
      <xdr:row>66</xdr:row>
      <xdr:rowOff>58420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3355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143002</xdr:rowOff>
    </xdr:from>
    <xdr:to>
      <xdr:col>15</xdr:col>
      <xdr:colOff>82550</xdr:colOff>
      <xdr:row>66</xdr:row>
      <xdr:rowOff>19812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872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143002</xdr:rowOff>
    </xdr:from>
    <xdr:to>
      <xdr:col>11</xdr:col>
      <xdr:colOff>31750</xdr:colOff>
      <xdr:row>66</xdr:row>
      <xdr:rowOff>14986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8725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51308</xdr:rowOff>
    </xdr:from>
    <xdr:to>
      <xdr:col>23</xdr:col>
      <xdr:colOff>184150</xdr:colOff>
      <xdr:row>64</xdr:row>
      <xdr:rowOff>152908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23385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7620</xdr:rowOff>
    </xdr:from>
    <xdr:to>
      <xdr:col>19</xdr:col>
      <xdr:colOff>184150</xdr:colOff>
      <xdr:row>66</xdr:row>
      <xdr:rowOff>109220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140462</xdr:rowOff>
    </xdr:from>
    <xdr:to>
      <xdr:col>15</xdr:col>
      <xdr:colOff>133350</xdr:colOff>
      <xdr:row>66</xdr:row>
      <xdr:rowOff>70612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55389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92202</xdr:rowOff>
    </xdr:from>
    <xdr:to>
      <xdr:col>11</xdr:col>
      <xdr:colOff>82550</xdr:colOff>
      <xdr:row>66</xdr:row>
      <xdr:rowOff>22352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7129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135636</xdr:rowOff>
    </xdr:from>
    <xdr:to>
      <xdr:col>7</xdr:col>
      <xdr:colOff>31750</xdr:colOff>
      <xdr:row>66</xdr:row>
      <xdr:rowOff>65786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50563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[224,309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人口１人当たりの人件費・物件費等決算額は、類似団体平均と比較して、下回っている。</a:t>
          </a:r>
          <a:endParaRPr lang="ja-JP" altLang="ja-JP" sz="1400">
            <a:effectLst/>
          </a:endParaRPr>
        </a:p>
        <a:p>
          <a:r>
            <a:rPr kumimoji="1" lang="ja-JP" altLang="ja-JP" sz="1100">
              <a:solidFill>
                <a:schemeClr val="dk1"/>
              </a:solidFill>
              <a:effectLst/>
              <a:latin typeface="+mn-lt"/>
              <a:ea typeface="+mn-ea"/>
              <a:cs typeface="+mn-cs"/>
            </a:rPr>
            <a:t>　消防やごみ処理業務を一部事務組合で行っていることが主な要因である。</a:t>
          </a:r>
          <a:endParaRPr lang="ja-JP" altLang="ja-JP" sz="1400">
            <a:effectLst/>
          </a:endParaRPr>
        </a:p>
        <a:p>
          <a:r>
            <a:rPr kumimoji="1" lang="ja-JP" altLang="ja-JP" sz="1100">
              <a:solidFill>
                <a:schemeClr val="dk1"/>
              </a:solidFill>
              <a:effectLst/>
              <a:latin typeface="+mn-lt"/>
              <a:ea typeface="+mn-ea"/>
              <a:cs typeface="+mn-cs"/>
            </a:rPr>
            <a:t>　人件費は、定員適正化計画の目標達成による削減効果が続いている。</a:t>
          </a:r>
          <a:endParaRPr lang="ja-JP" altLang="ja-JP" sz="1400">
            <a:effectLst/>
          </a:endParaRPr>
        </a:p>
        <a:p>
          <a:r>
            <a:rPr kumimoji="1" lang="ja-JP" altLang="ja-JP" sz="1100">
              <a:solidFill>
                <a:schemeClr val="dk1"/>
              </a:solidFill>
              <a:effectLst/>
              <a:latin typeface="+mn-lt"/>
              <a:ea typeface="+mn-ea"/>
              <a:cs typeface="+mn-cs"/>
            </a:rPr>
            <a:t>　物件費は、保育所指定管理委託料や予防接種委託料、電算関係の委託料・使用料など、経常的な経費が増加しており、事務事業の見直しなどによる更なる削減に努める。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88849</xdr:rowOff>
    </xdr:from>
    <xdr:to>
      <xdr:col>23</xdr:col>
      <xdr:colOff>133350</xdr:colOff>
      <xdr:row>80</xdr:row>
      <xdr:rowOff>133548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04849"/>
          <a:ext cx="838200" cy="4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38024</xdr:rowOff>
    </xdr:from>
    <xdr:to>
      <xdr:col>19</xdr:col>
      <xdr:colOff>133350</xdr:colOff>
      <xdr:row>80</xdr:row>
      <xdr:rowOff>88849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754024"/>
          <a:ext cx="889000" cy="5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38024</xdr:rowOff>
    </xdr:from>
    <xdr:to>
      <xdr:col>15</xdr:col>
      <xdr:colOff>82550</xdr:colOff>
      <xdr:row>80</xdr:row>
      <xdr:rowOff>43238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3754024"/>
          <a:ext cx="889000" cy="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43238</xdr:rowOff>
    </xdr:from>
    <xdr:to>
      <xdr:col>11</xdr:col>
      <xdr:colOff>31750</xdr:colOff>
      <xdr:row>80</xdr:row>
      <xdr:rowOff>49101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759238"/>
          <a:ext cx="889000" cy="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82748</xdr:rowOff>
    </xdr:from>
    <xdr:to>
      <xdr:col>23</xdr:col>
      <xdr:colOff>184150</xdr:colOff>
      <xdr:row>81</xdr:row>
      <xdr:rowOff>12898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79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99275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4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38049</xdr:rowOff>
    </xdr:from>
    <xdr:to>
      <xdr:col>19</xdr:col>
      <xdr:colOff>184150</xdr:colOff>
      <xdr:row>80</xdr:row>
      <xdr:rowOff>139649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75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149826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2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158674</xdr:rowOff>
    </xdr:from>
    <xdr:to>
      <xdr:col>15</xdr:col>
      <xdr:colOff>133350</xdr:colOff>
      <xdr:row>80</xdr:row>
      <xdr:rowOff>88824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0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99001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47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163888</xdr:rowOff>
    </xdr:from>
    <xdr:to>
      <xdr:col>11</xdr:col>
      <xdr:colOff>82550</xdr:colOff>
      <xdr:row>80</xdr:row>
      <xdr:rowOff>94038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104215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47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169751</xdr:rowOff>
    </xdr:from>
    <xdr:to>
      <xdr:col>7</xdr:col>
      <xdr:colOff>31750</xdr:colOff>
      <xdr:row>80</xdr:row>
      <xdr:rowOff>99901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1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110078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483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類似団体平均を上回っているが、人事院勧告に準じた給与改定や国の要請に基づく給与削減に取り組み、ラスパイレス指数の抑制に努めている。</a:t>
          </a:r>
          <a:endParaRPr lang="ja-JP" altLang="ja-JP" sz="1400">
            <a:effectLst/>
          </a:endParaRPr>
        </a:p>
        <a:p>
          <a:r>
            <a:rPr kumimoji="1" lang="ja-JP" altLang="ja-JP" sz="1100">
              <a:solidFill>
                <a:schemeClr val="dk1"/>
              </a:solidFill>
              <a:effectLst/>
              <a:latin typeface="+mn-lt"/>
              <a:ea typeface="+mn-ea"/>
              <a:cs typeface="+mn-cs"/>
            </a:rPr>
            <a:t>　今後も類似団体平均及び和歌山県下の状況を勘案しつつ、引き続き職員給与の適正化に努める。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132291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68543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142875</xdr:rowOff>
    </xdr:from>
    <xdr:to>
      <xdr:col>72</xdr:col>
      <xdr:colOff>203200</xdr:colOff>
      <xdr:row>85</xdr:row>
      <xdr:rowOff>132291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54467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142875</xdr:rowOff>
    </xdr:from>
    <xdr:to>
      <xdr:col>68</xdr:col>
      <xdr:colOff>152400</xdr:colOff>
      <xdr:row>84</xdr:row>
      <xdr:rowOff>142875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54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92075</xdr:rowOff>
    </xdr:from>
    <xdr:to>
      <xdr:col>68</xdr:col>
      <xdr:colOff>203200</xdr:colOff>
      <xdr:row>85</xdr:row>
      <xdr:rowOff>22225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7002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7002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定員適正化計画に基づく定員管理により、類似団体平均を大きく下回っている。今後も現職員数を維持し、適切な定員管理に努める。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170307</xdr:rowOff>
    </xdr:from>
    <xdr:to>
      <xdr:col>81</xdr:col>
      <xdr:colOff>44450</xdr:colOff>
      <xdr:row>60</xdr:row>
      <xdr:rowOff>466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285857"/>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142156</xdr:rowOff>
    </xdr:from>
    <xdr:to>
      <xdr:col>77</xdr:col>
      <xdr:colOff>44450</xdr:colOff>
      <xdr:row>60</xdr:row>
      <xdr:rowOff>466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257706"/>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142156</xdr:rowOff>
    </xdr:from>
    <xdr:to>
      <xdr:col>72</xdr:col>
      <xdr:colOff>203200</xdr:colOff>
      <xdr:row>60</xdr:row>
      <xdr:rowOff>10922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257706"/>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10922</xdr:rowOff>
    </xdr:from>
    <xdr:to>
      <xdr:col>68</xdr:col>
      <xdr:colOff>152400</xdr:colOff>
      <xdr:row>60</xdr:row>
      <xdr:rowOff>19769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297922"/>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119507</xdr:rowOff>
    </xdr:from>
    <xdr:to>
      <xdr:col>81</xdr:col>
      <xdr:colOff>95250</xdr:colOff>
      <xdr:row>60</xdr:row>
      <xdr:rowOff>49657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40784</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15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121116</xdr:rowOff>
    </xdr:from>
    <xdr:to>
      <xdr:col>77</xdr:col>
      <xdr:colOff>95250</xdr:colOff>
      <xdr:row>60</xdr:row>
      <xdr:rowOff>51266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2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61443</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005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91356</xdr:rowOff>
    </xdr:from>
    <xdr:to>
      <xdr:col>73</xdr:col>
      <xdr:colOff>44450</xdr:colOff>
      <xdr:row>60</xdr:row>
      <xdr:rowOff>21506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20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31683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97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131572</xdr:rowOff>
    </xdr:from>
    <xdr:to>
      <xdr:col>68</xdr:col>
      <xdr:colOff>203200</xdr:colOff>
      <xdr:row>60</xdr:row>
      <xdr:rowOff>61722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71899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140419</xdr:rowOff>
    </xdr:from>
    <xdr:to>
      <xdr:col>64</xdr:col>
      <xdr:colOff>152400</xdr:colOff>
      <xdr:row>60</xdr:row>
      <xdr:rowOff>70569</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2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80746</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02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過去の大型事業の財源とした既発債の償還終了により、平成２０年度以降連続して改善を続けてきたが、平成２９年度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悪化に転じ</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年度では</a:t>
          </a:r>
          <a:r>
            <a:rPr kumimoji="1" lang="ja-JP" altLang="en-US" sz="1100">
              <a:solidFill>
                <a:schemeClr val="dk1"/>
              </a:solidFill>
              <a:effectLst/>
              <a:latin typeface="+mn-lt"/>
              <a:ea typeface="+mn-ea"/>
              <a:cs typeface="+mn-cs"/>
            </a:rPr>
            <a:t>９．５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％）の悪化となった。</a:t>
          </a:r>
          <a:endParaRPr lang="ja-JP" altLang="ja-JP" sz="1400">
            <a:effectLst/>
          </a:endParaRPr>
        </a:p>
        <a:p>
          <a:r>
            <a:rPr kumimoji="1" lang="ja-JP" altLang="ja-JP" sz="1100">
              <a:solidFill>
                <a:schemeClr val="dk1"/>
              </a:solidFill>
              <a:effectLst/>
              <a:latin typeface="+mn-lt"/>
              <a:ea typeface="+mn-ea"/>
              <a:cs typeface="+mn-cs"/>
            </a:rPr>
            <a:t>　次年度以降は、大型事業の志賀小学校増改築事業、道路改良事業などの償還が始まることから、比率は上昇傾向で推移すると見込んでいる。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148590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1297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100330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0911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136652</xdr:rowOff>
    </xdr:from>
    <xdr:to>
      <xdr:col>72</xdr:col>
      <xdr:colOff>203200</xdr:colOff>
      <xdr:row>41</xdr:row>
      <xdr:rowOff>61722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99465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49784</xdr:rowOff>
    </xdr:from>
    <xdr:to>
      <xdr:col>68</xdr:col>
      <xdr:colOff>152400</xdr:colOff>
      <xdr:row>40</xdr:row>
      <xdr:rowOff>136652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9077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10922</xdr:rowOff>
    </xdr:from>
    <xdr:to>
      <xdr:col>73</xdr:col>
      <xdr:colOff>44450</xdr:colOff>
      <xdr:row>41</xdr:row>
      <xdr:rowOff>112522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令和２年度は６８．</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％（△３．７％）</a:t>
          </a:r>
          <a:r>
            <a:rPr kumimoji="1" lang="ja-JP" altLang="en-US" sz="1100">
              <a:solidFill>
                <a:schemeClr val="dk1"/>
              </a:solidFill>
              <a:effectLst/>
              <a:latin typeface="+mn-lt"/>
              <a:ea typeface="+mn-ea"/>
              <a:cs typeface="+mn-cs"/>
            </a:rPr>
            <a:t>、令和３年度は６４．５％（△４．４％）と２年連続での</a:t>
          </a:r>
          <a:r>
            <a:rPr kumimoji="1" lang="ja-JP" altLang="ja-JP" sz="1100">
              <a:solidFill>
                <a:schemeClr val="dk1"/>
              </a:solidFill>
              <a:effectLst/>
              <a:latin typeface="+mn-lt"/>
              <a:ea typeface="+mn-ea"/>
              <a:cs typeface="+mn-cs"/>
            </a:rPr>
            <a:t>改善</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これは、充当可能財源等や、標準財政規模の増加が、地方債残高の増加を上回ったことによるものである。</a:t>
          </a:r>
          <a:endParaRPr lang="ja-JP" altLang="ja-JP" sz="1400">
            <a:effectLst/>
          </a:endParaRPr>
        </a:p>
        <a:p>
          <a:r>
            <a:rPr kumimoji="1" lang="ja-JP" altLang="ja-JP" sz="1100">
              <a:solidFill>
                <a:schemeClr val="dk1"/>
              </a:solidFill>
              <a:effectLst/>
              <a:latin typeface="+mn-lt"/>
              <a:ea typeface="+mn-ea"/>
              <a:cs typeface="+mn-cs"/>
            </a:rPr>
            <a:t>　しかし次年度以降も、</a:t>
          </a:r>
          <a:r>
            <a:rPr kumimoji="1" lang="ja-JP" altLang="en-US" sz="1100">
              <a:solidFill>
                <a:schemeClr val="dk1"/>
              </a:solidFill>
              <a:effectLst/>
              <a:latin typeface="+mn-lt"/>
              <a:ea typeface="+mn-ea"/>
              <a:cs typeface="+mn-cs"/>
            </a:rPr>
            <a:t>公共施設等の老朽化に係る</a:t>
          </a:r>
          <a:r>
            <a:rPr kumimoji="1" lang="ja-JP" altLang="ja-JP" sz="1100">
              <a:solidFill>
                <a:schemeClr val="dk1"/>
              </a:solidFill>
              <a:effectLst/>
              <a:latin typeface="+mn-lt"/>
              <a:ea typeface="+mn-ea"/>
              <a:cs typeface="+mn-cs"/>
            </a:rPr>
            <a:t>地方債の発行を予定していることに加え組合負担等見込額の増加が見込まれることから、今後数年間は将来負担比率は上昇するものと見込んでいる。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149225</xdr:rowOff>
    </xdr:from>
    <xdr:to>
      <xdr:col>81</xdr:col>
      <xdr:colOff>44450</xdr:colOff>
      <xdr:row>19</xdr:row>
      <xdr:rowOff>36759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235325"/>
          <a:ext cx="83820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36759</xdr:rowOff>
    </xdr:from>
    <xdr:to>
      <xdr:col>77</xdr:col>
      <xdr:colOff>44450</xdr:colOff>
      <xdr:row>19</xdr:row>
      <xdr:rowOff>86360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294309"/>
          <a:ext cx="889000" cy="4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11289</xdr:rowOff>
    </xdr:from>
    <xdr:to>
      <xdr:col>72</xdr:col>
      <xdr:colOff>203200</xdr:colOff>
      <xdr:row>19</xdr:row>
      <xdr:rowOff>86360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268839"/>
          <a:ext cx="889000" cy="7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11289</xdr:rowOff>
    </xdr:from>
    <xdr:to>
      <xdr:col>68</xdr:col>
      <xdr:colOff>152400</xdr:colOff>
      <xdr:row>19</xdr:row>
      <xdr:rowOff>38100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2688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21449</xdr:rowOff>
    </xdr:from>
    <xdr:to>
      <xdr:col>68</xdr:col>
      <xdr:colOff>203200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98425</xdr:rowOff>
    </xdr:from>
    <xdr:to>
      <xdr:col>81</xdr:col>
      <xdr:colOff>95250</xdr:colOff>
      <xdr:row>19</xdr:row>
      <xdr:rowOff>28575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1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70502</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15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157409</xdr:rowOff>
    </xdr:from>
    <xdr:to>
      <xdr:col>77</xdr:col>
      <xdr:colOff>95250</xdr:colOff>
      <xdr:row>19</xdr:row>
      <xdr:rowOff>87559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24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72336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329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35560</xdr:rowOff>
    </xdr:from>
    <xdr:to>
      <xdr:col>73</xdr:col>
      <xdr:colOff>44450</xdr:colOff>
      <xdr:row>19</xdr:row>
      <xdr:rowOff>137160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2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121937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37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131939</xdr:rowOff>
    </xdr:from>
    <xdr:to>
      <xdr:col>68</xdr:col>
      <xdr:colOff>203200</xdr:colOff>
      <xdr:row>19</xdr:row>
      <xdr:rowOff>62089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2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46866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30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158750</xdr:rowOff>
    </xdr:from>
    <xdr:to>
      <xdr:col>64</xdr:col>
      <xdr:colOff>152400</xdr:colOff>
      <xdr:row>19</xdr:row>
      <xdr:rowOff>88900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73677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130968</xdr:colOff>
      <xdr:row>26</xdr:row>
      <xdr:rowOff>45244</xdr:rowOff>
    </xdr:from>
    <xdr:ext cx="9099176" cy="609600"/>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73906" y="4379119"/>
          <a:ext cx="9099176" cy="609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a:t>
          </a:r>
          <a:endParaRPr kumimoji="1" lang="en-US" altLang="ja-JP" sz="1000">
            <a:solidFill>
              <a:srgbClr val="FF0000"/>
            </a:solidFill>
            <a:latin typeface="ＭＳ Ｐゴシック" panose="020B0600070205080204" pitchFamily="50" charset="-128"/>
            <a:ea typeface="+mn-ea"/>
          </a:endParaRPr>
        </a:p>
        <a:p>
          <a:pPr algn="l"/>
          <a:r>
            <a:rPr kumimoji="1" lang="ja-JP" altLang="en-US" sz="1000">
              <a:solidFill>
                <a:srgbClr val="FF0000"/>
              </a:solidFill>
              <a:latin typeface="ＭＳ Ｐゴシック" panose="020B0600070205080204" pitchFamily="50" charset="-128"/>
              <a:ea typeface="+mn-ea"/>
            </a:rPr>
            <a:t>　象年度の翌年の地方公務員給与実態調査に基づいているが、令和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7,959
7,936
46.21
5,685,445
5,162,253
378,759
3,017,232
3,958,906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人件費は、類似団体平均を下回って推移しており、定員適正化計画の目標達成などにより、人件費の削減に取り組んできた効果が現れている。</a:t>
          </a:r>
          <a:endParaRPr lang="ja-JP" altLang="ja-JP" sz="1400">
            <a:effectLst/>
          </a:endParaRPr>
        </a:p>
        <a:p>
          <a:r>
            <a:rPr kumimoji="1" lang="ja-JP" altLang="ja-JP" sz="1100">
              <a:solidFill>
                <a:schemeClr val="dk1"/>
              </a:solidFill>
              <a:effectLst/>
              <a:latin typeface="+mn-lt"/>
              <a:ea typeface="+mn-ea"/>
              <a:cs typeface="+mn-cs"/>
            </a:rPr>
            <a:t>　今後も現職員数を維持し、人件費の抑制に努める。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62230</xdr:rowOff>
    </xdr:from>
    <xdr:to>
      <xdr:col>24</xdr:col>
      <xdr:colOff>25400</xdr:colOff>
      <xdr:row>35</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62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36</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629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92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23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26670</xdr:rowOff>
    </xdr:from>
    <xdr:to>
      <xdr:col>24</xdr:col>
      <xdr:colOff>76200</xdr:colOff>
      <xdr:row>35</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xdr:rowOff>
    </xdr:from>
    <xdr:to>
      <xdr:col>20</xdr:col>
      <xdr:colOff>38100</xdr:colOff>
      <xdr:row>35</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123207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行政コストの削減に努めているものの、依然として類似団体平均を大きく上回っている。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保育所指定管理委託料、学童保育所の運営委託料、電算関係の使用料などの増加が要因である。</a:t>
          </a:r>
          <a:endParaRPr lang="ja-JP" altLang="ja-JP" sz="1400">
            <a:effectLst/>
          </a:endParaRPr>
        </a:p>
        <a:p>
          <a:r>
            <a:rPr kumimoji="1" lang="ja-JP" altLang="ja-JP" sz="1100">
              <a:solidFill>
                <a:schemeClr val="dk1"/>
              </a:solidFill>
              <a:effectLst/>
              <a:latin typeface="+mn-lt"/>
              <a:ea typeface="+mn-ea"/>
              <a:cs typeface="+mn-cs"/>
            </a:rPr>
            <a:t>　今後もこれまで以上に事務事業を見直すなど、徹底した歳出削減に取り組み、数値の改善に努める。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33274</xdr:rowOff>
    </xdr:from>
    <xdr:to>
      <xdr:col>82</xdr:col>
      <xdr:colOff>107950</xdr:colOff>
      <xdr:row>19</xdr:row>
      <xdr:rowOff>110998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29082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85852</xdr:rowOff>
    </xdr:from>
    <xdr:to>
      <xdr:col>78</xdr:col>
      <xdr:colOff>69850</xdr:colOff>
      <xdr:row>19</xdr:row>
      <xdr:rowOff>110998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17195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76708</xdr:rowOff>
    </xdr:from>
    <xdr:to>
      <xdr:col>73</xdr:col>
      <xdr:colOff>180975</xdr:colOff>
      <xdr:row>18</xdr:row>
      <xdr:rowOff>85852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62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62992</xdr:rowOff>
    </xdr:from>
    <xdr:to>
      <xdr:col>69</xdr:col>
      <xdr:colOff>92075</xdr:colOff>
      <xdr:row>18</xdr:row>
      <xdr:rowOff>76708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490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153924</xdr:rowOff>
    </xdr:from>
    <xdr:to>
      <xdr:col>82</xdr:col>
      <xdr:colOff>158750</xdr:colOff>
      <xdr:row>19</xdr:row>
      <xdr:rowOff>84074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2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126001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60198</xdr:rowOff>
    </xdr:from>
    <xdr:to>
      <xdr:col>78</xdr:col>
      <xdr:colOff>120650</xdr:colOff>
      <xdr:row>19</xdr:row>
      <xdr:rowOff>161798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3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146575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40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35052</xdr:rowOff>
    </xdr:from>
    <xdr:to>
      <xdr:col>74</xdr:col>
      <xdr:colOff>31750</xdr:colOff>
      <xdr:row>18</xdr:row>
      <xdr:rowOff>136652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121429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25908</xdr:rowOff>
    </xdr:from>
    <xdr:to>
      <xdr:col>69</xdr:col>
      <xdr:colOff>142875</xdr:colOff>
      <xdr:row>18</xdr:row>
      <xdr:rowOff>127508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112285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xdr:rowOff>
    </xdr:from>
    <xdr:to>
      <xdr:col>65</xdr:col>
      <xdr:colOff>53975</xdr:colOff>
      <xdr:row>18</xdr:row>
      <xdr:rowOff>113792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98569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障害者や高齢者福祉関係経費が年々増加傾向にある。さらに、私立保育所への広域入所負担金の増加や要保護・準要保護児童・生徒就学援助費も増加</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今後は、所得制限などの給付水準の見直しを検討するなど、財政を圧迫する扶助費の上昇傾向に歯止めをかけるよう努める。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728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54627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xdr:rowOff>
    </xdr:from>
    <xdr:to>
      <xdr:col>19</xdr:col>
      <xdr:colOff>187325</xdr:colOff>
      <xdr:row>57</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785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766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高齢化の進展に伴い介護保険や後期高齢者医療への繰出金が増加の一途をたどっている。</a:t>
          </a:r>
          <a:endParaRPr lang="ja-JP" altLang="ja-JP" sz="1400">
            <a:effectLst/>
          </a:endParaRPr>
        </a:p>
        <a:p>
          <a:r>
            <a:rPr kumimoji="1" lang="ja-JP" altLang="ja-JP" sz="1100">
              <a:solidFill>
                <a:schemeClr val="dk1"/>
              </a:solidFill>
              <a:effectLst/>
              <a:latin typeface="+mn-lt"/>
              <a:ea typeface="+mn-ea"/>
              <a:cs typeface="+mn-cs"/>
            </a:rPr>
            <a:t>　また、下水道事業においても、繰出金の高止まりが続いており、農・漁業集落排水事業の経営戦略に基づく経営基盤の強化を求めていく必要がある。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129286</xdr:rowOff>
    </xdr:from>
    <xdr:to>
      <xdr:col>82</xdr:col>
      <xdr:colOff>107950</xdr:colOff>
      <xdr:row>61</xdr:row>
      <xdr:rowOff>14986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24483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113284</xdr:rowOff>
    </xdr:from>
    <xdr:to>
      <xdr:col>78</xdr:col>
      <xdr:colOff>69850</xdr:colOff>
      <xdr:row>61</xdr:row>
      <xdr:rowOff>14986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104002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104140</xdr:rowOff>
    </xdr:from>
    <xdr:to>
      <xdr:col>73</xdr:col>
      <xdr:colOff>180975</xdr:colOff>
      <xdr:row>60</xdr:row>
      <xdr:rowOff>113284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3911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87393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104140</xdr:rowOff>
    </xdr:from>
    <xdr:to>
      <xdr:col>69</xdr:col>
      <xdr:colOff>92075</xdr:colOff>
      <xdr:row>61</xdr:row>
      <xdr:rowOff>5842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103911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87393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78249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78486</xdr:rowOff>
    </xdr:from>
    <xdr:to>
      <xdr:col>82</xdr:col>
      <xdr:colOff>158750</xdr:colOff>
      <xdr:row>60</xdr:row>
      <xdr:rowOff>8636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50563</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16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135636</xdr:rowOff>
    </xdr:from>
    <xdr:to>
      <xdr:col>78</xdr:col>
      <xdr:colOff>120650</xdr:colOff>
      <xdr:row>61</xdr:row>
      <xdr:rowOff>65786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42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50563</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50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62484</xdr:rowOff>
    </xdr:from>
    <xdr:to>
      <xdr:col>74</xdr:col>
      <xdr:colOff>31750</xdr:colOff>
      <xdr:row>60</xdr:row>
      <xdr:rowOff>164084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34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148861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53340</xdr:rowOff>
    </xdr:from>
    <xdr:to>
      <xdr:col>69</xdr:col>
      <xdr:colOff>142875</xdr:colOff>
      <xdr:row>60</xdr:row>
      <xdr:rowOff>154940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139717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126492</xdr:rowOff>
    </xdr:from>
    <xdr:to>
      <xdr:col>65</xdr:col>
      <xdr:colOff>53975</xdr:colOff>
      <xdr:row>61</xdr:row>
      <xdr:rowOff>56642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41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41419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49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消防やごみ処理業務を一部事務組合で行っており、一部事務組合への負担金が多額であることから、類似団体平均を上回っている。</a:t>
          </a:r>
          <a:endParaRPr lang="ja-JP" altLang="ja-JP" sz="1400">
            <a:effectLst/>
          </a:endParaRPr>
        </a:p>
        <a:p>
          <a:r>
            <a:rPr kumimoji="1" lang="ja-JP" altLang="ja-JP" sz="1100">
              <a:solidFill>
                <a:schemeClr val="dk1"/>
              </a:solidFill>
              <a:effectLst/>
              <a:latin typeface="+mn-lt"/>
              <a:ea typeface="+mn-ea"/>
              <a:cs typeface="+mn-cs"/>
            </a:rPr>
            <a:t>　今後、御坊広域行政事務組合</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御坊市外五ヶ町病院経営事務組合において、負担金の増加が見込まれることから、一部事務組合とも歩調を合わせながら歳出の抑制に取り組む。</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97282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3814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97282</xdr:rowOff>
    </xdr:from>
    <xdr:to>
      <xdr:col>78</xdr:col>
      <xdr:colOff>69850</xdr:colOff>
      <xdr:row>38</xdr:row>
      <xdr:rowOff>3556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4409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xdr:rowOff>
    </xdr:from>
    <xdr:to>
      <xdr:col>73</xdr:col>
      <xdr:colOff>180975</xdr:colOff>
      <xdr:row>38</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518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156718</xdr:rowOff>
    </xdr:from>
    <xdr:to>
      <xdr:col>69</xdr:col>
      <xdr:colOff>92075</xdr:colOff>
      <xdr:row>38</xdr:row>
      <xdr:rowOff>8128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500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121683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158259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159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124206</xdr:rowOff>
    </xdr:from>
    <xdr:to>
      <xdr:col>74</xdr:col>
      <xdr:colOff>31750</xdr:colOff>
      <xdr:row>38</xdr:row>
      <xdr:rowOff>54356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39133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128778</xdr:rowOff>
    </xdr:from>
    <xdr:to>
      <xdr:col>69</xdr:col>
      <xdr:colOff>142875</xdr:colOff>
      <xdr:row>38</xdr:row>
      <xdr:rowOff>58928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43705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105918</xdr:rowOff>
    </xdr:from>
    <xdr:to>
      <xdr:col>65</xdr:col>
      <xdr:colOff>53975</xdr:colOff>
      <xdr:row>38</xdr:row>
      <xdr:rowOff>36068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20845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大型事業の償還終了などにより、同水準で推移しているが、防災関連や</a:t>
          </a:r>
          <a:r>
            <a:rPr kumimoji="1" lang="ja-JP" altLang="en-US" sz="1100">
              <a:solidFill>
                <a:schemeClr val="dk1"/>
              </a:solidFill>
              <a:effectLst/>
              <a:latin typeface="+mn-lt"/>
              <a:ea typeface="+mn-ea"/>
              <a:cs typeface="+mn-cs"/>
            </a:rPr>
            <a:t>公共</a:t>
          </a:r>
          <a:r>
            <a:rPr kumimoji="1" lang="ja-JP" altLang="ja-JP" sz="1100">
              <a:solidFill>
                <a:schemeClr val="dk1"/>
              </a:solidFill>
              <a:effectLst/>
              <a:latin typeface="+mn-lt"/>
              <a:ea typeface="+mn-ea"/>
              <a:cs typeface="+mn-cs"/>
            </a:rPr>
            <a:t>施設の整備に対する地方債の発行を予定しており、再び数値の上昇が見込まれる。</a:t>
          </a:r>
          <a:endParaRPr lang="ja-JP" altLang="ja-JP" sz="1400">
            <a:effectLst/>
          </a:endParaRPr>
        </a:p>
        <a:p>
          <a:r>
            <a:rPr kumimoji="1" lang="ja-JP" altLang="ja-JP" sz="1100">
              <a:solidFill>
                <a:schemeClr val="dk1"/>
              </a:solidFill>
              <a:effectLst/>
              <a:latin typeface="+mn-lt"/>
              <a:ea typeface="+mn-ea"/>
              <a:cs typeface="+mn-cs"/>
            </a:rPr>
            <a:t>　地方債の発行にあたっては、緊急性や優先性を十分勘案し、適正な地方債の管理に努める。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104140</xdr:rowOff>
    </xdr:from>
    <xdr:to>
      <xdr:col>24</xdr:col>
      <xdr:colOff>25400</xdr:colOff>
      <xdr:row>75</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9628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127000</xdr:rowOff>
    </xdr:from>
    <xdr:to>
      <xdr:col>19</xdr:col>
      <xdr:colOff>187325</xdr:colOff>
      <xdr:row>75</xdr:row>
      <xdr:rowOff>146050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2985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119380</xdr:rowOff>
    </xdr:from>
    <xdr:to>
      <xdr:col>15</xdr:col>
      <xdr:colOff>98425</xdr:colOff>
      <xdr:row>75</xdr:row>
      <xdr:rowOff>146050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2978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75</xdr:row>
      <xdr:rowOff>119380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2974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53340</xdr:rowOff>
    </xdr:from>
    <xdr:to>
      <xdr:col>24</xdr:col>
      <xdr:colOff>76200</xdr:colOff>
      <xdr:row>75</xdr:row>
      <xdr:rowOff>154939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69867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76200</xdr:rowOff>
    </xdr:from>
    <xdr:to>
      <xdr:col>20</xdr:col>
      <xdr:colOff>38100</xdr:colOff>
      <xdr:row>76</xdr:row>
      <xdr:rowOff>6350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16527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70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95250</xdr:rowOff>
    </xdr:from>
    <xdr:to>
      <xdr:col>15</xdr:col>
      <xdr:colOff>149225</xdr:colOff>
      <xdr:row>76</xdr:row>
      <xdr:rowOff>25400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35577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68580</xdr:rowOff>
    </xdr:from>
    <xdr:to>
      <xdr:col>11</xdr:col>
      <xdr:colOff>60325</xdr:colOff>
      <xdr:row>75</xdr:row>
      <xdr:rowOff>170180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8907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物件費及び補助費等が多額であるため、類似団体平均を大きく上回っている。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社会保障費の増大に伴い、扶助費や繰出金は増大しており、これらの経費は削減が困難であるため、特に物件費での事務事業の見直しを継続することにより、更なる歳出削減に努める。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66039</xdr:rowOff>
    </xdr:from>
    <xdr:to>
      <xdr:col>82</xdr:col>
      <xdr:colOff>107950</xdr:colOff>
      <xdr:row>80</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610589"/>
          <a:ext cx="8382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58420</xdr:rowOff>
    </xdr:from>
    <xdr:to>
      <xdr:col>78</xdr:col>
      <xdr:colOff>69850</xdr:colOff>
      <xdr:row>80</xdr:row>
      <xdr:rowOff>107950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7744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46989</xdr:rowOff>
    </xdr:from>
    <xdr:to>
      <xdr:col>73</xdr:col>
      <xdr:colOff>180975</xdr:colOff>
      <xdr:row>80</xdr:row>
      <xdr:rowOff>58420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7629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46989</xdr:rowOff>
    </xdr:from>
    <xdr:to>
      <xdr:col>69</xdr:col>
      <xdr:colOff>92075</xdr:colOff>
      <xdr:row>80</xdr:row>
      <xdr:rowOff>85089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7629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15239</xdr:rowOff>
    </xdr:from>
    <xdr:to>
      <xdr:col>82</xdr:col>
      <xdr:colOff>158750</xdr:colOff>
      <xdr:row>79</xdr:row>
      <xdr:rowOff>116839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158766</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57150</xdr:rowOff>
    </xdr:from>
    <xdr:to>
      <xdr:col>78</xdr:col>
      <xdr:colOff>120650</xdr:colOff>
      <xdr:row>80</xdr:row>
      <xdr:rowOff>158750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143527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85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7620</xdr:rowOff>
    </xdr:from>
    <xdr:to>
      <xdr:col>74</xdr:col>
      <xdr:colOff>31750</xdr:colOff>
      <xdr:row>80</xdr:row>
      <xdr:rowOff>109220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93997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167639</xdr:rowOff>
    </xdr:from>
    <xdr:to>
      <xdr:col>69</xdr:col>
      <xdr:colOff>142875</xdr:colOff>
      <xdr:row>80</xdr:row>
      <xdr:rowOff>97789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82566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7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34289</xdr:rowOff>
    </xdr:from>
    <xdr:to>
      <xdr:col>65</xdr:col>
      <xdr:colOff>53975</xdr:colOff>
      <xdr:row>80</xdr:row>
      <xdr:rowOff>135889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120666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83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107097</xdr:rowOff>
    </xdr:from>
    <xdr:to>
      <xdr:col>29</xdr:col>
      <xdr:colOff>127000</xdr:colOff>
      <xdr:row>17</xdr:row>
      <xdr:rowOff>128227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69372"/>
          <a:ext cx="647700" cy="21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23574</xdr:rowOff>
    </xdr:from>
    <xdr:to>
      <xdr:col>26</xdr:col>
      <xdr:colOff>50800</xdr:colOff>
      <xdr:row>17</xdr:row>
      <xdr:rowOff>128227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85849"/>
          <a:ext cx="698500" cy="104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13523</xdr:rowOff>
    </xdr:from>
    <xdr:to>
      <xdr:col>22</xdr:col>
      <xdr:colOff>114300</xdr:colOff>
      <xdr:row>17</xdr:row>
      <xdr:rowOff>23574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75798"/>
          <a:ext cx="698500" cy="10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156543</xdr:rowOff>
    </xdr:from>
    <xdr:to>
      <xdr:col>18</xdr:col>
      <xdr:colOff>177800</xdr:colOff>
      <xdr:row>17</xdr:row>
      <xdr:rowOff>13523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47368"/>
          <a:ext cx="698500" cy="28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56297</xdr:rowOff>
    </xdr:from>
    <xdr:to>
      <xdr:col>29</xdr:col>
      <xdr:colOff>177800</xdr:colOff>
      <xdr:row>17</xdr:row>
      <xdr:rowOff>157897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18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28374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9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77427</xdr:rowOff>
    </xdr:from>
    <xdr:to>
      <xdr:col>26</xdr:col>
      <xdr:colOff>101600</xdr:colOff>
      <xdr:row>18</xdr:row>
      <xdr:rowOff>7577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39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163804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26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144224</xdr:rowOff>
    </xdr:from>
    <xdr:to>
      <xdr:col>22</xdr:col>
      <xdr:colOff>165100</xdr:colOff>
      <xdr:row>17</xdr:row>
      <xdr:rowOff>74374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35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59151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2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134173</xdr:rowOff>
    </xdr:from>
    <xdr:to>
      <xdr:col>19</xdr:col>
      <xdr:colOff>38100</xdr:colOff>
      <xdr:row>17</xdr:row>
      <xdr:rowOff>64323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24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49100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1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105743</xdr:rowOff>
    </xdr:from>
    <xdr:to>
      <xdr:col>15</xdr:col>
      <xdr:colOff>101600</xdr:colOff>
      <xdr:row>17</xdr:row>
      <xdr:rowOff>35893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96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20670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8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304203</xdr:rowOff>
    </xdr:from>
    <xdr:to>
      <xdr:col>29</xdr:col>
      <xdr:colOff>127000</xdr:colOff>
      <xdr:row>36</xdr:row>
      <xdr:rowOff>63144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14553"/>
          <a:ext cx="647700" cy="101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288980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9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63144</xdr:rowOff>
    </xdr:from>
    <xdr:to>
      <xdr:col>26</xdr:col>
      <xdr:colOff>50800</xdr:colOff>
      <xdr:row>36</xdr:row>
      <xdr:rowOff>88881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16394"/>
          <a:ext cx="698500" cy="25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88881</xdr:rowOff>
    </xdr:from>
    <xdr:to>
      <xdr:col>22</xdr:col>
      <xdr:colOff>114300</xdr:colOff>
      <xdr:row>36</xdr:row>
      <xdr:rowOff>153003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42131"/>
          <a:ext cx="698500" cy="64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153003</xdr:rowOff>
    </xdr:from>
    <xdr:to>
      <xdr:col>18</xdr:col>
      <xdr:colOff>177800</xdr:colOff>
      <xdr:row>37</xdr:row>
      <xdr:rowOff>1498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06253"/>
          <a:ext cx="698500" cy="19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253403</xdr:rowOff>
    </xdr:from>
    <xdr:to>
      <xdr:col>29</xdr:col>
      <xdr:colOff>177800</xdr:colOff>
      <xdr:row>36</xdr:row>
      <xdr:rowOff>12103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63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98480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0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12344</xdr:rowOff>
    </xdr:from>
    <xdr:to>
      <xdr:col>26</xdr:col>
      <xdr:colOff>101600</xdr:colOff>
      <xdr:row>36</xdr:row>
      <xdr:rowOff>113944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65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98721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51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38081</xdr:rowOff>
    </xdr:from>
    <xdr:to>
      <xdr:col>22</xdr:col>
      <xdr:colOff>165100</xdr:colOff>
      <xdr:row>36</xdr:row>
      <xdr:rowOff>139681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91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124458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7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102203</xdr:rowOff>
    </xdr:from>
    <xdr:to>
      <xdr:col>19</xdr:col>
      <xdr:colOff>38100</xdr:colOff>
      <xdr:row>37</xdr:row>
      <xdr:rowOff>32353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55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17130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4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122148</xdr:rowOff>
    </xdr:from>
    <xdr:to>
      <xdr:col>15</xdr:col>
      <xdr:colOff>101600</xdr:colOff>
      <xdr:row>37</xdr:row>
      <xdr:rowOff>52298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75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37075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6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7,959
7,936
46.21
5,685,445
5,162,253
378,759
3,017,232
3,958,906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90620</xdr:rowOff>
    </xdr:from>
    <xdr:to>
      <xdr:col>24</xdr:col>
      <xdr:colOff>63500</xdr:colOff>
      <xdr:row>37</xdr:row>
      <xdr:rowOff>153203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34270"/>
          <a:ext cx="838200" cy="6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148051</xdr:rowOff>
    </xdr:from>
    <xdr:to>
      <xdr:col>19</xdr:col>
      <xdr:colOff>177800</xdr:colOff>
      <xdr:row>37</xdr:row>
      <xdr:rowOff>153203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91701"/>
          <a:ext cx="889000" cy="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145903</xdr:rowOff>
    </xdr:from>
    <xdr:to>
      <xdr:col>15</xdr:col>
      <xdr:colOff>50800</xdr:colOff>
      <xdr:row>37</xdr:row>
      <xdr:rowOff>148051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89553"/>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102949</xdr:rowOff>
    </xdr:from>
    <xdr:to>
      <xdr:col>10</xdr:col>
      <xdr:colOff>114300</xdr:colOff>
      <xdr:row>37</xdr:row>
      <xdr:rowOff>145903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46599"/>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39820</xdr:rowOff>
    </xdr:from>
    <xdr:to>
      <xdr:col>24</xdr:col>
      <xdr:colOff>114300</xdr:colOff>
      <xdr:row>37</xdr:row>
      <xdr:rowOff>141420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18247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6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102403</xdr:rowOff>
    </xdr:from>
    <xdr:to>
      <xdr:col>20</xdr:col>
      <xdr:colOff>38100</xdr:colOff>
      <xdr:row>38</xdr:row>
      <xdr:rowOff>32553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4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23679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3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97251</xdr:rowOff>
    </xdr:from>
    <xdr:to>
      <xdr:col>15</xdr:col>
      <xdr:colOff>101600</xdr:colOff>
      <xdr:row>38</xdr:row>
      <xdr:rowOff>27401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4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18528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3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95103</xdr:rowOff>
    </xdr:from>
    <xdr:to>
      <xdr:col>10</xdr:col>
      <xdr:colOff>165100</xdr:colOff>
      <xdr:row>38</xdr:row>
      <xdr:rowOff>25253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3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16380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3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52149</xdr:rowOff>
    </xdr:from>
    <xdr:to>
      <xdr:col>6</xdr:col>
      <xdr:colOff>38100</xdr:colOff>
      <xdr:row>37</xdr:row>
      <xdr:rowOff>153749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144876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119955</xdr:rowOff>
    </xdr:from>
    <xdr:to>
      <xdr:col>24</xdr:col>
      <xdr:colOff>63500</xdr:colOff>
      <xdr:row>57</xdr:row>
      <xdr:rowOff>147857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92605"/>
          <a:ext cx="838200" cy="2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147857</xdr:rowOff>
    </xdr:from>
    <xdr:to>
      <xdr:col>19</xdr:col>
      <xdr:colOff>177800</xdr:colOff>
      <xdr:row>58</xdr:row>
      <xdr:rowOff>22407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20507"/>
          <a:ext cx="889000" cy="4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20551</xdr:rowOff>
    </xdr:from>
    <xdr:to>
      <xdr:col>15</xdr:col>
      <xdr:colOff>50800</xdr:colOff>
      <xdr:row>58</xdr:row>
      <xdr:rowOff>22407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64651"/>
          <a:ext cx="889000" cy="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17614</xdr:rowOff>
    </xdr:from>
    <xdr:to>
      <xdr:col>10</xdr:col>
      <xdr:colOff>114300</xdr:colOff>
      <xdr:row>58</xdr:row>
      <xdr:rowOff>20551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961714"/>
          <a:ext cx="889000" cy="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69155</xdr:rowOff>
    </xdr:from>
    <xdr:to>
      <xdr:col>24</xdr:col>
      <xdr:colOff>114300</xdr:colOff>
      <xdr:row>57</xdr:row>
      <xdr:rowOff>170755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92032</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93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97057</xdr:rowOff>
    </xdr:from>
    <xdr:to>
      <xdr:col>20</xdr:col>
      <xdr:colOff>38100</xdr:colOff>
      <xdr:row>58</xdr:row>
      <xdr:rowOff>27207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6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18334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962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143057</xdr:rowOff>
    </xdr:from>
    <xdr:to>
      <xdr:col>15</xdr:col>
      <xdr:colOff>101600</xdr:colOff>
      <xdr:row>58</xdr:row>
      <xdr:rowOff>73207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1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64334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1000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141201</xdr:rowOff>
    </xdr:from>
    <xdr:to>
      <xdr:col>10</xdr:col>
      <xdr:colOff>165100</xdr:colOff>
      <xdr:row>58</xdr:row>
      <xdr:rowOff>71351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1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62478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1000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138264</xdr:rowOff>
    </xdr:from>
    <xdr:to>
      <xdr:col>6</xdr:col>
      <xdr:colOff>38100</xdr:colOff>
      <xdr:row>58</xdr:row>
      <xdr:rowOff>68414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1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59541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1000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162731</xdr:rowOff>
    </xdr:from>
    <xdr:to>
      <xdr:col>24</xdr:col>
      <xdr:colOff>63500</xdr:colOff>
      <xdr:row>79</xdr:row>
      <xdr:rowOff>9970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35831"/>
          <a:ext cx="838200" cy="1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168199</xdr:rowOff>
    </xdr:from>
    <xdr:to>
      <xdr:col>19</xdr:col>
      <xdr:colOff>177800</xdr:colOff>
      <xdr:row>79</xdr:row>
      <xdr:rowOff>9970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41299"/>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151873</xdr:rowOff>
    </xdr:from>
    <xdr:to>
      <xdr:col>15</xdr:col>
      <xdr:colOff>50800</xdr:colOff>
      <xdr:row>78</xdr:row>
      <xdr:rowOff>168199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24973"/>
          <a:ext cx="8890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151873</xdr:rowOff>
    </xdr:from>
    <xdr:to>
      <xdr:col>10</xdr:col>
      <xdr:colOff>114300</xdr:colOff>
      <xdr:row>78</xdr:row>
      <xdr:rowOff>168275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24973"/>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111931</xdr:rowOff>
    </xdr:from>
    <xdr:to>
      <xdr:col>24</xdr:col>
      <xdr:colOff>114300</xdr:colOff>
      <xdr:row>79</xdr:row>
      <xdr:rowOff>42081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26858</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9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130620</xdr:rowOff>
    </xdr:from>
    <xdr:to>
      <xdr:col>20</xdr:col>
      <xdr:colOff>38100</xdr:colOff>
      <xdr:row>79</xdr:row>
      <xdr:rowOff>60770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51897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9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117399</xdr:rowOff>
    </xdr:from>
    <xdr:to>
      <xdr:col>15</xdr:col>
      <xdr:colOff>101600</xdr:colOff>
      <xdr:row>79</xdr:row>
      <xdr:rowOff>47549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38676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8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101073</xdr:rowOff>
    </xdr:from>
    <xdr:to>
      <xdr:col>10</xdr:col>
      <xdr:colOff>165100</xdr:colOff>
      <xdr:row>79</xdr:row>
      <xdr:rowOff>31223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7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22350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6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117475</xdr:rowOff>
    </xdr:from>
    <xdr:to>
      <xdr:col>6</xdr:col>
      <xdr:colOff>38100</xdr:colOff>
      <xdr:row>79</xdr:row>
      <xdr:rowOff>47625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38752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8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166370</xdr:rowOff>
    </xdr:from>
    <xdr:to>
      <xdr:col>24</xdr:col>
      <xdr:colOff>63500</xdr:colOff>
      <xdr:row>97</xdr:row>
      <xdr:rowOff>51591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454120"/>
          <a:ext cx="838200" cy="22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51591</xdr:rowOff>
    </xdr:from>
    <xdr:to>
      <xdr:col>19</xdr:col>
      <xdr:colOff>177800</xdr:colOff>
      <xdr:row>97</xdr:row>
      <xdr:rowOff>105541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82241"/>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105541</xdr:rowOff>
    </xdr:from>
    <xdr:to>
      <xdr:col>15</xdr:col>
      <xdr:colOff>50800</xdr:colOff>
      <xdr:row>97</xdr:row>
      <xdr:rowOff>158934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36191"/>
          <a:ext cx="889000" cy="5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158934</xdr:rowOff>
    </xdr:from>
    <xdr:to>
      <xdr:col>10</xdr:col>
      <xdr:colOff>114300</xdr:colOff>
      <xdr:row>98</xdr:row>
      <xdr:rowOff>14993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89584"/>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115570</xdr:rowOff>
    </xdr:from>
    <xdr:to>
      <xdr:col>24</xdr:col>
      <xdr:colOff>114300</xdr:colOff>
      <xdr:row>96</xdr:row>
      <xdr:rowOff>45720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93997</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3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791</xdr:rowOff>
    </xdr:from>
    <xdr:to>
      <xdr:col>20</xdr:col>
      <xdr:colOff>38100</xdr:colOff>
      <xdr:row>97</xdr:row>
      <xdr:rowOff>102391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3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93518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54741</xdr:rowOff>
    </xdr:from>
    <xdr:to>
      <xdr:col>15</xdr:col>
      <xdr:colOff>101600</xdr:colOff>
      <xdr:row>97</xdr:row>
      <xdr:rowOff>156341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8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147468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7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108134</xdr:rowOff>
    </xdr:from>
    <xdr:to>
      <xdr:col>10</xdr:col>
      <xdr:colOff>165100</xdr:colOff>
      <xdr:row>98</xdr:row>
      <xdr:rowOff>38284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3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29411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3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135643</xdr:rowOff>
    </xdr:from>
    <xdr:to>
      <xdr:col>6</xdr:col>
      <xdr:colOff>38100</xdr:colOff>
      <xdr:row>98</xdr:row>
      <xdr:rowOff>65793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6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56920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5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5344</xdr:rowOff>
    </xdr:from>
    <xdr:to>
      <xdr:col>55</xdr:col>
      <xdr:colOff>0</xdr:colOff>
      <xdr:row>37</xdr:row>
      <xdr:rowOff>6986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006094"/>
          <a:ext cx="838200" cy="34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5344</xdr:rowOff>
    </xdr:from>
    <xdr:to>
      <xdr:col>50</xdr:col>
      <xdr:colOff>114300</xdr:colOff>
      <xdr:row>37</xdr:row>
      <xdr:rowOff>92818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006094"/>
          <a:ext cx="889000" cy="43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92818</xdr:rowOff>
    </xdr:from>
    <xdr:to>
      <xdr:col>45</xdr:col>
      <xdr:colOff>177800</xdr:colOff>
      <xdr:row>37</xdr:row>
      <xdr:rowOff>115891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36468"/>
          <a:ext cx="889000" cy="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110245</xdr:rowOff>
    </xdr:from>
    <xdr:to>
      <xdr:col>41</xdr:col>
      <xdr:colOff>50800</xdr:colOff>
      <xdr:row>37</xdr:row>
      <xdr:rowOff>115891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53895"/>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127636</xdr:rowOff>
    </xdr:from>
    <xdr:to>
      <xdr:col>55</xdr:col>
      <xdr:colOff>50800</xdr:colOff>
      <xdr:row>37</xdr:row>
      <xdr:rowOff>57786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106063</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7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125994</xdr:rowOff>
    </xdr:from>
    <xdr:to>
      <xdr:col>50</xdr:col>
      <xdr:colOff>165100</xdr:colOff>
      <xdr:row>35</xdr:row>
      <xdr:rowOff>56144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47271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4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42018</xdr:rowOff>
    </xdr:from>
    <xdr:to>
      <xdr:col>46</xdr:col>
      <xdr:colOff>38100</xdr:colOff>
      <xdr:row>37</xdr:row>
      <xdr:rowOff>143618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8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134745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7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65091</xdr:rowOff>
    </xdr:from>
    <xdr:to>
      <xdr:col>41</xdr:col>
      <xdr:colOff>101600</xdr:colOff>
      <xdr:row>37</xdr:row>
      <xdr:rowOff>166691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0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157818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0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59445</xdr:rowOff>
    </xdr:from>
    <xdr:to>
      <xdr:col>36</xdr:col>
      <xdr:colOff>165100</xdr:colOff>
      <xdr:row>37</xdr:row>
      <xdr:rowOff>161044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030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152172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9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163177</xdr:rowOff>
    </xdr:from>
    <xdr:to>
      <xdr:col>55</xdr:col>
      <xdr:colOff>0</xdr:colOff>
      <xdr:row>57</xdr:row>
      <xdr:rowOff>160966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764377"/>
          <a:ext cx="838200" cy="16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163177</xdr:rowOff>
    </xdr:from>
    <xdr:to>
      <xdr:col>50</xdr:col>
      <xdr:colOff>114300</xdr:colOff>
      <xdr:row>58</xdr:row>
      <xdr:rowOff>70235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764377"/>
          <a:ext cx="889000" cy="24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74214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84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70235</xdr:rowOff>
    </xdr:from>
    <xdr:to>
      <xdr:col>45</xdr:col>
      <xdr:colOff>177800</xdr:colOff>
      <xdr:row>58</xdr:row>
      <xdr:rowOff>129416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14335"/>
          <a:ext cx="889000" cy="5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142238</xdr:rowOff>
    </xdr:from>
    <xdr:to>
      <xdr:col>41</xdr:col>
      <xdr:colOff>50800</xdr:colOff>
      <xdr:row>58</xdr:row>
      <xdr:rowOff>129416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914888"/>
          <a:ext cx="889000" cy="15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110166</xdr:rowOff>
    </xdr:from>
    <xdr:to>
      <xdr:col>55</xdr:col>
      <xdr:colOff>50800</xdr:colOff>
      <xdr:row>58</xdr:row>
      <xdr:rowOff>40316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88593</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6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112377</xdr:rowOff>
    </xdr:from>
    <xdr:to>
      <xdr:col>50</xdr:col>
      <xdr:colOff>165100</xdr:colOff>
      <xdr:row>57</xdr:row>
      <xdr:rowOff>42527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1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59054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48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19435</xdr:rowOff>
    </xdr:from>
    <xdr:to>
      <xdr:col>46</xdr:col>
      <xdr:colOff>38100</xdr:colOff>
      <xdr:row>58</xdr:row>
      <xdr:rowOff>121035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6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112162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5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78616</xdr:rowOff>
    </xdr:from>
    <xdr:to>
      <xdr:col>41</xdr:col>
      <xdr:colOff>101600</xdr:colOff>
      <xdr:row>59</xdr:row>
      <xdr:rowOff>8766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2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171343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1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91438</xdr:rowOff>
    </xdr:from>
    <xdr:to>
      <xdr:col>36</xdr:col>
      <xdr:colOff>165100</xdr:colOff>
      <xdr:row>58</xdr:row>
      <xdr:rowOff>21588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12715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5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42461</xdr:rowOff>
    </xdr:from>
    <xdr:to>
      <xdr:col>55</xdr:col>
      <xdr:colOff>0</xdr:colOff>
      <xdr:row>78</xdr:row>
      <xdr:rowOff>68335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244111"/>
          <a:ext cx="838200" cy="19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42461</xdr:rowOff>
    </xdr:from>
    <xdr:to>
      <xdr:col>50</xdr:col>
      <xdr:colOff>114300</xdr:colOff>
      <xdr:row>78</xdr:row>
      <xdr:rowOff>169354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244111"/>
          <a:ext cx="889000" cy="29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109035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148765</xdr:rowOff>
    </xdr:from>
    <xdr:to>
      <xdr:col>45</xdr:col>
      <xdr:colOff>177800</xdr:colOff>
      <xdr:row>78</xdr:row>
      <xdr:rowOff>169354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21865"/>
          <a:ext cx="889000" cy="2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119004</xdr:rowOff>
    </xdr:from>
    <xdr:to>
      <xdr:col>41</xdr:col>
      <xdr:colOff>50800</xdr:colOff>
      <xdr:row>78</xdr:row>
      <xdr:rowOff>148765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492104"/>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17535</xdr:rowOff>
    </xdr:from>
    <xdr:to>
      <xdr:col>55</xdr:col>
      <xdr:colOff>50800</xdr:colOff>
      <xdr:row>78</xdr:row>
      <xdr:rowOff>119135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39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167412</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6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163111</xdr:rowOff>
    </xdr:from>
    <xdr:to>
      <xdr:col>50</xdr:col>
      <xdr:colOff>165100</xdr:colOff>
      <xdr:row>77</xdr:row>
      <xdr:rowOff>93261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1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109788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9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118554</xdr:rowOff>
    </xdr:from>
    <xdr:to>
      <xdr:col>46</xdr:col>
      <xdr:colOff>38100</xdr:colOff>
      <xdr:row>79</xdr:row>
      <xdr:rowOff>48704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9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39831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97965</xdr:rowOff>
    </xdr:from>
    <xdr:to>
      <xdr:col>41</xdr:col>
      <xdr:colOff>101600</xdr:colOff>
      <xdr:row>79</xdr:row>
      <xdr:rowOff>28115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7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19242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68204</xdr:rowOff>
    </xdr:from>
    <xdr:to>
      <xdr:col>36</xdr:col>
      <xdr:colOff>165100</xdr:colOff>
      <xdr:row>78</xdr:row>
      <xdr:rowOff>169804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4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160931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3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132764</xdr:rowOff>
    </xdr:from>
    <xdr:to>
      <xdr:col>55</xdr:col>
      <xdr:colOff>0</xdr:colOff>
      <xdr:row>97</xdr:row>
      <xdr:rowOff>135461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763414"/>
          <a:ext cx="8382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130113</xdr:rowOff>
    </xdr:from>
    <xdr:to>
      <xdr:col>50</xdr:col>
      <xdr:colOff>114300</xdr:colOff>
      <xdr:row>97</xdr:row>
      <xdr:rowOff>135461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760763"/>
          <a:ext cx="889000" cy="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130113</xdr:rowOff>
    </xdr:from>
    <xdr:to>
      <xdr:col>45</xdr:col>
      <xdr:colOff>177800</xdr:colOff>
      <xdr:row>98</xdr:row>
      <xdr:rowOff>54153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760763"/>
          <a:ext cx="889000" cy="9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46382</xdr:rowOff>
    </xdr:from>
    <xdr:to>
      <xdr:col>41</xdr:col>
      <xdr:colOff>50800</xdr:colOff>
      <xdr:row>98</xdr:row>
      <xdr:rowOff>54153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677032"/>
          <a:ext cx="889000" cy="17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81964</xdr:rowOff>
    </xdr:from>
    <xdr:to>
      <xdr:col>55</xdr:col>
      <xdr:colOff>50800</xdr:colOff>
      <xdr:row>98</xdr:row>
      <xdr:rowOff>12114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71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60391</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9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84661</xdr:rowOff>
    </xdr:from>
    <xdr:to>
      <xdr:col>50</xdr:col>
      <xdr:colOff>165100</xdr:colOff>
      <xdr:row>98</xdr:row>
      <xdr:rowOff>14811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1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5938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80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79313</xdr:rowOff>
    </xdr:from>
    <xdr:to>
      <xdr:col>46</xdr:col>
      <xdr:colOff>38100</xdr:colOff>
      <xdr:row>98</xdr:row>
      <xdr:rowOff>9463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0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8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3353</xdr:rowOff>
    </xdr:from>
    <xdr:to>
      <xdr:col>41</xdr:col>
      <xdr:colOff>101600</xdr:colOff>
      <xdr:row>98</xdr:row>
      <xdr:rowOff>104953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8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96080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8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167032</xdr:rowOff>
    </xdr:from>
    <xdr:to>
      <xdr:col>36</xdr:col>
      <xdr:colOff>165100</xdr:colOff>
      <xdr:row>97</xdr:row>
      <xdr:rowOff>97182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62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88309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71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123579</xdr:rowOff>
    </xdr:from>
    <xdr:to>
      <xdr:col>85</xdr:col>
      <xdr:colOff>127000</xdr:colOff>
      <xdr:row>38</xdr:row>
      <xdr:rowOff>128302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38679"/>
          <a:ext cx="8382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128302</xdr:rowOff>
    </xdr:from>
    <xdr:to>
      <xdr:col>81</xdr:col>
      <xdr:colOff>50800</xdr:colOff>
      <xdr:row>38</xdr:row>
      <xdr:rowOff>131699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643402"/>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129006</xdr:rowOff>
    </xdr:from>
    <xdr:to>
      <xdr:col>76</xdr:col>
      <xdr:colOff>114300</xdr:colOff>
      <xdr:row>38</xdr:row>
      <xdr:rowOff>131699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44106"/>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129006</xdr:rowOff>
    </xdr:from>
    <xdr:to>
      <xdr:col>71</xdr:col>
      <xdr:colOff>177800</xdr:colOff>
      <xdr:row>38</xdr:row>
      <xdr:rowOff>129262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44106"/>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72779</xdr:rowOff>
    </xdr:from>
    <xdr:to>
      <xdr:col>85</xdr:col>
      <xdr:colOff>177800</xdr:colOff>
      <xdr:row>39</xdr:row>
      <xdr:rowOff>2929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8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77502</xdr:rowOff>
    </xdr:from>
    <xdr:to>
      <xdr:col>81</xdr:col>
      <xdr:colOff>101600</xdr:colOff>
      <xdr:row>39</xdr:row>
      <xdr:rowOff>7652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9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170229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68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80899</xdr:rowOff>
    </xdr:from>
    <xdr:to>
      <xdr:col>76</xdr:col>
      <xdr:colOff>165100</xdr:colOff>
      <xdr:row>39</xdr:row>
      <xdr:rowOff>11049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2176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78206</xdr:rowOff>
    </xdr:from>
    <xdr:to>
      <xdr:col>72</xdr:col>
      <xdr:colOff>38100</xdr:colOff>
      <xdr:row>39</xdr:row>
      <xdr:rowOff>8356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9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170933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68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78462</xdr:rowOff>
    </xdr:from>
    <xdr:to>
      <xdr:col>67</xdr:col>
      <xdr:colOff>101600</xdr:colOff>
      <xdr:row>39</xdr:row>
      <xdr:rowOff>8612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9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171189</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68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91841</xdr:rowOff>
    </xdr:from>
    <xdr:to>
      <xdr:col>85</xdr:col>
      <xdr:colOff>127000</xdr:colOff>
      <xdr:row>77</xdr:row>
      <xdr:rowOff>110261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93491"/>
          <a:ext cx="838200" cy="1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110261</xdr:rowOff>
    </xdr:from>
    <xdr:to>
      <xdr:col>81</xdr:col>
      <xdr:colOff>50800</xdr:colOff>
      <xdr:row>77</xdr:row>
      <xdr:rowOff>113077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11911"/>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113077</xdr:rowOff>
    </xdr:from>
    <xdr:to>
      <xdr:col>76</xdr:col>
      <xdr:colOff>114300</xdr:colOff>
      <xdr:row>77</xdr:row>
      <xdr:rowOff>125513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14727"/>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125513</xdr:rowOff>
    </xdr:from>
    <xdr:to>
      <xdr:col>71</xdr:col>
      <xdr:colOff>177800</xdr:colOff>
      <xdr:row>77</xdr:row>
      <xdr:rowOff>128964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27163"/>
          <a:ext cx="8890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41041</xdr:rowOff>
    </xdr:from>
    <xdr:to>
      <xdr:col>85</xdr:col>
      <xdr:colOff>177800</xdr:colOff>
      <xdr:row>77</xdr:row>
      <xdr:rowOff>142641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4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19468</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59461</xdr:rowOff>
    </xdr:from>
    <xdr:to>
      <xdr:col>81</xdr:col>
      <xdr:colOff>101600</xdr:colOff>
      <xdr:row>77</xdr:row>
      <xdr:rowOff>161061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6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152188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5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62277</xdr:rowOff>
    </xdr:from>
    <xdr:to>
      <xdr:col>76</xdr:col>
      <xdr:colOff>165100</xdr:colOff>
      <xdr:row>77</xdr:row>
      <xdr:rowOff>163877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6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155004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74713</xdr:rowOff>
    </xdr:from>
    <xdr:to>
      <xdr:col>72</xdr:col>
      <xdr:colOff>38100</xdr:colOff>
      <xdr:row>78</xdr:row>
      <xdr:rowOff>4863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7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167440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6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78164</xdr:rowOff>
    </xdr:from>
    <xdr:to>
      <xdr:col>67</xdr:col>
      <xdr:colOff>101600</xdr:colOff>
      <xdr:row>78</xdr:row>
      <xdr:rowOff>8314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7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170891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42182</xdr:rowOff>
    </xdr:from>
    <xdr:to>
      <xdr:col>85</xdr:col>
      <xdr:colOff>127000</xdr:colOff>
      <xdr:row>99</xdr:row>
      <xdr:rowOff>66675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701573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66675</xdr:rowOff>
    </xdr:from>
    <xdr:to>
      <xdr:col>81</xdr:col>
      <xdr:colOff>50800</xdr:colOff>
      <xdr:row>99</xdr:row>
      <xdr:rowOff>89512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7040225"/>
          <a:ext cx="8890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78056</xdr:rowOff>
    </xdr:from>
    <xdr:to>
      <xdr:col>76</xdr:col>
      <xdr:colOff>114300</xdr:colOff>
      <xdr:row>99</xdr:row>
      <xdr:rowOff>89512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7051606"/>
          <a:ext cx="889000" cy="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73366</xdr:rowOff>
    </xdr:from>
    <xdr:to>
      <xdr:col>71</xdr:col>
      <xdr:colOff>177800</xdr:colOff>
      <xdr:row>99</xdr:row>
      <xdr:rowOff>78056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7046916"/>
          <a:ext cx="889000" cy="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162832</xdr:rowOff>
    </xdr:from>
    <xdr:to>
      <xdr:col>85</xdr:col>
      <xdr:colOff>177800</xdr:colOff>
      <xdr:row>99</xdr:row>
      <xdr:rowOff>92982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6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77759</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7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15875</xdr:rowOff>
    </xdr:from>
    <xdr:to>
      <xdr:col>81</xdr:col>
      <xdr:colOff>101600</xdr:colOff>
      <xdr:row>99</xdr:row>
      <xdr:rowOff>117475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108602</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708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38712</xdr:rowOff>
    </xdr:from>
    <xdr:to>
      <xdr:col>76</xdr:col>
      <xdr:colOff>165100</xdr:colOff>
      <xdr:row>99</xdr:row>
      <xdr:rowOff>140312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701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131439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710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27256</xdr:rowOff>
    </xdr:from>
    <xdr:to>
      <xdr:col>72</xdr:col>
      <xdr:colOff>38100</xdr:colOff>
      <xdr:row>99</xdr:row>
      <xdr:rowOff>128856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700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119983</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709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22566</xdr:rowOff>
    </xdr:from>
    <xdr:to>
      <xdr:col>67</xdr:col>
      <xdr:colOff>101600</xdr:colOff>
      <xdr:row>99</xdr:row>
      <xdr:rowOff>124166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9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115293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708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136195</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1295"/>
          <a:ext cx="889000" cy="7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136195</xdr:rowOff>
    </xdr:from>
    <xdr:to>
      <xdr:col>107</xdr:col>
      <xdr:colOff>50800</xdr:colOff>
      <xdr:row>38</xdr:row>
      <xdr:rowOff>168389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651295"/>
          <a:ext cx="8890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30866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7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113830</xdr:rowOff>
    </xdr:from>
    <xdr:to>
      <xdr:col>102</xdr:col>
      <xdr:colOff>114300</xdr:colOff>
      <xdr:row>38</xdr:row>
      <xdr:rowOff>168389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28930"/>
          <a:ext cx="8890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21797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7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85395</xdr:rowOff>
    </xdr:from>
    <xdr:to>
      <xdr:col>107</xdr:col>
      <xdr:colOff>101600</xdr:colOff>
      <xdr:row>39</xdr:row>
      <xdr:rowOff>15545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32072</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3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117589</xdr:rowOff>
    </xdr:from>
    <xdr:to>
      <xdr:col>102</xdr:col>
      <xdr:colOff>165100</xdr:colOff>
      <xdr:row>39</xdr:row>
      <xdr:rowOff>47739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3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38866</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72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63030</xdr:rowOff>
    </xdr:from>
    <xdr:to>
      <xdr:col>98</xdr:col>
      <xdr:colOff>38100</xdr:colOff>
      <xdr:row>38</xdr:row>
      <xdr:rowOff>164630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5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9707</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35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79807</xdr:rowOff>
    </xdr:from>
    <xdr:to>
      <xdr:col>116</xdr:col>
      <xdr:colOff>63500</xdr:colOff>
      <xdr:row>74</xdr:row>
      <xdr:rowOff>139182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767107"/>
          <a:ext cx="838200" cy="5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106935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9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79807</xdr:rowOff>
    </xdr:from>
    <xdr:to>
      <xdr:col>111</xdr:col>
      <xdr:colOff>177800</xdr:colOff>
      <xdr:row>74</xdr:row>
      <xdr:rowOff>102621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767107"/>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3867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6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102621</xdr:rowOff>
    </xdr:from>
    <xdr:to>
      <xdr:col>107</xdr:col>
      <xdr:colOff>50800</xdr:colOff>
      <xdr:row>74</xdr:row>
      <xdr:rowOff>107574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78992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155018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84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45639</xdr:rowOff>
    </xdr:from>
    <xdr:to>
      <xdr:col>102</xdr:col>
      <xdr:colOff>114300</xdr:colOff>
      <xdr:row>74</xdr:row>
      <xdr:rowOff>107574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732939"/>
          <a:ext cx="889000" cy="6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88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33281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89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88382</xdr:rowOff>
    </xdr:from>
    <xdr:to>
      <xdr:col>116</xdr:col>
      <xdr:colOff>114300</xdr:colOff>
      <xdr:row>75</xdr:row>
      <xdr:rowOff>18532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77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111259</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62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29007</xdr:rowOff>
    </xdr:from>
    <xdr:to>
      <xdr:col>112</xdr:col>
      <xdr:colOff>38100</xdr:colOff>
      <xdr:row>74</xdr:row>
      <xdr:rowOff>130607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1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147134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49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51821</xdr:rowOff>
    </xdr:from>
    <xdr:to>
      <xdr:col>107</xdr:col>
      <xdr:colOff>101600</xdr:colOff>
      <xdr:row>74</xdr:row>
      <xdr:rowOff>153421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73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169948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51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56774</xdr:rowOff>
    </xdr:from>
    <xdr:to>
      <xdr:col>102</xdr:col>
      <xdr:colOff>165100</xdr:colOff>
      <xdr:row>74</xdr:row>
      <xdr:rowOff>158374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7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3451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51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166289</xdr:rowOff>
    </xdr:from>
    <xdr:to>
      <xdr:col>98</xdr:col>
      <xdr:colOff>38100</xdr:colOff>
      <xdr:row>74</xdr:row>
      <xdr:rowOff>96439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68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112966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45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性質別のおける住民一人当たりのコストは、ほぼすべての項目において、類似団体を下回っている。</a:t>
          </a:r>
          <a:endParaRPr lang="ja-JP" altLang="ja-JP" sz="1400">
            <a:effectLst/>
          </a:endParaRPr>
        </a:p>
        <a:p>
          <a:r>
            <a:rPr kumimoji="1" lang="ja-JP" altLang="ja-JP" sz="1100">
              <a:solidFill>
                <a:schemeClr val="dk1"/>
              </a:solidFill>
              <a:effectLst/>
              <a:latin typeface="+mn-lt"/>
              <a:ea typeface="+mn-ea"/>
              <a:cs typeface="+mn-cs"/>
            </a:rPr>
            <a:t>　人件費は、住民一人当たり</a:t>
          </a:r>
          <a:r>
            <a:rPr kumimoji="1" lang="ja-JP" altLang="en-US" sz="1100">
              <a:solidFill>
                <a:schemeClr val="dk1"/>
              </a:solidFill>
              <a:effectLst/>
              <a:latin typeface="+mn-lt"/>
              <a:ea typeface="+mn-ea"/>
              <a:cs typeface="+mn-cs"/>
            </a:rPr>
            <a:t>８８，９４１</a:t>
          </a:r>
          <a:r>
            <a:rPr kumimoji="1" lang="ja-JP" altLang="ja-JP" sz="1100">
              <a:solidFill>
                <a:schemeClr val="dk1"/>
              </a:solidFill>
              <a:effectLst/>
              <a:latin typeface="+mn-lt"/>
              <a:ea typeface="+mn-ea"/>
              <a:cs typeface="+mn-cs"/>
            </a:rPr>
            <a:t>円と類似団体平均より</a:t>
          </a:r>
          <a:r>
            <a:rPr kumimoji="1" lang="ja-JP" altLang="en-US" sz="1100">
              <a:solidFill>
                <a:schemeClr val="dk1"/>
              </a:solidFill>
              <a:effectLst/>
              <a:latin typeface="+mn-lt"/>
              <a:ea typeface="+mn-ea"/>
              <a:cs typeface="+mn-cs"/>
            </a:rPr>
            <a:t>４９，０６４</a:t>
          </a:r>
          <a:r>
            <a:rPr kumimoji="1" lang="ja-JP" altLang="ja-JP" sz="1100">
              <a:solidFill>
                <a:schemeClr val="dk1"/>
              </a:solidFill>
              <a:effectLst/>
              <a:latin typeface="+mn-lt"/>
              <a:ea typeface="+mn-ea"/>
              <a:cs typeface="+mn-cs"/>
            </a:rPr>
            <a:t>円少なく、定員適正化計画に基づく定員管理により、職員数が、類似団体を大きく下回っていることが要因である。</a:t>
          </a:r>
          <a:endParaRPr lang="ja-JP" altLang="ja-JP" sz="1400">
            <a:effectLst/>
          </a:endParaRPr>
        </a:p>
        <a:p>
          <a:r>
            <a:rPr kumimoji="1" lang="ja-JP" altLang="ja-JP" sz="1100">
              <a:solidFill>
                <a:schemeClr val="dk1"/>
              </a:solidFill>
              <a:effectLst/>
              <a:latin typeface="+mn-lt"/>
              <a:ea typeface="+mn-ea"/>
              <a:cs typeface="+mn-cs"/>
            </a:rPr>
            <a:t>　公債費は、住民一人当たり</a:t>
          </a:r>
          <a:r>
            <a:rPr kumimoji="1" lang="ja-JP" altLang="en-US" sz="1100">
              <a:solidFill>
                <a:schemeClr val="dk1"/>
              </a:solidFill>
              <a:effectLst/>
              <a:latin typeface="+mn-lt"/>
              <a:ea typeface="+mn-ea"/>
              <a:cs typeface="+mn-cs"/>
            </a:rPr>
            <a:t>４７，９６８</a:t>
          </a:r>
          <a:r>
            <a:rPr kumimoji="1" lang="ja-JP" altLang="ja-JP" sz="1100">
              <a:solidFill>
                <a:schemeClr val="dk1"/>
              </a:solidFill>
              <a:effectLst/>
              <a:latin typeface="+mn-lt"/>
              <a:ea typeface="+mn-ea"/>
              <a:cs typeface="+mn-cs"/>
            </a:rPr>
            <a:t>円と類似団体平均より</a:t>
          </a:r>
          <a:r>
            <a:rPr kumimoji="1" lang="ja-JP" altLang="en-US" sz="1100">
              <a:solidFill>
                <a:schemeClr val="dk1"/>
              </a:solidFill>
              <a:effectLst/>
              <a:latin typeface="+mn-lt"/>
              <a:ea typeface="+mn-ea"/>
              <a:cs typeface="+mn-cs"/>
            </a:rPr>
            <a:t>３５，９６２</a:t>
          </a:r>
          <a:r>
            <a:rPr kumimoji="1" lang="ja-JP" altLang="ja-JP" sz="1100">
              <a:solidFill>
                <a:schemeClr val="dk1"/>
              </a:solidFill>
              <a:effectLst/>
              <a:latin typeface="+mn-lt"/>
              <a:ea typeface="+mn-ea"/>
              <a:cs typeface="+mn-cs"/>
            </a:rPr>
            <a:t>円少なく、類似団体平均を下回っているが、今後小学校施設の学校施設等の整備に係る償還が始まることにより住民一人当たりの公債費は増加していくと見込んでいる。</a:t>
          </a:r>
        </a:p>
        <a:p>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7,959
7,936
46.21
5,685,445
5,162,253
378,759
3,017,232
3,958,906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86551</xdr:rowOff>
    </xdr:from>
    <xdr:to>
      <xdr:col>24</xdr:col>
      <xdr:colOff>63500</xdr:colOff>
      <xdr:row>37</xdr:row>
      <xdr:rowOff>90170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30201"/>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163132</xdr:rowOff>
    </xdr:from>
    <xdr:to>
      <xdr:col>19</xdr:col>
      <xdr:colOff>177800</xdr:colOff>
      <xdr:row>37</xdr:row>
      <xdr:rowOff>86551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35332"/>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92266</xdr:rowOff>
    </xdr:from>
    <xdr:to>
      <xdr:col>15</xdr:col>
      <xdr:colOff>50800</xdr:colOff>
      <xdr:row>36</xdr:row>
      <xdr:rowOff>163132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64466"/>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92266</xdr:rowOff>
    </xdr:from>
    <xdr:to>
      <xdr:col>10</xdr:col>
      <xdr:colOff>114300</xdr:colOff>
      <xdr:row>36</xdr:row>
      <xdr:rowOff>104077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64466"/>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39370</xdr:rowOff>
    </xdr:from>
    <xdr:to>
      <xdr:col>24</xdr:col>
      <xdr:colOff>114300</xdr:colOff>
      <xdr:row>37</xdr:row>
      <xdr:rowOff>140970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17797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35751</xdr:rowOff>
    </xdr:from>
    <xdr:to>
      <xdr:col>20</xdr:col>
      <xdr:colOff>38100</xdr:colOff>
      <xdr:row>37</xdr:row>
      <xdr:rowOff>137351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128478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7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112332</xdr:rowOff>
    </xdr:from>
    <xdr:to>
      <xdr:col>15</xdr:col>
      <xdr:colOff>101600</xdr:colOff>
      <xdr:row>37</xdr:row>
      <xdr:rowOff>42482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33609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41466</xdr:rowOff>
    </xdr:from>
    <xdr:to>
      <xdr:col>10</xdr:col>
      <xdr:colOff>165100</xdr:colOff>
      <xdr:row>36</xdr:row>
      <xdr:rowOff>143066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1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134193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0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53277</xdr:rowOff>
    </xdr:from>
    <xdr:to>
      <xdr:col>6</xdr:col>
      <xdr:colOff>38100</xdr:colOff>
      <xdr:row>36</xdr:row>
      <xdr:rowOff>154877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2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146004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1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140395</xdr:rowOff>
    </xdr:from>
    <xdr:to>
      <xdr:col>24</xdr:col>
      <xdr:colOff>63500</xdr:colOff>
      <xdr:row>58</xdr:row>
      <xdr:rowOff>91516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13045"/>
          <a:ext cx="838200" cy="12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140395</xdr:rowOff>
    </xdr:from>
    <xdr:to>
      <xdr:col>19</xdr:col>
      <xdr:colOff>177800</xdr:colOff>
      <xdr:row>59</xdr:row>
      <xdr:rowOff>3399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13045"/>
          <a:ext cx="889000" cy="20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169066</xdr:rowOff>
    </xdr:from>
    <xdr:to>
      <xdr:col>15</xdr:col>
      <xdr:colOff>50800</xdr:colOff>
      <xdr:row>59</xdr:row>
      <xdr:rowOff>3399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113166"/>
          <a:ext cx="889000" cy="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144149</xdr:rowOff>
    </xdr:from>
    <xdr:to>
      <xdr:col>10</xdr:col>
      <xdr:colOff>114300</xdr:colOff>
      <xdr:row>58</xdr:row>
      <xdr:rowOff>169066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88249"/>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40716</xdr:rowOff>
    </xdr:from>
    <xdr:to>
      <xdr:col>24</xdr:col>
      <xdr:colOff>114300</xdr:colOff>
      <xdr:row>58</xdr:row>
      <xdr:rowOff>142316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8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127093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9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89595</xdr:rowOff>
    </xdr:from>
    <xdr:to>
      <xdr:col>20</xdr:col>
      <xdr:colOff>38100</xdr:colOff>
      <xdr:row>58</xdr:row>
      <xdr:rowOff>19745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6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10872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5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124049</xdr:rowOff>
    </xdr:from>
    <xdr:to>
      <xdr:col>15</xdr:col>
      <xdr:colOff>101600</xdr:colOff>
      <xdr:row>59</xdr:row>
      <xdr:rowOff>54199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6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45326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6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118266</xdr:rowOff>
    </xdr:from>
    <xdr:to>
      <xdr:col>10</xdr:col>
      <xdr:colOff>165100</xdr:colOff>
      <xdr:row>59</xdr:row>
      <xdr:rowOff>48416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6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39543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93349</xdr:rowOff>
    </xdr:from>
    <xdr:to>
      <xdr:col>6</xdr:col>
      <xdr:colOff>38100</xdr:colOff>
      <xdr:row>59</xdr:row>
      <xdr:rowOff>23499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14626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3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53760</xdr:rowOff>
    </xdr:from>
    <xdr:to>
      <xdr:col>24</xdr:col>
      <xdr:colOff>63500</xdr:colOff>
      <xdr:row>76</xdr:row>
      <xdr:rowOff>97924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912510"/>
          <a:ext cx="838200" cy="21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97924</xdr:rowOff>
    </xdr:from>
    <xdr:to>
      <xdr:col>19</xdr:col>
      <xdr:colOff>177800</xdr:colOff>
      <xdr:row>76</xdr:row>
      <xdr:rowOff>168543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28124"/>
          <a:ext cx="889000" cy="7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168543</xdr:rowOff>
    </xdr:from>
    <xdr:to>
      <xdr:col>15</xdr:col>
      <xdr:colOff>50800</xdr:colOff>
      <xdr:row>77</xdr:row>
      <xdr:rowOff>12494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198743"/>
          <a:ext cx="889000" cy="1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12494</xdr:rowOff>
    </xdr:from>
    <xdr:to>
      <xdr:col>10</xdr:col>
      <xdr:colOff>114300</xdr:colOff>
      <xdr:row>77</xdr:row>
      <xdr:rowOff>14897</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214144"/>
          <a:ext cx="889000" cy="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62070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2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2960</xdr:rowOff>
    </xdr:from>
    <xdr:to>
      <xdr:col>24</xdr:col>
      <xdr:colOff>114300</xdr:colOff>
      <xdr:row>75</xdr:row>
      <xdr:rowOff>104560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25837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71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47124</xdr:rowOff>
    </xdr:from>
    <xdr:to>
      <xdr:col>20</xdr:col>
      <xdr:colOff>38100</xdr:colOff>
      <xdr:row>76</xdr:row>
      <xdr:rowOff>148724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7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165252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85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117743</xdr:rowOff>
    </xdr:from>
    <xdr:to>
      <xdr:col>15</xdr:col>
      <xdr:colOff>101600</xdr:colOff>
      <xdr:row>77</xdr:row>
      <xdr:rowOff>47893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39020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24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133144</xdr:rowOff>
    </xdr:from>
    <xdr:to>
      <xdr:col>10</xdr:col>
      <xdr:colOff>165100</xdr:colOff>
      <xdr:row>77</xdr:row>
      <xdr:rowOff>63294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6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54421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25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135547</xdr:rowOff>
    </xdr:from>
    <xdr:to>
      <xdr:col>6</xdr:col>
      <xdr:colOff>38100</xdr:colOff>
      <xdr:row>77</xdr:row>
      <xdr:rowOff>65697</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6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82225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94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128805</xdr:rowOff>
    </xdr:from>
    <xdr:to>
      <xdr:col>24</xdr:col>
      <xdr:colOff>63500</xdr:colOff>
      <xdr:row>97</xdr:row>
      <xdr:rowOff>41672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88005"/>
          <a:ext cx="838200" cy="8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41672</xdr:rowOff>
    </xdr:from>
    <xdr:to>
      <xdr:col>19</xdr:col>
      <xdr:colOff>177800</xdr:colOff>
      <xdr:row>97</xdr:row>
      <xdr:rowOff>42650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72322"/>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42650</xdr:rowOff>
    </xdr:from>
    <xdr:to>
      <xdr:col>15</xdr:col>
      <xdr:colOff>50800</xdr:colOff>
      <xdr:row>97</xdr:row>
      <xdr:rowOff>49138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73300"/>
          <a:ext cx="88900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49138</xdr:rowOff>
    </xdr:from>
    <xdr:to>
      <xdr:col>10</xdr:col>
      <xdr:colOff>114300</xdr:colOff>
      <xdr:row>97</xdr:row>
      <xdr:rowOff>58840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79788"/>
          <a:ext cx="889000" cy="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78005</xdr:rowOff>
    </xdr:from>
    <xdr:to>
      <xdr:col>24</xdr:col>
      <xdr:colOff>114300</xdr:colOff>
      <xdr:row>97</xdr:row>
      <xdr:rowOff>8155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3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56432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1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162322</xdr:rowOff>
    </xdr:from>
    <xdr:to>
      <xdr:col>20</xdr:col>
      <xdr:colOff>38100</xdr:colOff>
      <xdr:row>97</xdr:row>
      <xdr:rowOff>92472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2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83599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1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163300</xdr:rowOff>
    </xdr:from>
    <xdr:to>
      <xdr:col>15</xdr:col>
      <xdr:colOff>101600</xdr:colOff>
      <xdr:row>97</xdr:row>
      <xdr:rowOff>93450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84577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1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169788</xdr:rowOff>
    </xdr:from>
    <xdr:to>
      <xdr:col>10</xdr:col>
      <xdr:colOff>165100</xdr:colOff>
      <xdr:row>97</xdr:row>
      <xdr:rowOff>99938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2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91065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8040</xdr:rowOff>
    </xdr:from>
    <xdr:to>
      <xdr:col>6</xdr:col>
      <xdr:colOff>38100</xdr:colOff>
      <xdr:row>97</xdr:row>
      <xdr:rowOff>109640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100767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3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119300</xdr:rowOff>
    </xdr:from>
    <xdr:to>
      <xdr:col>55</xdr:col>
      <xdr:colOff>0</xdr:colOff>
      <xdr:row>57</xdr:row>
      <xdr:rowOff>12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720500"/>
          <a:ext cx="838200" cy="5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6743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7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123054</xdr:rowOff>
    </xdr:from>
    <xdr:to>
      <xdr:col>50</xdr:col>
      <xdr:colOff>114300</xdr:colOff>
      <xdr:row>57</xdr:row>
      <xdr:rowOff>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24254"/>
          <a:ext cx="889000" cy="4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148960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123054</xdr:rowOff>
    </xdr:from>
    <xdr:to>
      <xdr:col>45</xdr:col>
      <xdr:colOff>177800</xdr:colOff>
      <xdr:row>57</xdr:row>
      <xdr:rowOff>84831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24254"/>
          <a:ext cx="889000" cy="13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137754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26941</xdr:rowOff>
    </xdr:from>
    <xdr:to>
      <xdr:col>41</xdr:col>
      <xdr:colOff>50800</xdr:colOff>
      <xdr:row>57</xdr:row>
      <xdr:rowOff>84831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799591"/>
          <a:ext cx="889000" cy="5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146724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138422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68500</xdr:rowOff>
    </xdr:from>
    <xdr:to>
      <xdr:col>55</xdr:col>
      <xdr:colOff>50800</xdr:colOff>
      <xdr:row>56</xdr:row>
      <xdr:rowOff>170100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66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91377</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52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120662</xdr:rowOff>
    </xdr:from>
    <xdr:to>
      <xdr:col>50</xdr:col>
      <xdr:colOff>165100</xdr:colOff>
      <xdr:row>57</xdr:row>
      <xdr:rowOff>50812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2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67339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4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72254</xdr:rowOff>
    </xdr:from>
    <xdr:to>
      <xdr:col>46</xdr:col>
      <xdr:colOff>38100</xdr:colOff>
      <xdr:row>57</xdr:row>
      <xdr:rowOff>2404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7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18931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4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34031</xdr:rowOff>
    </xdr:from>
    <xdr:to>
      <xdr:col>41</xdr:col>
      <xdr:colOff>101600</xdr:colOff>
      <xdr:row>57</xdr:row>
      <xdr:rowOff>135631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0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152158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58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147591</xdr:rowOff>
    </xdr:from>
    <xdr:to>
      <xdr:col>36</xdr:col>
      <xdr:colOff>165100</xdr:colOff>
      <xdr:row>57</xdr:row>
      <xdr:rowOff>77741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94268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52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75560</xdr:rowOff>
    </xdr:from>
    <xdr:to>
      <xdr:col>55</xdr:col>
      <xdr:colOff>0</xdr:colOff>
      <xdr:row>78</xdr:row>
      <xdr:rowOff>96796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448660"/>
          <a:ext cx="838200" cy="2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75560</xdr:rowOff>
    </xdr:from>
    <xdr:to>
      <xdr:col>50</xdr:col>
      <xdr:colOff>114300</xdr:colOff>
      <xdr:row>78</xdr:row>
      <xdr:rowOff>89500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448660"/>
          <a:ext cx="889000" cy="1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89500</xdr:rowOff>
    </xdr:from>
    <xdr:to>
      <xdr:col>45</xdr:col>
      <xdr:colOff>177800</xdr:colOff>
      <xdr:row>78</xdr:row>
      <xdr:rowOff>89613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462600"/>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84987</xdr:rowOff>
    </xdr:from>
    <xdr:to>
      <xdr:col>41</xdr:col>
      <xdr:colOff>50800</xdr:colOff>
      <xdr:row>78</xdr:row>
      <xdr:rowOff>89613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458087"/>
          <a:ext cx="889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45996</xdr:rowOff>
    </xdr:from>
    <xdr:to>
      <xdr:col>55</xdr:col>
      <xdr:colOff>50800</xdr:colOff>
      <xdr:row>78</xdr:row>
      <xdr:rowOff>147596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41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132373</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3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24760</xdr:rowOff>
    </xdr:from>
    <xdr:to>
      <xdr:col>50</xdr:col>
      <xdr:colOff>165100</xdr:colOff>
      <xdr:row>78</xdr:row>
      <xdr:rowOff>126360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117487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9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38700</xdr:rowOff>
    </xdr:from>
    <xdr:to>
      <xdr:col>46</xdr:col>
      <xdr:colOff>38100</xdr:colOff>
      <xdr:row>78</xdr:row>
      <xdr:rowOff>140300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4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131427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50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38813</xdr:rowOff>
    </xdr:from>
    <xdr:to>
      <xdr:col>41</xdr:col>
      <xdr:colOff>101600</xdr:colOff>
      <xdr:row>78</xdr:row>
      <xdr:rowOff>140413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41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131540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50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34187</xdr:rowOff>
    </xdr:from>
    <xdr:to>
      <xdr:col>36</xdr:col>
      <xdr:colOff>165100</xdr:colOff>
      <xdr:row>78</xdr:row>
      <xdr:rowOff>135787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126914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50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166181</xdr:rowOff>
    </xdr:from>
    <xdr:to>
      <xdr:col>55</xdr:col>
      <xdr:colOff>0</xdr:colOff>
      <xdr:row>98</xdr:row>
      <xdr:rowOff>35761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96831"/>
          <a:ext cx="838200" cy="4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35761</xdr:rowOff>
    </xdr:from>
    <xdr:to>
      <xdr:col>50</xdr:col>
      <xdr:colOff>114300</xdr:colOff>
      <xdr:row>98</xdr:row>
      <xdr:rowOff>88886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837861"/>
          <a:ext cx="889000" cy="5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48983</xdr:rowOff>
    </xdr:from>
    <xdr:to>
      <xdr:col>45</xdr:col>
      <xdr:colOff>177800</xdr:colOff>
      <xdr:row>98</xdr:row>
      <xdr:rowOff>88886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851083"/>
          <a:ext cx="889000" cy="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48983</xdr:rowOff>
    </xdr:from>
    <xdr:to>
      <xdr:col>41</xdr:col>
      <xdr:colOff>50800</xdr:colOff>
      <xdr:row>98</xdr:row>
      <xdr:rowOff>70479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851083"/>
          <a:ext cx="889000" cy="2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115381</xdr:rowOff>
    </xdr:from>
    <xdr:to>
      <xdr:col>55</xdr:col>
      <xdr:colOff>50800</xdr:colOff>
      <xdr:row>98</xdr:row>
      <xdr:rowOff>45531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4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30308</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156411</xdr:rowOff>
    </xdr:from>
    <xdr:to>
      <xdr:col>50</xdr:col>
      <xdr:colOff>165100</xdr:colOff>
      <xdr:row>98</xdr:row>
      <xdr:rowOff>86561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8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77688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7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38086</xdr:rowOff>
    </xdr:from>
    <xdr:to>
      <xdr:col>46</xdr:col>
      <xdr:colOff>38100</xdr:colOff>
      <xdr:row>98</xdr:row>
      <xdr:rowOff>139686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130813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93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169633</xdr:rowOff>
    </xdr:from>
    <xdr:to>
      <xdr:col>41</xdr:col>
      <xdr:colOff>101600</xdr:colOff>
      <xdr:row>98</xdr:row>
      <xdr:rowOff>99783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80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90910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9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19679</xdr:rowOff>
    </xdr:from>
    <xdr:to>
      <xdr:col>36</xdr:col>
      <xdr:colOff>165100</xdr:colOff>
      <xdr:row>98</xdr:row>
      <xdr:rowOff>121279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82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112406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91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94390</xdr:rowOff>
    </xdr:from>
    <xdr:to>
      <xdr:col>85</xdr:col>
      <xdr:colOff>127000</xdr:colOff>
      <xdr:row>38</xdr:row>
      <xdr:rowOff>125832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609490"/>
          <a:ext cx="838200" cy="3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94390</xdr:rowOff>
    </xdr:from>
    <xdr:to>
      <xdr:col>81</xdr:col>
      <xdr:colOff>50800</xdr:colOff>
      <xdr:row>38</xdr:row>
      <xdr:rowOff>94494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609490"/>
          <a:ext cx="8890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91637</xdr:rowOff>
    </xdr:from>
    <xdr:to>
      <xdr:col>76</xdr:col>
      <xdr:colOff>114300</xdr:colOff>
      <xdr:row>38</xdr:row>
      <xdr:rowOff>94494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606737"/>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91637</xdr:rowOff>
    </xdr:from>
    <xdr:to>
      <xdr:col>71</xdr:col>
      <xdr:colOff>177800</xdr:colOff>
      <xdr:row>38</xdr:row>
      <xdr:rowOff>95790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606737"/>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75032</xdr:rowOff>
    </xdr:from>
    <xdr:to>
      <xdr:col>85</xdr:col>
      <xdr:colOff>177800</xdr:colOff>
      <xdr:row>39</xdr:row>
      <xdr:rowOff>5182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5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161409</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50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43590</xdr:rowOff>
    </xdr:from>
    <xdr:to>
      <xdr:col>81</xdr:col>
      <xdr:colOff>101600</xdr:colOff>
      <xdr:row>38</xdr:row>
      <xdr:rowOff>145190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55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136317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6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43694</xdr:rowOff>
    </xdr:from>
    <xdr:to>
      <xdr:col>76</xdr:col>
      <xdr:colOff>165100</xdr:colOff>
      <xdr:row>38</xdr:row>
      <xdr:rowOff>145294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5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136421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65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40837</xdr:rowOff>
    </xdr:from>
    <xdr:to>
      <xdr:col>72</xdr:col>
      <xdr:colOff>38100</xdr:colOff>
      <xdr:row>38</xdr:row>
      <xdr:rowOff>142437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5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133564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64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44990</xdr:rowOff>
    </xdr:from>
    <xdr:to>
      <xdr:col>67</xdr:col>
      <xdr:colOff>101600</xdr:colOff>
      <xdr:row>38</xdr:row>
      <xdr:rowOff>146590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5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137717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6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56627</xdr:rowOff>
    </xdr:from>
    <xdr:to>
      <xdr:col>85</xdr:col>
      <xdr:colOff>127000</xdr:colOff>
      <xdr:row>57</xdr:row>
      <xdr:rowOff>696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143477"/>
          <a:ext cx="838200" cy="62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56627</xdr:rowOff>
    </xdr:from>
    <xdr:to>
      <xdr:col>81</xdr:col>
      <xdr:colOff>50800</xdr:colOff>
      <xdr:row>57</xdr:row>
      <xdr:rowOff>2594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143477"/>
          <a:ext cx="889000" cy="63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118968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2594</xdr:rowOff>
    </xdr:from>
    <xdr:to>
      <xdr:col>76</xdr:col>
      <xdr:colOff>114300</xdr:colOff>
      <xdr:row>57</xdr:row>
      <xdr:rowOff>37881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75244"/>
          <a:ext cx="889000" cy="3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79532</xdr:rowOff>
    </xdr:from>
    <xdr:to>
      <xdr:col>71</xdr:col>
      <xdr:colOff>177800</xdr:colOff>
      <xdr:row>57</xdr:row>
      <xdr:rowOff>37881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509282"/>
          <a:ext cx="889000" cy="30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69697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121346</xdr:rowOff>
    </xdr:from>
    <xdr:to>
      <xdr:col>85</xdr:col>
      <xdr:colOff>177800</xdr:colOff>
      <xdr:row>57</xdr:row>
      <xdr:rowOff>51496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2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36273</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3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5827</xdr:rowOff>
    </xdr:from>
    <xdr:to>
      <xdr:col>81</xdr:col>
      <xdr:colOff>101600</xdr:colOff>
      <xdr:row>53</xdr:row>
      <xdr:rowOff>107427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09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123954</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886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123244</xdr:rowOff>
    </xdr:from>
    <xdr:to>
      <xdr:col>76</xdr:col>
      <xdr:colOff>165100</xdr:colOff>
      <xdr:row>57</xdr:row>
      <xdr:rowOff>53394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2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44521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158531</xdr:rowOff>
    </xdr:from>
    <xdr:to>
      <xdr:col>72</xdr:col>
      <xdr:colOff>38100</xdr:colOff>
      <xdr:row>57</xdr:row>
      <xdr:rowOff>88681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5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79808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5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28732</xdr:rowOff>
    </xdr:from>
    <xdr:to>
      <xdr:col>67</xdr:col>
      <xdr:colOff>101600</xdr:colOff>
      <xdr:row>55</xdr:row>
      <xdr:rowOff>130332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45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146859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23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123579</xdr:rowOff>
    </xdr:from>
    <xdr:to>
      <xdr:col>85</xdr:col>
      <xdr:colOff>127000</xdr:colOff>
      <xdr:row>78</xdr:row>
      <xdr:rowOff>128302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496679"/>
          <a:ext cx="8382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128302</xdr:rowOff>
    </xdr:from>
    <xdr:to>
      <xdr:col>81</xdr:col>
      <xdr:colOff>50800</xdr:colOff>
      <xdr:row>78</xdr:row>
      <xdr:rowOff>131699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01402"/>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129006</xdr:rowOff>
    </xdr:from>
    <xdr:to>
      <xdr:col>76</xdr:col>
      <xdr:colOff>114300</xdr:colOff>
      <xdr:row>78</xdr:row>
      <xdr:rowOff>131699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02106"/>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129006</xdr:rowOff>
    </xdr:from>
    <xdr:to>
      <xdr:col>71</xdr:col>
      <xdr:colOff>177800</xdr:colOff>
      <xdr:row>78</xdr:row>
      <xdr:rowOff>129262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02106"/>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72779</xdr:rowOff>
    </xdr:from>
    <xdr:to>
      <xdr:col>85</xdr:col>
      <xdr:colOff>177800</xdr:colOff>
      <xdr:row>79</xdr:row>
      <xdr:rowOff>2929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77502</xdr:rowOff>
    </xdr:from>
    <xdr:to>
      <xdr:col>81</xdr:col>
      <xdr:colOff>101600</xdr:colOff>
      <xdr:row>79</xdr:row>
      <xdr:rowOff>7652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170229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54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80899</xdr:rowOff>
    </xdr:from>
    <xdr:to>
      <xdr:col>76</xdr:col>
      <xdr:colOff>165100</xdr:colOff>
      <xdr:row>79</xdr:row>
      <xdr:rowOff>11049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5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2176</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4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78206</xdr:rowOff>
    </xdr:from>
    <xdr:to>
      <xdr:col>72</xdr:col>
      <xdr:colOff>38100</xdr:colOff>
      <xdr:row>79</xdr:row>
      <xdr:rowOff>8356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5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170933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4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78462</xdr:rowOff>
    </xdr:from>
    <xdr:to>
      <xdr:col>67</xdr:col>
      <xdr:colOff>101600</xdr:colOff>
      <xdr:row>79</xdr:row>
      <xdr:rowOff>8612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171189</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4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91841</xdr:rowOff>
    </xdr:from>
    <xdr:to>
      <xdr:col>85</xdr:col>
      <xdr:colOff>127000</xdr:colOff>
      <xdr:row>97</xdr:row>
      <xdr:rowOff>110261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22491"/>
          <a:ext cx="838200" cy="1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110261</xdr:rowOff>
    </xdr:from>
    <xdr:to>
      <xdr:col>81</xdr:col>
      <xdr:colOff>50800</xdr:colOff>
      <xdr:row>97</xdr:row>
      <xdr:rowOff>113077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40911"/>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113077</xdr:rowOff>
    </xdr:from>
    <xdr:to>
      <xdr:col>76</xdr:col>
      <xdr:colOff>114300</xdr:colOff>
      <xdr:row>97</xdr:row>
      <xdr:rowOff>125513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743727"/>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125513</xdr:rowOff>
    </xdr:from>
    <xdr:to>
      <xdr:col>71</xdr:col>
      <xdr:colOff>177800</xdr:colOff>
      <xdr:row>97</xdr:row>
      <xdr:rowOff>128964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756163"/>
          <a:ext cx="8890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41041</xdr:rowOff>
    </xdr:from>
    <xdr:to>
      <xdr:col>85</xdr:col>
      <xdr:colOff>177800</xdr:colOff>
      <xdr:row>97</xdr:row>
      <xdr:rowOff>142641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19468</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5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59461</xdr:rowOff>
    </xdr:from>
    <xdr:to>
      <xdr:col>81</xdr:col>
      <xdr:colOff>101600</xdr:colOff>
      <xdr:row>97</xdr:row>
      <xdr:rowOff>161061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9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152188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8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62277</xdr:rowOff>
    </xdr:from>
    <xdr:to>
      <xdr:col>76</xdr:col>
      <xdr:colOff>165100</xdr:colOff>
      <xdr:row>97</xdr:row>
      <xdr:rowOff>163877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155004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74713</xdr:rowOff>
    </xdr:from>
    <xdr:to>
      <xdr:col>72</xdr:col>
      <xdr:colOff>38100</xdr:colOff>
      <xdr:row>98</xdr:row>
      <xdr:rowOff>4863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0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167440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9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78164</xdr:rowOff>
    </xdr:from>
    <xdr:to>
      <xdr:col>67</xdr:col>
      <xdr:colOff>101600</xdr:colOff>
      <xdr:row>98</xdr:row>
      <xdr:rowOff>8314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170891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0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目的別における住民一人当たりのコストは、民生費、農林水産業費以外の項目において、類似団体を下回っている。</a:t>
          </a:r>
          <a:endParaRPr lang="ja-JP" altLang="ja-JP" sz="1400">
            <a:effectLst/>
          </a:endParaRPr>
        </a:p>
        <a:p>
          <a:r>
            <a:rPr lang="ja-JP" altLang="ja-JP" sz="1100">
              <a:solidFill>
                <a:schemeClr val="dk1"/>
              </a:solidFill>
              <a:effectLst/>
              <a:latin typeface="+mn-lt"/>
              <a:ea typeface="+mn-ea"/>
              <a:cs typeface="+mn-cs"/>
            </a:rPr>
            <a:t>　民生費は住民一人当たり</a:t>
          </a:r>
          <a:r>
            <a:rPr lang="ja-JP" altLang="en-US" sz="1100">
              <a:solidFill>
                <a:schemeClr val="dk1"/>
              </a:solidFill>
              <a:effectLst/>
              <a:latin typeface="+mn-lt"/>
              <a:ea typeface="+mn-ea"/>
              <a:cs typeface="+mn-cs"/>
            </a:rPr>
            <a:t>２１１，９０８</a:t>
          </a:r>
          <a:r>
            <a:rPr lang="ja-JP" altLang="ja-JP" sz="1100">
              <a:solidFill>
                <a:schemeClr val="dk1"/>
              </a:solidFill>
              <a:effectLst/>
              <a:latin typeface="+mn-lt"/>
              <a:ea typeface="+mn-ea"/>
              <a:cs typeface="+mn-cs"/>
            </a:rPr>
            <a:t>円となっており、保育所指定管理</a:t>
          </a:r>
          <a:r>
            <a:rPr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学童保育所の運営委託料</a:t>
          </a:r>
          <a:r>
            <a:rPr kumimoji="1" lang="ja-JP" altLang="en-US" sz="1100">
              <a:solidFill>
                <a:schemeClr val="dk1"/>
              </a:solidFill>
              <a:effectLst/>
              <a:latin typeface="+mn-lt"/>
              <a:ea typeface="+mn-ea"/>
              <a:cs typeface="+mn-cs"/>
            </a:rPr>
            <a:t>、保健福祉総合センター改修工事の増加等</a:t>
          </a:r>
          <a:r>
            <a:rPr lang="ja-JP" altLang="ja-JP" sz="1100">
              <a:solidFill>
                <a:schemeClr val="dk1"/>
              </a:solidFill>
              <a:effectLst/>
              <a:latin typeface="+mn-lt"/>
              <a:ea typeface="+mn-ea"/>
              <a:cs typeface="+mn-cs"/>
            </a:rPr>
            <a:t>が主な要因である。</a:t>
          </a:r>
          <a:endParaRPr lang="ja-JP" altLang="ja-JP" sz="1400">
            <a:effectLst/>
          </a:endParaRPr>
        </a:p>
        <a:p>
          <a:r>
            <a:rPr kumimoji="1" lang="ja-JP" altLang="ja-JP" sz="1100">
              <a:solidFill>
                <a:schemeClr val="dk1"/>
              </a:solidFill>
              <a:effectLst/>
              <a:latin typeface="+mn-lt"/>
              <a:ea typeface="+mn-ea"/>
              <a:cs typeface="+mn-cs"/>
            </a:rPr>
            <a:t>　農林水産業費は、住民一人あたり</a:t>
          </a:r>
          <a:r>
            <a:rPr kumimoji="1" lang="ja-JP" altLang="en-US" sz="1100">
              <a:solidFill>
                <a:schemeClr val="dk1"/>
              </a:solidFill>
              <a:effectLst/>
              <a:latin typeface="+mn-lt"/>
              <a:ea typeface="+mn-ea"/>
              <a:cs typeface="+mn-cs"/>
            </a:rPr>
            <a:t>７９，４６２</a:t>
          </a:r>
          <a:r>
            <a:rPr kumimoji="1" lang="ja-JP" altLang="ja-JP" sz="1100">
              <a:solidFill>
                <a:schemeClr val="dk1"/>
              </a:solidFill>
              <a:effectLst/>
              <a:latin typeface="+mn-lt"/>
              <a:ea typeface="+mn-ea"/>
              <a:cs typeface="+mn-cs"/>
            </a:rPr>
            <a:t>円となっており、継続事業である</a:t>
          </a:r>
          <a:r>
            <a:rPr kumimoji="1" lang="ja-JP" altLang="en-US" sz="1100">
              <a:solidFill>
                <a:schemeClr val="dk1"/>
              </a:solidFill>
              <a:effectLst/>
              <a:latin typeface="+mn-lt"/>
              <a:ea typeface="+mn-ea"/>
              <a:cs typeface="+mn-cs"/>
            </a:rPr>
            <a:t>津波・高潮危機管理対策事業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ため池等整備事業、</a:t>
          </a:r>
          <a:r>
            <a:rPr kumimoji="1" lang="ja-JP" altLang="ja-JP" sz="1100">
              <a:solidFill>
                <a:schemeClr val="dk1"/>
              </a:solidFill>
              <a:effectLst/>
              <a:latin typeface="+mn-lt"/>
              <a:ea typeface="+mn-ea"/>
              <a:cs typeface="+mn-cs"/>
            </a:rPr>
            <a:t>漁港施設の改修などが多額であることが主な要因である。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実質収支額は、収支の均衡を保つため、財政調整基金の取り崩しで対応しているため、黒字となっている。財政調整基金の残高は、令和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年度末では、</a:t>
          </a:r>
          <a:r>
            <a:rPr kumimoji="1" lang="ja-JP" altLang="en-US" sz="1100">
              <a:solidFill>
                <a:schemeClr val="dk1"/>
              </a:solidFill>
              <a:effectLst/>
              <a:latin typeface="+mn-lt"/>
              <a:ea typeface="+mn-ea"/>
              <a:cs typeface="+mn-cs"/>
            </a:rPr>
            <a:t>７，３９２</a:t>
          </a:r>
          <a:r>
            <a:rPr kumimoji="1" lang="ja-JP" altLang="ja-JP" sz="1100">
              <a:solidFill>
                <a:schemeClr val="dk1"/>
              </a:solidFill>
              <a:effectLst/>
              <a:latin typeface="+mn-lt"/>
              <a:ea typeface="+mn-ea"/>
              <a:cs typeface="+mn-cs"/>
            </a:rPr>
            <a:t>万</a:t>
          </a:r>
          <a:r>
            <a:rPr kumimoji="1" lang="ja-JP" altLang="en-US" sz="1100">
              <a:solidFill>
                <a:schemeClr val="dk1"/>
              </a:solidFill>
              <a:effectLst/>
              <a:latin typeface="+mn-lt"/>
              <a:ea typeface="+mn-ea"/>
              <a:cs typeface="+mn-cs"/>
            </a:rPr>
            <a:t>３</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０００円増加し、１１億</a:t>
          </a:r>
          <a:r>
            <a:rPr kumimoji="1" lang="ja-JP" altLang="en-US" sz="1100">
              <a:solidFill>
                <a:schemeClr val="dk1"/>
              </a:solidFill>
              <a:effectLst/>
              <a:latin typeface="+mn-lt"/>
              <a:ea typeface="+mn-ea"/>
              <a:cs typeface="+mn-cs"/>
            </a:rPr>
            <a:t>８，１２５</a:t>
          </a:r>
          <a:r>
            <a:rPr kumimoji="1" lang="ja-JP" altLang="ja-JP" sz="1100">
              <a:solidFill>
                <a:schemeClr val="dk1"/>
              </a:solidFill>
              <a:effectLst/>
              <a:latin typeface="+mn-lt"/>
              <a:ea typeface="+mn-ea"/>
              <a:cs typeface="+mn-cs"/>
            </a:rPr>
            <a:t>万</a:t>
          </a:r>
          <a:r>
            <a:rPr kumimoji="1" lang="ja-JP" altLang="en-US"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０００円となった。</a:t>
          </a:r>
          <a:endParaRPr lang="ja-JP" altLang="ja-JP" sz="1400">
            <a:effectLst/>
          </a:endParaRPr>
        </a:p>
        <a:p>
          <a:r>
            <a:rPr kumimoji="1" lang="ja-JP" altLang="ja-JP" sz="1100">
              <a:solidFill>
                <a:schemeClr val="dk1"/>
              </a:solidFill>
              <a:effectLst/>
              <a:latin typeface="+mn-lt"/>
              <a:ea typeface="+mn-ea"/>
              <a:cs typeface="+mn-cs"/>
            </a:rPr>
            <a:t>　今後も社会保障費の増大や公共施設の老朽化対策など財政需要が増加することから、財政調整基金の取り崩しが必要となるものと見込まれ、持続可能で健全な財政運営のため、財政調整基金残高は、最低でも１０億円以上の確保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全ての会計において、黒字となっており、今後も赤字になることはないものと考えているが、一般会計の実質黒字が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したことにより、連結ベースの実質黒字は前年度比</a:t>
          </a:r>
          <a:r>
            <a:rPr kumimoji="1" lang="ja-JP" altLang="en-US" sz="1100">
              <a:solidFill>
                <a:schemeClr val="dk1"/>
              </a:solidFill>
              <a:effectLst/>
              <a:latin typeface="+mn-lt"/>
              <a:ea typeface="+mn-ea"/>
              <a:cs typeface="+mn-cs"/>
            </a:rPr>
            <a:t>１７．７</a:t>
          </a:r>
          <a:r>
            <a:rPr kumimoji="1" lang="ja-JP" altLang="ja-JP" sz="1100">
              <a:solidFill>
                <a:schemeClr val="dk1"/>
              </a:solidFill>
              <a:effectLst/>
              <a:latin typeface="+mn-lt"/>
              <a:ea typeface="+mn-ea"/>
              <a:cs typeface="+mn-cs"/>
            </a:rPr>
            <a:t>ポイント悪化している。</a:t>
          </a:r>
          <a:endParaRPr lang="ja-JP" altLang="ja-JP" sz="1400">
            <a:effectLst/>
          </a:endParaRPr>
        </a:p>
        <a:p>
          <a:r>
            <a:rPr kumimoji="1" lang="ja-JP" altLang="ja-JP" sz="1100">
              <a:solidFill>
                <a:schemeClr val="dk1"/>
              </a:solidFill>
              <a:effectLst/>
              <a:latin typeface="+mn-lt"/>
              <a:ea typeface="+mn-ea"/>
              <a:cs typeface="+mn-cs"/>
            </a:rPr>
            <a:t>　水道事業会計において、受水費の増加、施設の老朽化による更新等により前年度比</a:t>
          </a:r>
          <a:r>
            <a:rPr kumimoji="1" lang="ja-JP" altLang="en-US" sz="1100">
              <a:solidFill>
                <a:schemeClr val="dk1"/>
              </a:solidFill>
              <a:effectLst/>
              <a:latin typeface="+mn-lt"/>
              <a:ea typeface="+mn-ea"/>
              <a:cs typeface="+mn-cs"/>
            </a:rPr>
            <a:t>１．１５</a:t>
          </a:r>
          <a:r>
            <a:rPr kumimoji="1" lang="ja-JP" altLang="ja-JP" sz="1100">
              <a:solidFill>
                <a:schemeClr val="dk1"/>
              </a:solidFill>
              <a:effectLst/>
              <a:latin typeface="+mn-lt"/>
              <a:ea typeface="+mn-ea"/>
              <a:cs typeface="+mn-cs"/>
            </a:rPr>
            <a:t>ポイント悪化している。</a:t>
          </a:r>
          <a:endParaRPr lang="ja-JP" altLang="ja-JP" sz="1400">
            <a:effectLst/>
          </a:endParaRPr>
        </a:p>
        <a:p>
          <a:r>
            <a:rPr kumimoji="1" lang="ja-JP" altLang="ja-JP" sz="1100">
              <a:solidFill>
                <a:schemeClr val="dk1"/>
              </a:solidFill>
              <a:effectLst/>
              <a:latin typeface="+mn-lt"/>
              <a:ea typeface="+mn-ea"/>
              <a:cs typeface="+mn-cs"/>
            </a:rPr>
            <a:t>　今後、財源確保や歳出削減など地方財政改革を推進することが求められる中、更に厳しい財政運営となることが予想されるため、各会計が健全な財政運営を行うことで、町全体の財政状況の健全化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R3&#27770;&#31639;&#20998;/08%20&#36001;&#25919;&#29366;&#27841;&#36039;&#26009;&#38598;&#12398;&#20316;&#25104;&#12395;&#12388;&#12356;&#12390;&#65288;2&#22238;&#30446;&#65289;/04_&#24115;&#31080;&#20877;&#20986;&#21147;&#12398;&#36899;&#32097;/02_&#30476;&#8594;&#24066;&#30010;&#26449;&#65288;&#20998;&#26512;&#34920;&#20877;&#36865;&#65289;/(0928&#20877;&#20986;&#21147;)&#12304;&#36001;&#25919;&#29366;&#27841;&#36039;&#26009;&#38598;&#12305;_303828_&#26085;&#39640;&#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69</v>
          </cell>
          <cell r="BX51">
            <v>67</v>
          </cell>
          <cell r="CF51">
            <v>72.599999999999994</v>
          </cell>
          <cell r="CN51">
            <v>68.900000000000006</v>
          </cell>
          <cell r="CV51">
            <v>64.5</v>
          </cell>
        </row>
        <row r="53">
          <cell r="BP53">
            <v>62.3</v>
          </cell>
          <cell r="BX53">
            <v>64.2</v>
          </cell>
          <cell r="CF53">
            <v>65.900000000000006</v>
          </cell>
          <cell r="CN53">
            <v>67.8</v>
          </cell>
          <cell r="CV53">
            <v>65.5</v>
          </cell>
        </row>
        <row r="55">
          <cell r="AN55" t="str">
            <v>類似団体内平均値</v>
          </cell>
          <cell r="BP55">
            <v>23.4</v>
          </cell>
          <cell r="BX55">
            <v>7.6</v>
          </cell>
          <cell r="CF55">
            <v>3</v>
          </cell>
          <cell r="CN55">
            <v>3.4</v>
          </cell>
          <cell r="CV55">
            <v>0</v>
          </cell>
        </row>
        <row r="57">
          <cell r="BP57">
            <v>59.2</v>
          </cell>
          <cell r="BX57">
            <v>63.4</v>
          </cell>
          <cell r="CF57">
            <v>63.3</v>
          </cell>
          <cell r="CN57">
            <v>62.8</v>
          </cell>
          <cell r="CV57">
            <v>62.8</v>
          </cell>
        </row>
        <row r="72">
          <cell r="BP72" t="str">
            <v>H29</v>
          </cell>
          <cell r="BX72" t="str">
            <v>H30</v>
          </cell>
          <cell r="CF72" t="str">
            <v>R01</v>
          </cell>
          <cell r="CN72" t="str">
            <v>R02</v>
          </cell>
          <cell r="CV72" t="str">
            <v>R03</v>
          </cell>
        </row>
        <row r="73">
          <cell r="AN73" t="str">
            <v>当該団体値</v>
          </cell>
          <cell r="BP73">
            <v>69</v>
          </cell>
          <cell r="BX73">
            <v>67</v>
          </cell>
          <cell r="CF73">
            <v>72.599999999999994</v>
          </cell>
          <cell r="CN73">
            <v>68.900000000000006</v>
          </cell>
          <cell r="CV73">
            <v>64.5</v>
          </cell>
        </row>
        <row r="75">
          <cell r="BP75">
            <v>6.7</v>
          </cell>
          <cell r="BX75">
            <v>7.6</v>
          </cell>
          <cell r="CF75">
            <v>8.6</v>
          </cell>
          <cell r="CN75">
            <v>9</v>
          </cell>
          <cell r="CV75">
            <v>9.5</v>
          </cell>
        </row>
        <row r="77">
          <cell r="AN77" t="str">
            <v>類似団体内平均値</v>
          </cell>
          <cell r="BP77">
            <v>23.4</v>
          </cell>
          <cell r="BX77">
            <v>7.6</v>
          </cell>
          <cell r="CF77">
            <v>3</v>
          </cell>
          <cell r="CN77">
            <v>3.4</v>
          </cell>
          <cell r="CV77">
            <v>0</v>
          </cell>
        </row>
        <row r="79">
          <cell r="BP79">
            <v>8.5</v>
          </cell>
          <cell r="BX79">
            <v>8.6</v>
          </cell>
          <cell r="CF79">
            <v>8.8000000000000007</v>
          </cell>
          <cell r="CN79">
            <v>8.8000000000000007</v>
          </cell>
          <cell r="CV79">
            <v>8.3000000000000007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5685445</v>
      </c>
      <c r="BO4" s="453"/>
      <c r="BP4" s="453"/>
      <c r="BQ4" s="453"/>
      <c r="BR4" s="453"/>
      <c r="BS4" s="453"/>
      <c r="BT4" s="453"/>
      <c r="BU4" s="454"/>
      <c r="BV4" s="452">
        <v>6171376</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12.6</v>
      </c>
      <c r="CU4" s="593"/>
      <c r="CV4" s="593"/>
      <c r="CW4" s="593"/>
      <c r="CX4" s="593"/>
      <c r="CY4" s="593"/>
      <c r="CZ4" s="593"/>
      <c r="DA4" s="594"/>
      <c r="DB4" s="592">
        <v>10.199999999999999</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5162253</v>
      </c>
      <c r="BO5" s="424"/>
      <c r="BP5" s="424"/>
      <c r="BQ5" s="424"/>
      <c r="BR5" s="424"/>
      <c r="BS5" s="424"/>
      <c r="BT5" s="424"/>
      <c r="BU5" s="425"/>
      <c r="BV5" s="423">
        <v>5854941</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90.8</v>
      </c>
      <c r="CU5" s="421"/>
      <c r="CV5" s="421"/>
      <c r="CW5" s="421"/>
      <c r="CX5" s="421"/>
      <c r="CY5" s="421"/>
      <c r="CZ5" s="421"/>
      <c r="DA5" s="422"/>
      <c r="DB5" s="420">
        <v>97</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523192</v>
      </c>
      <c r="BO6" s="424"/>
      <c r="BP6" s="424"/>
      <c r="BQ6" s="424"/>
      <c r="BR6" s="424"/>
      <c r="BS6" s="424"/>
      <c r="BT6" s="424"/>
      <c r="BU6" s="425"/>
      <c r="BV6" s="423">
        <v>316435</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93.4</v>
      </c>
      <c r="CU6" s="567"/>
      <c r="CV6" s="567"/>
      <c r="CW6" s="567"/>
      <c r="CX6" s="567"/>
      <c r="CY6" s="567"/>
      <c r="CZ6" s="567"/>
      <c r="DA6" s="568"/>
      <c r="DB6" s="566">
        <v>100.2</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94</v>
      </c>
      <c r="AV7" s="482"/>
      <c r="AW7" s="482"/>
      <c r="AX7" s="482"/>
      <c r="AY7" s="437" t="s">
        <v>105</v>
      </c>
      <c r="AZ7" s="438"/>
      <c r="BA7" s="438"/>
      <c r="BB7" s="438"/>
      <c r="BC7" s="438"/>
      <c r="BD7" s="438"/>
      <c r="BE7" s="438"/>
      <c r="BF7" s="438"/>
      <c r="BG7" s="438"/>
      <c r="BH7" s="438"/>
      <c r="BI7" s="438"/>
      <c r="BJ7" s="438"/>
      <c r="BK7" s="438"/>
      <c r="BL7" s="438"/>
      <c r="BM7" s="439"/>
      <c r="BN7" s="423">
        <v>144433</v>
      </c>
      <c r="BO7" s="424"/>
      <c r="BP7" s="424"/>
      <c r="BQ7" s="424"/>
      <c r="BR7" s="424"/>
      <c r="BS7" s="424"/>
      <c r="BT7" s="424"/>
      <c r="BU7" s="425"/>
      <c r="BV7" s="423">
        <v>32691</v>
      </c>
      <c r="BW7" s="424"/>
      <c r="BX7" s="424"/>
      <c r="BY7" s="424"/>
      <c r="BZ7" s="424"/>
      <c r="CA7" s="424"/>
      <c r="CB7" s="424"/>
      <c r="CC7" s="425"/>
      <c r="CD7" s="463" t="s">
        <v>106</v>
      </c>
      <c r="CE7" s="383"/>
      <c r="CF7" s="383"/>
      <c r="CG7" s="383"/>
      <c r="CH7" s="383"/>
      <c r="CI7" s="383"/>
      <c r="CJ7" s="383"/>
      <c r="CK7" s="383"/>
      <c r="CL7" s="383"/>
      <c r="CM7" s="383"/>
      <c r="CN7" s="383"/>
      <c r="CO7" s="383"/>
      <c r="CP7" s="383"/>
      <c r="CQ7" s="383"/>
      <c r="CR7" s="383"/>
      <c r="CS7" s="464"/>
      <c r="CT7" s="423">
        <v>3017232</v>
      </c>
      <c r="CU7" s="424"/>
      <c r="CV7" s="424"/>
      <c r="CW7" s="424"/>
      <c r="CX7" s="424"/>
      <c r="CY7" s="424"/>
      <c r="CZ7" s="424"/>
      <c r="DA7" s="425"/>
      <c r="DB7" s="423">
        <v>2783445</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107</v>
      </c>
      <c r="AN8" s="380"/>
      <c r="AO8" s="380"/>
      <c r="AP8" s="380"/>
      <c r="AQ8" s="380"/>
      <c r="AR8" s="380"/>
      <c r="AS8" s="380"/>
      <c r="AT8" s="381"/>
      <c r="AU8" s="481" t="s">
        <v>108</v>
      </c>
      <c r="AV8" s="482"/>
      <c r="AW8" s="482"/>
      <c r="AX8" s="482"/>
      <c r="AY8" s="437" t="s">
        <v>109</v>
      </c>
      <c r="AZ8" s="438"/>
      <c r="BA8" s="438"/>
      <c r="BB8" s="438"/>
      <c r="BC8" s="438"/>
      <c r="BD8" s="438"/>
      <c r="BE8" s="438"/>
      <c r="BF8" s="438"/>
      <c r="BG8" s="438"/>
      <c r="BH8" s="438"/>
      <c r="BI8" s="438"/>
      <c r="BJ8" s="438"/>
      <c r="BK8" s="438"/>
      <c r="BL8" s="438"/>
      <c r="BM8" s="439"/>
      <c r="BN8" s="423">
        <v>378759</v>
      </c>
      <c r="BO8" s="424"/>
      <c r="BP8" s="424"/>
      <c r="BQ8" s="424"/>
      <c r="BR8" s="424"/>
      <c r="BS8" s="424"/>
      <c r="BT8" s="424"/>
      <c r="BU8" s="425"/>
      <c r="BV8" s="423">
        <v>283744</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0.3</v>
      </c>
      <c r="CU8" s="527"/>
      <c r="CV8" s="527"/>
      <c r="CW8" s="527"/>
      <c r="CX8" s="527"/>
      <c r="CY8" s="527"/>
      <c r="CZ8" s="527"/>
      <c r="DA8" s="528"/>
      <c r="DB8" s="526">
        <v>0.31</v>
      </c>
      <c r="DC8" s="527"/>
      <c r="DD8" s="527"/>
      <c r="DE8" s="527"/>
      <c r="DF8" s="527"/>
      <c r="DG8" s="527"/>
      <c r="DH8" s="527"/>
      <c r="DI8" s="528"/>
    </row>
    <row r="9" spans="1:119" ht="18.75" customHeight="1" thickBot="1" x14ac:dyDescent="0.2">
      <c r="A9" s="178"/>
      <c r="B9" s="555" t="s">
        <v>111</v>
      </c>
      <c r="C9" s="556"/>
      <c r="D9" s="556"/>
      <c r="E9" s="556"/>
      <c r="F9" s="556"/>
      <c r="G9" s="556"/>
      <c r="H9" s="556"/>
      <c r="I9" s="556"/>
      <c r="J9" s="556"/>
      <c r="K9" s="474"/>
      <c r="L9" s="557" t="s">
        <v>112</v>
      </c>
      <c r="M9" s="558"/>
      <c r="N9" s="558"/>
      <c r="O9" s="558"/>
      <c r="P9" s="558"/>
      <c r="Q9" s="559"/>
      <c r="R9" s="560">
        <v>7673</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94</v>
      </c>
      <c r="AV9" s="482"/>
      <c r="AW9" s="482"/>
      <c r="AX9" s="482"/>
      <c r="AY9" s="437" t="s">
        <v>115</v>
      </c>
      <c r="AZ9" s="438"/>
      <c r="BA9" s="438"/>
      <c r="BB9" s="438"/>
      <c r="BC9" s="438"/>
      <c r="BD9" s="438"/>
      <c r="BE9" s="438"/>
      <c r="BF9" s="438"/>
      <c r="BG9" s="438"/>
      <c r="BH9" s="438"/>
      <c r="BI9" s="438"/>
      <c r="BJ9" s="438"/>
      <c r="BK9" s="438"/>
      <c r="BL9" s="438"/>
      <c r="BM9" s="439"/>
      <c r="BN9" s="423">
        <v>95015</v>
      </c>
      <c r="BO9" s="424"/>
      <c r="BP9" s="424"/>
      <c r="BQ9" s="424"/>
      <c r="BR9" s="424"/>
      <c r="BS9" s="424"/>
      <c r="BT9" s="424"/>
      <c r="BU9" s="425"/>
      <c r="BV9" s="423">
        <v>-75556</v>
      </c>
      <c r="BW9" s="424"/>
      <c r="BX9" s="424"/>
      <c r="BY9" s="424"/>
      <c r="BZ9" s="424"/>
      <c r="CA9" s="424"/>
      <c r="CB9" s="424"/>
      <c r="CC9" s="425"/>
      <c r="CD9" s="463" t="s">
        <v>116</v>
      </c>
      <c r="CE9" s="383"/>
      <c r="CF9" s="383"/>
      <c r="CG9" s="383"/>
      <c r="CH9" s="383"/>
      <c r="CI9" s="383"/>
      <c r="CJ9" s="383"/>
      <c r="CK9" s="383"/>
      <c r="CL9" s="383"/>
      <c r="CM9" s="383"/>
      <c r="CN9" s="383"/>
      <c r="CO9" s="383"/>
      <c r="CP9" s="383"/>
      <c r="CQ9" s="383"/>
      <c r="CR9" s="383"/>
      <c r="CS9" s="464"/>
      <c r="CT9" s="420">
        <v>9.5</v>
      </c>
      <c r="CU9" s="421"/>
      <c r="CV9" s="421"/>
      <c r="CW9" s="421"/>
      <c r="CX9" s="421"/>
      <c r="CY9" s="421"/>
      <c r="CZ9" s="421"/>
      <c r="DA9" s="422"/>
      <c r="DB9" s="420">
        <v>9.6</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117</v>
      </c>
      <c r="M10" s="380"/>
      <c r="N10" s="380"/>
      <c r="O10" s="380"/>
      <c r="P10" s="380"/>
      <c r="Q10" s="381"/>
      <c r="R10" s="376">
        <v>7641</v>
      </c>
      <c r="S10" s="377"/>
      <c r="T10" s="377"/>
      <c r="U10" s="377"/>
      <c r="V10" s="436"/>
      <c r="W10" s="564"/>
      <c r="X10" s="374"/>
      <c r="Y10" s="374"/>
      <c r="Z10" s="374"/>
      <c r="AA10" s="374"/>
      <c r="AB10" s="374"/>
      <c r="AC10" s="374"/>
      <c r="AD10" s="374"/>
      <c r="AE10" s="374"/>
      <c r="AF10" s="374"/>
      <c r="AG10" s="374"/>
      <c r="AH10" s="374"/>
      <c r="AI10" s="374"/>
      <c r="AJ10" s="374"/>
      <c r="AK10" s="374"/>
      <c r="AL10" s="565"/>
      <c r="AM10" s="480" t="s">
        <v>118</v>
      </c>
      <c r="AN10" s="380"/>
      <c r="AO10" s="380"/>
      <c r="AP10" s="380"/>
      <c r="AQ10" s="380"/>
      <c r="AR10" s="380"/>
      <c r="AS10" s="380"/>
      <c r="AT10" s="381"/>
      <c r="AU10" s="481" t="s">
        <v>94</v>
      </c>
      <c r="AV10" s="482"/>
      <c r="AW10" s="482"/>
      <c r="AX10" s="482"/>
      <c r="AY10" s="437" t="s">
        <v>119</v>
      </c>
      <c r="AZ10" s="438"/>
      <c r="BA10" s="438"/>
      <c r="BB10" s="438"/>
      <c r="BC10" s="438"/>
      <c r="BD10" s="438"/>
      <c r="BE10" s="438"/>
      <c r="BF10" s="438"/>
      <c r="BG10" s="438"/>
      <c r="BH10" s="438"/>
      <c r="BI10" s="438"/>
      <c r="BJ10" s="438"/>
      <c r="BK10" s="438"/>
      <c r="BL10" s="438"/>
      <c r="BM10" s="439"/>
      <c r="BN10" s="423">
        <v>77340</v>
      </c>
      <c r="BO10" s="424"/>
      <c r="BP10" s="424"/>
      <c r="BQ10" s="424"/>
      <c r="BR10" s="424"/>
      <c r="BS10" s="424"/>
      <c r="BT10" s="424"/>
      <c r="BU10" s="425"/>
      <c r="BV10" s="423">
        <v>73496</v>
      </c>
      <c r="BW10" s="424"/>
      <c r="BX10" s="424"/>
      <c r="BY10" s="424"/>
      <c r="BZ10" s="424"/>
      <c r="CA10" s="424"/>
      <c r="CB10" s="424"/>
      <c r="CC10" s="425"/>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121</v>
      </c>
      <c r="M11" s="385"/>
      <c r="N11" s="385"/>
      <c r="O11" s="385"/>
      <c r="P11" s="385"/>
      <c r="Q11" s="386"/>
      <c r="R11" s="552" t="s">
        <v>122</v>
      </c>
      <c r="S11" s="553"/>
      <c r="T11" s="553"/>
      <c r="U11" s="553"/>
      <c r="V11" s="554"/>
      <c r="W11" s="564"/>
      <c r="X11" s="374"/>
      <c r="Y11" s="374"/>
      <c r="Z11" s="374"/>
      <c r="AA11" s="374"/>
      <c r="AB11" s="374"/>
      <c r="AC11" s="374"/>
      <c r="AD11" s="374"/>
      <c r="AE11" s="374"/>
      <c r="AF11" s="374"/>
      <c r="AG11" s="374"/>
      <c r="AH11" s="374"/>
      <c r="AI11" s="374"/>
      <c r="AJ11" s="374"/>
      <c r="AK11" s="374"/>
      <c r="AL11" s="565"/>
      <c r="AM11" s="480" t="s">
        <v>123</v>
      </c>
      <c r="AN11" s="380"/>
      <c r="AO11" s="380"/>
      <c r="AP11" s="380"/>
      <c r="AQ11" s="380"/>
      <c r="AR11" s="380"/>
      <c r="AS11" s="380"/>
      <c r="AT11" s="381"/>
      <c r="AU11" s="481" t="s">
        <v>94</v>
      </c>
      <c r="AV11" s="482"/>
      <c r="AW11" s="482"/>
      <c r="AX11" s="482"/>
      <c r="AY11" s="437" t="s">
        <v>124</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125</v>
      </c>
      <c r="CE11" s="383"/>
      <c r="CF11" s="383"/>
      <c r="CG11" s="383"/>
      <c r="CH11" s="383"/>
      <c r="CI11" s="383"/>
      <c r="CJ11" s="383"/>
      <c r="CK11" s="383"/>
      <c r="CL11" s="383"/>
      <c r="CM11" s="383"/>
      <c r="CN11" s="383"/>
      <c r="CO11" s="383"/>
      <c r="CP11" s="383"/>
      <c r="CQ11" s="383"/>
      <c r="CR11" s="383"/>
      <c r="CS11" s="464"/>
      <c r="CT11" s="526" t="s">
        <v>126</v>
      </c>
      <c r="CU11" s="527"/>
      <c r="CV11" s="527"/>
      <c r="CW11" s="527"/>
      <c r="CX11" s="527"/>
      <c r="CY11" s="527"/>
      <c r="CZ11" s="527"/>
      <c r="DA11" s="528"/>
      <c r="DB11" s="526" t="s">
        <v>127</v>
      </c>
      <c r="DC11" s="527"/>
      <c r="DD11" s="527"/>
      <c r="DE11" s="527"/>
      <c r="DF11" s="527"/>
      <c r="DG11" s="527"/>
      <c r="DH11" s="527"/>
      <c r="DI11" s="528"/>
    </row>
    <row r="12" spans="1:119" ht="18.75" customHeight="1" x14ac:dyDescent="0.15">
      <c r="A12" s="178"/>
      <c r="B12" s="529" t="s">
        <v>128</v>
      </c>
      <c r="C12" s="530"/>
      <c r="D12" s="530"/>
      <c r="E12" s="530"/>
      <c r="F12" s="530"/>
      <c r="G12" s="530"/>
      <c r="H12" s="530"/>
      <c r="I12" s="530"/>
      <c r="J12" s="530"/>
      <c r="K12" s="531"/>
      <c r="L12" s="538" t="s">
        <v>129</v>
      </c>
      <c r="M12" s="539"/>
      <c r="N12" s="539"/>
      <c r="O12" s="539"/>
      <c r="P12" s="539"/>
      <c r="Q12" s="540"/>
      <c r="R12" s="541">
        <v>7959</v>
      </c>
      <c r="S12" s="542"/>
      <c r="T12" s="542"/>
      <c r="U12" s="542"/>
      <c r="V12" s="543"/>
      <c r="W12" s="544" t="s">
        <v>1</v>
      </c>
      <c r="X12" s="482"/>
      <c r="Y12" s="482"/>
      <c r="Z12" s="482"/>
      <c r="AA12" s="482"/>
      <c r="AB12" s="545"/>
      <c r="AC12" s="546" t="s">
        <v>130</v>
      </c>
      <c r="AD12" s="547"/>
      <c r="AE12" s="547"/>
      <c r="AF12" s="547"/>
      <c r="AG12" s="548"/>
      <c r="AH12" s="546" t="s">
        <v>131</v>
      </c>
      <c r="AI12" s="547"/>
      <c r="AJ12" s="547"/>
      <c r="AK12" s="547"/>
      <c r="AL12" s="549"/>
      <c r="AM12" s="480" t="s">
        <v>132</v>
      </c>
      <c r="AN12" s="380"/>
      <c r="AO12" s="380"/>
      <c r="AP12" s="380"/>
      <c r="AQ12" s="380"/>
      <c r="AR12" s="380"/>
      <c r="AS12" s="380"/>
      <c r="AT12" s="381"/>
      <c r="AU12" s="481" t="s">
        <v>133</v>
      </c>
      <c r="AV12" s="482"/>
      <c r="AW12" s="482"/>
      <c r="AX12" s="482"/>
      <c r="AY12" s="437" t="s">
        <v>134</v>
      </c>
      <c r="AZ12" s="438"/>
      <c r="BA12" s="438"/>
      <c r="BB12" s="438"/>
      <c r="BC12" s="438"/>
      <c r="BD12" s="438"/>
      <c r="BE12" s="438"/>
      <c r="BF12" s="438"/>
      <c r="BG12" s="438"/>
      <c r="BH12" s="438"/>
      <c r="BI12" s="438"/>
      <c r="BJ12" s="438"/>
      <c r="BK12" s="438"/>
      <c r="BL12" s="438"/>
      <c r="BM12" s="439"/>
      <c r="BN12" s="423">
        <v>133417</v>
      </c>
      <c r="BO12" s="424"/>
      <c r="BP12" s="424"/>
      <c r="BQ12" s="424"/>
      <c r="BR12" s="424"/>
      <c r="BS12" s="424"/>
      <c r="BT12" s="424"/>
      <c r="BU12" s="425"/>
      <c r="BV12" s="423">
        <v>148308</v>
      </c>
      <c r="BW12" s="424"/>
      <c r="BX12" s="424"/>
      <c r="BY12" s="424"/>
      <c r="BZ12" s="424"/>
      <c r="CA12" s="424"/>
      <c r="CB12" s="424"/>
      <c r="CC12" s="425"/>
      <c r="CD12" s="463" t="s">
        <v>135</v>
      </c>
      <c r="CE12" s="383"/>
      <c r="CF12" s="383"/>
      <c r="CG12" s="383"/>
      <c r="CH12" s="383"/>
      <c r="CI12" s="383"/>
      <c r="CJ12" s="383"/>
      <c r="CK12" s="383"/>
      <c r="CL12" s="383"/>
      <c r="CM12" s="383"/>
      <c r="CN12" s="383"/>
      <c r="CO12" s="383"/>
      <c r="CP12" s="383"/>
      <c r="CQ12" s="383"/>
      <c r="CR12" s="383"/>
      <c r="CS12" s="464"/>
      <c r="CT12" s="526" t="s">
        <v>127</v>
      </c>
      <c r="CU12" s="527"/>
      <c r="CV12" s="527"/>
      <c r="CW12" s="527"/>
      <c r="CX12" s="527"/>
      <c r="CY12" s="527"/>
      <c r="CZ12" s="527"/>
      <c r="DA12" s="528"/>
      <c r="DB12" s="526" t="s">
        <v>127</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136</v>
      </c>
      <c r="N13" s="508"/>
      <c r="O13" s="508"/>
      <c r="P13" s="508"/>
      <c r="Q13" s="509"/>
      <c r="R13" s="510">
        <v>7936</v>
      </c>
      <c r="S13" s="511"/>
      <c r="T13" s="511"/>
      <c r="U13" s="511"/>
      <c r="V13" s="512"/>
      <c r="W13" s="513" t="s">
        <v>137</v>
      </c>
      <c r="X13" s="409"/>
      <c r="Y13" s="409"/>
      <c r="Z13" s="409"/>
      <c r="AA13" s="409"/>
      <c r="AB13" s="410"/>
      <c r="AC13" s="376">
        <v>444</v>
      </c>
      <c r="AD13" s="377"/>
      <c r="AE13" s="377"/>
      <c r="AF13" s="377"/>
      <c r="AG13" s="378"/>
      <c r="AH13" s="376">
        <v>542</v>
      </c>
      <c r="AI13" s="377"/>
      <c r="AJ13" s="377"/>
      <c r="AK13" s="377"/>
      <c r="AL13" s="436"/>
      <c r="AM13" s="480" t="s">
        <v>138</v>
      </c>
      <c r="AN13" s="380"/>
      <c r="AO13" s="380"/>
      <c r="AP13" s="380"/>
      <c r="AQ13" s="380"/>
      <c r="AR13" s="380"/>
      <c r="AS13" s="380"/>
      <c r="AT13" s="381"/>
      <c r="AU13" s="481" t="s">
        <v>139</v>
      </c>
      <c r="AV13" s="482"/>
      <c r="AW13" s="482"/>
      <c r="AX13" s="482"/>
      <c r="AY13" s="437" t="s">
        <v>140</v>
      </c>
      <c r="AZ13" s="438"/>
      <c r="BA13" s="438"/>
      <c r="BB13" s="438"/>
      <c r="BC13" s="438"/>
      <c r="BD13" s="438"/>
      <c r="BE13" s="438"/>
      <c r="BF13" s="438"/>
      <c r="BG13" s="438"/>
      <c r="BH13" s="438"/>
      <c r="BI13" s="438"/>
      <c r="BJ13" s="438"/>
      <c r="BK13" s="438"/>
      <c r="BL13" s="438"/>
      <c r="BM13" s="439"/>
      <c r="BN13" s="423">
        <v>38938</v>
      </c>
      <c r="BO13" s="424"/>
      <c r="BP13" s="424"/>
      <c r="BQ13" s="424"/>
      <c r="BR13" s="424"/>
      <c r="BS13" s="424"/>
      <c r="BT13" s="424"/>
      <c r="BU13" s="425"/>
      <c r="BV13" s="423">
        <v>-150368</v>
      </c>
      <c r="BW13" s="424"/>
      <c r="BX13" s="424"/>
      <c r="BY13" s="424"/>
      <c r="BZ13" s="424"/>
      <c r="CA13" s="424"/>
      <c r="CB13" s="424"/>
      <c r="CC13" s="425"/>
      <c r="CD13" s="463" t="s">
        <v>141</v>
      </c>
      <c r="CE13" s="383"/>
      <c r="CF13" s="383"/>
      <c r="CG13" s="383"/>
      <c r="CH13" s="383"/>
      <c r="CI13" s="383"/>
      <c r="CJ13" s="383"/>
      <c r="CK13" s="383"/>
      <c r="CL13" s="383"/>
      <c r="CM13" s="383"/>
      <c r="CN13" s="383"/>
      <c r="CO13" s="383"/>
      <c r="CP13" s="383"/>
      <c r="CQ13" s="383"/>
      <c r="CR13" s="383"/>
      <c r="CS13" s="464"/>
      <c r="CT13" s="420">
        <v>9.5</v>
      </c>
      <c r="CU13" s="421"/>
      <c r="CV13" s="421"/>
      <c r="CW13" s="421"/>
      <c r="CX13" s="421"/>
      <c r="CY13" s="421"/>
      <c r="CZ13" s="421"/>
      <c r="DA13" s="422"/>
      <c r="DB13" s="420">
        <v>9</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142</v>
      </c>
      <c r="M14" s="550"/>
      <c r="N14" s="550"/>
      <c r="O14" s="550"/>
      <c r="P14" s="550"/>
      <c r="Q14" s="551"/>
      <c r="R14" s="510">
        <v>7940</v>
      </c>
      <c r="S14" s="511"/>
      <c r="T14" s="511"/>
      <c r="U14" s="511"/>
      <c r="V14" s="512"/>
      <c r="W14" s="514"/>
      <c r="X14" s="412"/>
      <c r="Y14" s="412"/>
      <c r="Z14" s="412"/>
      <c r="AA14" s="412"/>
      <c r="AB14" s="413"/>
      <c r="AC14" s="503">
        <v>12</v>
      </c>
      <c r="AD14" s="504"/>
      <c r="AE14" s="504"/>
      <c r="AF14" s="504"/>
      <c r="AG14" s="505"/>
      <c r="AH14" s="503">
        <v>14.9</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143</v>
      </c>
      <c r="CE14" s="461"/>
      <c r="CF14" s="461"/>
      <c r="CG14" s="461"/>
      <c r="CH14" s="461"/>
      <c r="CI14" s="461"/>
      <c r="CJ14" s="461"/>
      <c r="CK14" s="461"/>
      <c r="CL14" s="461"/>
      <c r="CM14" s="461"/>
      <c r="CN14" s="461"/>
      <c r="CO14" s="461"/>
      <c r="CP14" s="461"/>
      <c r="CQ14" s="461"/>
      <c r="CR14" s="461"/>
      <c r="CS14" s="462"/>
      <c r="CT14" s="520">
        <v>64.5</v>
      </c>
      <c r="CU14" s="521"/>
      <c r="CV14" s="521"/>
      <c r="CW14" s="521"/>
      <c r="CX14" s="521"/>
      <c r="CY14" s="521"/>
      <c r="CZ14" s="521"/>
      <c r="DA14" s="522"/>
      <c r="DB14" s="520">
        <v>68.900000000000006</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136</v>
      </c>
      <c r="N15" s="508"/>
      <c r="O15" s="508"/>
      <c r="P15" s="508"/>
      <c r="Q15" s="509"/>
      <c r="R15" s="510">
        <v>7923</v>
      </c>
      <c r="S15" s="511"/>
      <c r="T15" s="511"/>
      <c r="U15" s="511"/>
      <c r="V15" s="512"/>
      <c r="W15" s="513" t="s">
        <v>144</v>
      </c>
      <c r="X15" s="409"/>
      <c r="Y15" s="409"/>
      <c r="Z15" s="409"/>
      <c r="AA15" s="409"/>
      <c r="AB15" s="410"/>
      <c r="AC15" s="376">
        <v>795</v>
      </c>
      <c r="AD15" s="377"/>
      <c r="AE15" s="377"/>
      <c r="AF15" s="377"/>
      <c r="AG15" s="378"/>
      <c r="AH15" s="376">
        <v>764</v>
      </c>
      <c r="AI15" s="377"/>
      <c r="AJ15" s="377"/>
      <c r="AK15" s="377"/>
      <c r="AL15" s="436"/>
      <c r="AM15" s="480"/>
      <c r="AN15" s="380"/>
      <c r="AO15" s="380"/>
      <c r="AP15" s="380"/>
      <c r="AQ15" s="380"/>
      <c r="AR15" s="380"/>
      <c r="AS15" s="380"/>
      <c r="AT15" s="381"/>
      <c r="AU15" s="481"/>
      <c r="AV15" s="482"/>
      <c r="AW15" s="482"/>
      <c r="AX15" s="482"/>
      <c r="AY15" s="449" t="s">
        <v>145</v>
      </c>
      <c r="AZ15" s="450"/>
      <c r="BA15" s="450"/>
      <c r="BB15" s="450"/>
      <c r="BC15" s="450"/>
      <c r="BD15" s="450"/>
      <c r="BE15" s="450"/>
      <c r="BF15" s="450"/>
      <c r="BG15" s="450"/>
      <c r="BH15" s="450"/>
      <c r="BI15" s="450"/>
      <c r="BJ15" s="450"/>
      <c r="BK15" s="450"/>
      <c r="BL15" s="450"/>
      <c r="BM15" s="451"/>
      <c r="BN15" s="452">
        <v>755896</v>
      </c>
      <c r="BO15" s="453"/>
      <c r="BP15" s="453"/>
      <c r="BQ15" s="453"/>
      <c r="BR15" s="453"/>
      <c r="BS15" s="453"/>
      <c r="BT15" s="453"/>
      <c r="BU15" s="454"/>
      <c r="BV15" s="452">
        <v>764173</v>
      </c>
      <c r="BW15" s="453"/>
      <c r="BX15" s="453"/>
      <c r="BY15" s="453"/>
      <c r="BZ15" s="453"/>
      <c r="CA15" s="453"/>
      <c r="CB15" s="453"/>
      <c r="CC15" s="454"/>
      <c r="CD15" s="523" t="s">
        <v>146</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147</v>
      </c>
      <c r="M16" s="498"/>
      <c r="N16" s="498"/>
      <c r="O16" s="498"/>
      <c r="P16" s="498"/>
      <c r="Q16" s="499"/>
      <c r="R16" s="500" t="s">
        <v>148</v>
      </c>
      <c r="S16" s="501"/>
      <c r="T16" s="501"/>
      <c r="U16" s="501"/>
      <c r="V16" s="502"/>
      <c r="W16" s="514"/>
      <c r="X16" s="412"/>
      <c r="Y16" s="412"/>
      <c r="Z16" s="412"/>
      <c r="AA16" s="412"/>
      <c r="AB16" s="413"/>
      <c r="AC16" s="503">
        <v>21.5</v>
      </c>
      <c r="AD16" s="504"/>
      <c r="AE16" s="504"/>
      <c r="AF16" s="504"/>
      <c r="AG16" s="505"/>
      <c r="AH16" s="503">
        <v>21</v>
      </c>
      <c r="AI16" s="504"/>
      <c r="AJ16" s="504"/>
      <c r="AK16" s="504"/>
      <c r="AL16" s="506"/>
      <c r="AM16" s="480"/>
      <c r="AN16" s="380"/>
      <c r="AO16" s="380"/>
      <c r="AP16" s="380"/>
      <c r="AQ16" s="380"/>
      <c r="AR16" s="380"/>
      <c r="AS16" s="380"/>
      <c r="AT16" s="381"/>
      <c r="AU16" s="481"/>
      <c r="AV16" s="482"/>
      <c r="AW16" s="482"/>
      <c r="AX16" s="482"/>
      <c r="AY16" s="437" t="s">
        <v>149</v>
      </c>
      <c r="AZ16" s="438"/>
      <c r="BA16" s="438"/>
      <c r="BB16" s="438"/>
      <c r="BC16" s="438"/>
      <c r="BD16" s="438"/>
      <c r="BE16" s="438"/>
      <c r="BF16" s="438"/>
      <c r="BG16" s="438"/>
      <c r="BH16" s="438"/>
      <c r="BI16" s="438"/>
      <c r="BJ16" s="438"/>
      <c r="BK16" s="438"/>
      <c r="BL16" s="438"/>
      <c r="BM16" s="439"/>
      <c r="BN16" s="423">
        <v>2716479</v>
      </c>
      <c r="BO16" s="424"/>
      <c r="BP16" s="424"/>
      <c r="BQ16" s="424"/>
      <c r="BR16" s="424"/>
      <c r="BS16" s="424"/>
      <c r="BT16" s="424"/>
      <c r="BU16" s="425"/>
      <c r="BV16" s="423">
        <v>2518236</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150</v>
      </c>
      <c r="N17" s="517"/>
      <c r="O17" s="517"/>
      <c r="P17" s="517"/>
      <c r="Q17" s="518"/>
      <c r="R17" s="500" t="s">
        <v>151</v>
      </c>
      <c r="S17" s="501"/>
      <c r="T17" s="501"/>
      <c r="U17" s="501"/>
      <c r="V17" s="502"/>
      <c r="W17" s="513" t="s">
        <v>152</v>
      </c>
      <c r="X17" s="409"/>
      <c r="Y17" s="409"/>
      <c r="Z17" s="409"/>
      <c r="AA17" s="409"/>
      <c r="AB17" s="410"/>
      <c r="AC17" s="376">
        <v>2452</v>
      </c>
      <c r="AD17" s="377"/>
      <c r="AE17" s="377"/>
      <c r="AF17" s="377"/>
      <c r="AG17" s="378"/>
      <c r="AH17" s="376">
        <v>2340</v>
      </c>
      <c r="AI17" s="377"/>
      <c r="AJ17" s="377"/>
      <c r="AK17" s="377"/>
      <c r="AL17" s="436"/>
      <c r="AM17" s="480"/>
      <c r="AN17" s="380"/>
      <c r="AO17" s="380"/>
      <c r="AP17" s="380"/>
      <c r="AQ17" s="380"/>
      <c r="AR17" s="380"/>
      <c r="AS17" s="380"/>
      <c r="AT17" s="381"/>
      <c r="AU17" s="481"/>
      <c r="AV17" s="482"/>
      <c r="AW17" s="482"/>
      <c r="AX17" s="482"/>
      <c r="AY17" s="437" t="s">
        <v>153</v>
      </c>
      <c r="AZ17" s="438"/>
      <c r="BA17" s="438"/>
      <c r="BB17" s="438"/>
      <c r="BC17" s="438"/>
      <c r="BD17" s="438"/>
      <c r="BE17" s="438"/>
      <c r="BF17" s="438"/>
      <c r="BG17" s="438"/>
      <c r="BH17" s="438"/>
      <c r="BI17" s="438"/>
      <c r="BJ17" s="438"/>
      <c r="BK17" s="438"/>
      <c r="BL17" s="438"/>
      <c r="BM17" s="439"/>
      <c r="BN17" s="423">
        <v>941959</v>
      </c>
      <c r="BO17" s="424"/>
      <c r="BP17" s="424"/>
      <c r="BQ17" s="424"/>
      <c r="BR17" s="424"/>
      <c r="BS17" s="424"/>
      <c r="BT17" s="424"/>
      <c r="BU17" s="425"/>
      <c r="BV17" s="423">
        <v>952021</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154</v>
      </c>
      <c r="C18" s="474"/>
      <c r="D18" s="474"/>
      <c r="E18" s="475"/>
      <c r="F18" s="475"/>
      <c r="G18" s="475"/>
      <c r="H18" s="475"/>
      <c r="I18" s="475"/>
      <c r="J18" s="475"/>
      <c r="K18" s="475"/>
      <c r="L18" s="476">
        <v>46.21</v>
      </c>
      <c r="M18" s="476"/>
      <c r="N18" s="476"/>
      <c r="O18" s="476"/>
      <c r="P18" s="476"/>
      <c r="Q18" s="476"/>
      <c r="R18" s="477"/>
      <c r="S18" s="477"/>
      <c r="T18" s="477"/>
      <c r="U18" s="477"/>
      <c r="V18" s="478"/>
      <c r="W18" s="494"/>
      <c r="X18" s="495"/>
      <c r="Y18" s="495"/>
      <c r="Z18" s="495"/>
      <c r="AA18" s="495"/>
      <c r="AB18" s="519"/>
      <c r="AC18" s="393">
        <v>66.400000000000006</v>
      </c>
      <c r="AD18" s="394"/>
      <c r="AE18" s="394"/>
      <c r="AF18" s="394"/>
      <c r="AG18" s="479"/>
      <c r="AH18" s="393">
        <v>64.2</v>
      </c>
      <c r="AI18" s="394"/>
      <c r="AJ18" s="394"/>
      <c r="AK18" s="394"/>
      <c r="AL18" s="395"/>
      <c r="AM18" s="480"/>
      <c r="AN18" s="380"/>
      <c r="AO18" s="380"/>
      <c r="AP18" s="380"/>
      <c r="AQ18" s="380"/>
      <c r="AR18" s="380"/>
      <c r="AS18" s="380"/>
      <c r="AT18" s="381"/>
      <c r="AU18" s="481"/>
      <c r="AV18" s="482"/>
      <c r="AW18" s="482"/>
      <c r="AX18" s="482"/>
      <c r="AY18" s="437" t="s">
        <v>155</v>
      </c>
      <c r="AZ18" s="438"/>
      <c r="BA18" s="438"/>
      <c r="BB18" s="438"/>
      <c r="BC18" s="438"/>
      <c r="BD18" s="438"/>
      <c r="BE18" s="438"/>
      <c r="BF18" s="438"/>
      <c r="BG18" s="438"/>
      <c r="BH18" s="438"/>
      <c r="BI18" s="438"/>
      <c r="BJ18" s="438"/>
      <c r="BK18" s="438"/>
      <c r="BL18" s="438"/>
      <c r="BM18" s="439"/>
      <c r="BN18" s="423">
        <v>2761648</v>
      </c>
      <c r="BO18" s="424"/>
      <c r="BP18" s="424"/>
      <c r="BQ18" s="424"/>
      <c r="BR18" s="424"/>
      <c r="BS18" s="424"/>
      <c r="BT18" s="424"/>
      <c r="BU18" s="425"/>
      <c r="BV18" s="423">
        <v>2698636</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156</v>
      </c>
      <c r="C19" s="474"/>
      <c r="D19" s="474"/>
      <c r="E19" s="475"/>
      <c r="F19" s="475"/>
      <c r="G19" s="475"/>
      <c r="H19" s="475"/>
      <c r="I19" s="475"/>
      <c r="J19" s="475"/>
      <c r="K19" s="475"/>
      <c r="L19" s="483">
        <v>166</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157</v>
      </c>
      <c r="AZ19" s="438"/>
      <c r="BA19" s="438"/>
      <c r="BB19" s="438"/>
      <c r="BC19" s="438"/>
      <c r="BD19" s="438"/>
      <c r="BE19" s="438"/>
      <c r="BF19" s="438"/>
      <c r="BG19" s="438"/>
      <c r="BH19" s="438"/>
      <c r="BI19" s="438"/>
      <c r="BJ19" s="438"/>
      <c r="BK19" s="438"/>
      <c r="BL19" s="438"/>
      <c r="BM19" s="439"/>
      <c r="BN19" s="423">
        <v>4038489</v>
      </c>
      <c r="BO19" s="424"/>
      <c r="BP19" s="424"/>
      <c r="BQ19" s="424"/>
      <c r="BR19" s="424"/>
      <c r="BS19" s="424"/>
      <c r="BT19" s="424"/>
      <c r="BU19" s="425"/>
      <c r="BV19" s="423">
        <v>3615536</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158</v>
      </c>
      <c r="C20" s="474"/>
      <c r="D20" s="474"/>
      <c r="E20" s="475"/>
      <c r="F20" s="475"/>
      <c r="G20" s="475"/>
      <c r="H20" s="475"/>
      <c r="I20" s="475"/>
      <c r="J20" s="475"/>
      <c r="K20" s="475"/>
      <c r="L20" s="483">
        <v>2896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159</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160</v>
      </c>
      <c r="C22" s="400"/>
      <c r="D22" s="401"/>
      <c r="E22" s="408" t="s">
        <v>1</v>
      </c>
      <c r="F22" s="409"/>
      <c r="G22" s="409"/>
      <c r="H22" s="409"/>
      <c r="I22" s="409"/>
      <c r="J22" s="409"/>
      <c r="K22" s="410"/>
      <c r="L22" s="408" t="s">
        <v>161</v>
      </c>
      <c r="M22" s="409"/>
      <c r="N22" s="409"/>
      <c r="O22" s="409"/>
      <c r="P22" s="410"/>
      <c r="Q22" s="414" t="s">
        <v>162</v>
      </c>
      <c r="R22" s="415"/>
      <c r="S22" s="415"/>
      <c r="T22" s="415"/>
      <c r="U22" s="415"/>
      <c r="V22" s="416"/>
      <c r="W22" s="465" t="s">
        <v>163</v>
      </c>
      <c r="X22" s="400"/>
      <c r="Y22" s="401"/>
      <c r="Z22" s="408" t="s">
        <v>1</v>
      </c>
      <c r="AA22" s="409"/>
      <c r="AB22" s="409"/>
      <c r="AC22" s="409"/>
      <c r="AD22" s="409"/>
      <c r="AE22" s="409"/>
      <c r="AF22" s="409"/>
      <c r="AG22" s="410"/>
      <c r="AH22" s="426" t="s">
        <v>164</v>
      </c>
      <c r="AI22" s="409"/>
      <c r="AJ22" s="409"/>
      <c r="AK22" s="409"/>
      <c r="AL22" s="410"/>
      <c r="AM22" s="426" t="s">
        <v>165</v>
      </c>
      <c r="AN22" s="427"/>
      <c r="AO22" s="427"/>
      <c r="AP22" s="427"/>
      <c r="AQ22" s="427"/>
      <c r="AR22" s="428"/>
      <c r="AS22" s="414" t="s">
        <v>162</v>
      </c>
      <c r="AT22" s="415"/>
      <c r="AU22" s="415"/>
      <c r="AV22" s="415"/>
      <c r="AW22" s="415"/>
      <c r="AX22" s="432"/>
      <c r="AY22" s="449" t="s">
        <v>166</v>
      </c>
      <c r="AZ22" s="450"/>
      <c r="BA22" s="450"/>
      <c r="BB22" s="450"/>
      <c r="BC22" s="450"/>
      <c r="BD22" s="450"/>
      <c r="BE22" s="450"/>
      <c r="BF22" s="450"/>
      <c r="BG22" s="450"/>
      <c r="BH22" s="450"/>
      <c r="BI22" s="450"/>
      <c r="BJ22" s="450"/>
      <c r="BK22" s="450"/>
      <c r="BL22" s="450"/>
      <c r="BM22" s="451"/>
      <c r="BN22" s="452">
        <v>3958906</v>
      </c>
      <c r="BO22" s="453"/>
      <c r="BP22" s="453"/>
      <c r="BQ22" s="453"/>
      <c r="BR22" s="453"/>
      <c r="BS22" s="453"/>
      <c r="BT22" s="453"/>
      <c r="BU22" s="454"/>
      <c r="BV22" s="452">
        <v>3970698</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167</v>
      </c>
      <c r="AZ23" s="438"/>
      <c r="BA23" s="438"/>
      <c r="BB23" s="438"/>
      <c r="BC23" s="438"/>
      <c r="BD23" s="438"/>
      <c r="BE23" s="438"/>
      <c r="BF23" s="438"/>
      <c r="BG23" s="438"/>
      <c r="BH23" s="438"/>
      <c r="BI23" s="438"/>
      <c r="BJ23" s="438"/>
      <c r="BK23" s="438"/>
      <c r="BL23" s="438"/>
      <c r="BM23" s="439"/>
      <c r="BN23" s="423">
        <v>3395623</v>
      </c>
      <c r="BO23" s="424"/>
      <c r="BP23" s="424"/>
      <c r="BQ23" s="424"/>
      <c r="BR23" s="424"/>
      <c r="BS23" s="424"/>
      <c r="BT23" s="424"/>
      <c r="BU23" s="425"/>
      <c r="BV23" s="423">
        <v>3407941</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168</v>
      </c>
      <c r="F24" s="380"/>
      <c r="G24" s="380"/>
      <c r="H24" s="380"/>
      <c r="I24" s="380"/>
      <c r="J24" s="380"/>
      <c r="K24" s="381"/>
      <c r="L24" s="376">
        <v>1</v>
      </c>
      <c r="M24" s="377"/>
      <c r="N24" s="377"/>
      <c r="O24" s="377"/>
      <c r="P24" s="378"/>
      <c r="Q24" s="376">
        <v>6750</v>
      </c>
      <c r="R24" s="377"/>
      <c r="S24" s="377"/>
      <c r="T24" s="377"/>
      <c r="U24" s="377"/>
      <c r="V24" s="378"/>
      <c r="W24" s="466"/>
      <c r="X24" s="403"/>
      <c r="Y24" s="404"/>
      <c r="Z24" s="379" t="s">
        <v>169</v>
      </c>
      <c r="AA24" s="380"/>
      <c r="AB24" s="380"/>
      <c r="AC24" s="380"/>
      <c r="AD24" s="380"/>
      <c r="AE24" s="380"/>
      <c r="AF24" s="380"/>
      <c r="AG24" s="381"/>
      <c r="AH24" s="376">
        <v>67</v>
      </c>
      <c r="AI24" s="377"/>
      <c r="AJ24" s="377"/>
      <c r="AK24" s="377"/>
      <c r="AL24" s="378"/>
      <c r="AM24" s="376">
        <v>207834</v>
      </c>
      <c r="AN24" s="377"/>
      <c r="AO24" s="377"/>
      <c r="AP24" s="377"/>
      <c r="AQ24" s="377"/>
      <c r="AR24" s="378"/>
      <c r="AS24" s="376">
        <v>3102</v>
      </c>
      <c r="AT24" s="377"/>
      <c r="AU24" s="377"/>
      <c r="AV24" s="377"/>
      <c r="AW24" s="377"/>
      <c r="AX24" s="436"/>
      <c r="AY24" s="396" t="s">
        <v>170</v>
      </c>
      <c r="AZ24" s="397"/>
      <c r="BA24" s="397"/>
      <c r="BB24" s="397"/>
      <c r="BC24" s="397"/>
      <c r="BD24" s="397"/>
      <c r="BE24" s="397"/>
      <c r="BF24" s="397"/>
      <c r="BG24" s="397"/>
      <c r="BH24" s="397"/>
      <c r="BI24" s="397"/>
      <c r="BJ24" s="397"/>
      <c r="BK24" s="397"/>
      <c r="BL24" s="397"/>
      <c r="BM24" s="398"/>
      <c r="BN24" s="423">
        <v>2352583</v>
      </c>
      <c r="BO24" s="424"/>
      <c r="BP24" s="424"/>
      <c r="BQ24" s="424"/>
      <c r="BR24" s="424"/>
      <c r="BS24" s="424"/>
      <c r="BT24" s="424"/>
      <c r="BU24" s="425"/>
      <c r="BV24" s="423">
        <v>2293122</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171</v>
      </c>
      <c r="F25" s="380"/>
      <c r="G25" s="380"/>
      <c r="H25" s="380"/>
      <c r="I25" s="380"/>
      <c r="J25" s="380"/>
      <c r="K25" s="381"/>
      <c r="L25" s="376">
        <v>1</v>
      </c>
      <c r="M25" s="377"/>
      <c r="N25" s="377"/>
      <c r="O25" s="377"/>
      <c r="P25" s="378"/>
      <c r="Q25" s="376">
        <v>5580</v>
      </c>
      <c r="R25" s="377"/>
      <c r="S25" s="377"/>
      <c r="T25" s="377"/>
      <c r="U25" s="377"/>
      <c r="V25" s="378"/>
      <c r="W25" s="466"/>
      <c r="X25" s="403"/>
      <c r="Y25" s="404"/>
      <c r="Z25" s="379" t="s">
        <v>172</v>
      </c>
      <c r="AA25" s="380"/>
      <c r="AB25" s="380"/>
      <c r="AC25" s="380"/>
      <c r="AD25" s="380"/>
      <c r="AE25" s="380"/>
      <c r="AF25" s="380"/>
      <c r="AG25" s="381"/>
      <c r="AH25" s="376" t="s">
        <v>173</v>
      </c>
      <c r="AI25" s="377"/>
      <c r="AJ25" s="377"/>
      <c r="AK25" s="377"/>
      <c r="AL25" s="378"/>
      <c r="AM25" s="376" t="s">
        <v>173</v>
      </c>
      <c r="AN25" s="377"/>
      <c r="AO25" s="377"/>
      <c r="AP25" s="377"/>
      <c r="AQ25" s="377"/>
      <c r="AR25" s="378"/>
      <c r="AS25" s="376" t="s">
        <v>173</v>
      </c>
      <c r="AT25" s="377"/>
      <c r="AU25" s="377"/>
      <c r="AV25" s="377"/>
      <c r="AW25" s="377"/>
      <c r="AX25" s="436"/>
      <c r="AY25" s="449" t="s">
        <v>174</v>
      </c>
      <c r="AZ25" s="450"/>
      <c r="BA25" s="450"/>
      <c r="BB25" s="450"/>
      <c r="BC25" s="450"/>
      <c r="BD25" s="450"/>
      <c r="BE25" s="450"/>
      <c r="BF25" s="450"/>
      <c r="BG25" s="450"/>
      <c r="BH25" s="450"/>
      <c r="BI25" s="450"/>
      <c r="BJ25" s="450"/>
      <c r="BK25" s="450"/>
      <c r="BL25" s="450"/>
      <c r="BM25" s="451"/>
      <c r="BN25" s="452">
        <v>761304</v>
      </c>
      <c r="BO25" s="453"/>
      <c r="BP25" s="453"/>
      <c r="BQ25" s="453"/>
      <c r="BR25" s="453"/>
      <c r="BS25" s="453"/>
      <c r="BT25" s="453"/>
      <c r="BU25" s="454"/>
      <c r="BV25" s="452">
        <v>46356</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175</v>
      </c>
      <c r="F26" s="380"/>
      <c r="G26" s="380"/>
      <c r="H26" s="380"/>
      <c r="I26" s="380"/>
      <c r="J26" s="380"/>
      <c r="K26" s="381"/>
      <c r="L26" s="376">
        <v>1</v>
      </c>
      <c r="M26" s="377"/>
      <c r="N26" s="377"/>
      <c r="O26" s="377"/>
      <c r="P26" s="378"/>
      <c r="Q26" s="376">
        <v>5000</v>
      </c>
      <c r="R26" s="377"/>
      <c r="S26" s="377"/>
      <c r="T26" s="377"/>
      <c r="U26" s="377"/>
      <c r="V26" s="378"/>
      <c r="W26" s="466"/>
      <c r="X26" s="403"/>
      <c r="Y26" s="404"/>
      <c r="Z26" s="379" t="s">
        <v>176</v>
      </c>
      <c r="AA26" s="434"/>
      <c r="AB26" s="434"/>
      <c r="AC26" s="434"/>
      <c r="AD26" s="434"/>
      <c r="AE26" s="434"/>
      <c r="AF26" s="434"/>
      <c r="AG26" s="435"/>
      <c r="AH26" s="376" t="s">
        <v>173</v>
      </c>
      <c r="AI26" s="377"/>
      <c r="AJ26" s="377"/>
      <c r="AK26" s="377"/>
      <c r="AL26" s="378"/>
      <c r="AM26" s="376" t="s">
        <v>173</v>
      </c>
      <c r="AN26" s="377"/>
      <c r="AO26" s="377"/>
      <c r="AP26" s="377"/>
      <c r="AQ26" s="377"/>
      <c r="AR26" s="378"/>
      <c r="AS26" s="376" t="s">
        <v>173</v>
      </c>
      <c r="AT26" s="377"/>
      <c r="AU26" s="377"/>
      <c r="AV26" s="377"/>
      <c r="AW26" s="377"/>
      <c r="AX26" s="436"/>
      <c r="AY26" s="463" t="s">
        <v>177</v>
      </c>
      <c r="AZ26" s="383"/>
      <c r="BA26" s="383"/>
      <c r="BB26" s="383"/>
      <c r="BC26" s="383"/>
      <c r="BD26" s="383"/>
      <c r="BE26" s="383"/>
      <c r="BF26" s="383"/>
      <c r="BG26" s="383"/>
      <c r="BH26" s="383"/>
      <c r="BI26" s="383"/>
      <c r="BJ26" s="383"/>
      <c r="BK26" s="383"/>
      <c r="BL26" s="383"/>
      <c r="BM26" s="464"/>
      <c r="BN26" s="423" t="s">
        <v>173</v>
      </c>
      <c r="BO26" s="424"/>
      <c r="BP26" s="424"/>
      <c r="BQ26" s="424"/>
      <c r="BR26" s="424"/>
      <c r="BS26" s="424"/>
      <c r="BT26" s="424"/>
      <c r="BU26" s="425"/>
      <c r="BV26" s="423" t="s">
        <v>173</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178</v>
      </c>
      <c r="F27" s="380"/>
      <c r="G27" s="380"/>
      <c r="H27" s="380"/>
      <c r="I27" s="380"/>
      <c r="J27" s="380"/>
      <c r="K27" s="381"/>
      <c r="L27" s="376">
        <v>1</v>
      </c>
      <c r="M27" s="377"/>
      <c r="N27" s="377"/>
      <c r="O27" s="377"/>
      <c r="P27" s="378"/>
      <c r="Q27" s="376">
        <v>2800</v>
      </c>
      <c r="R27" s="377"/>
      <c r="S27" s="377"/>
      <c r="T27" s="377"/>
      <c r="U27" s="377"/>
      <c r="V27" s="378"/>
      <c r="W27" s="466"/>
      <c r="X27" s="403"/>
      <c r="Y27" s="404"/>
      <c r="Z27" s="379" t="s">
        <v>179</v>
      </c>
      <c r="AA27" s="380"/>
      <c r="AB27" s="380"/>
      <c r="AC27" s="380"/>
      <c r="AD27" s="380"/>
      <c r="AE27" s="380"/>
      <c r="AF27" s="380"/>
      <c r="AG27" s="381"/>
      <c r="AH27" s="376">
        <v>2</v>
      </c>
      <c r="AI27" s="377"/>
      <c r="AJ27" s="377"/>
      <c r="AK27" s="377"/>
      <c r="AL27" s="378"/>
      <c r="AM27" s="376" t="s">
        <v>180</v>
      </c>
      <c r="AN27" s="377"/>
      <c r="AO27" s="377"/>
      <c r="AP27" s="377"/>
      <c r="AQ27" s="377"/>
      <c r="AR27" s="378"/>
      <c r="AS27" s="376" t="s">
        <v>180</v>
      </c>
      <c r="AT27" s="377"/>
      <c r="AU27" s="377"/>
      <c r="AV27" s="377"/>
      <c r="AW27" s="377"/>
      <c r="AX27" s="436"/>
      <c r="AY27" s="460" t="s">
        <v>181</v>
      </c>
      <c r="AZ27" s="461"/>
      <c r="BA27" s="461"/>
      <c r="BB27" s="461"/>
      <c r="BC27" s="461"/>
      <c r="BD27" s="461"/>
      <c r="BE27" s="461"/>
      <c r="BF27" s="461"/>
      <c r="BG27" s="461"/>
      <c r="BH27" s="461"/>
      <c r="BI27" s="461"/>
      <c r="BJ27" s="461"/>
      <c r="BK27" s="461"/>
      <c r="BL27" s="461"/>
      <c r="BM27" s="462"/>
      <c r="BN27" s="457" t="s">
        <v>173</v>
      </c>
      <c r="BO27" s="458"/>
      <c r="BP27" s="458"/>
      <c r="BQ27" s="458"/>
      <c r="BR27" s="458"/>
      <c r="BS27" s="458"/>
      <c r="BT27" s="458"/>
      <c r="BU27" s="459"/>
      <c r="BV27" s="457" t="s">
        <v>173</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182</v>
      </c>
      <c r="F28" s="380"/>
      <c r="G28" s="380"/>
      <c r="H28" s="380"/>
      <c r="I28" s="380"/>
      <c r="J28" s="380"/>
      <c r="K28" s="381"/>
      <c r="L28" s="376">
        <v>1</v>
      </c>
      <c r="M28" s="377"/>
      <c r="N28" s="377"/>
      <c r="O28" s="377"/>
      <c r="P28" s="378"/>
      <c r="Q28" s="376">
        <v>2300</v>
      </c>
      <c r="R28" s="377"/>
      <c r="S28" s="377"/>
      <c r="T28" s="377"/>
      <c r="U28" s="377"/>
      <c r="V28" s="378"/>
      <c r="W28" s="466"/>
      <c r="X28" s="403"/>
      <c r="Y28" s="404"/>
      <c r="Z28" s="379" t="s">
        <v>183</v>
      </c>
      <c r="AA28" s="380"/>
      <c r="AB28" s="380"/>
      <c r="AC28" s="380"/>
      <c r="AD28" s="380"/>
      <c r="AE28" s="380"/>
      <c r="AF28" s="380"/>
      <c r="AG28" s="381"/>
      <c r="AH28" s="376" t="s">
        <v>173</v>
      </c>
      <c r="AI28" s="377"/>
      <c r="AJ28" s="377"/>
      <c r="AK28" s="377"/>
      <c r="AL28" s="378"/>
      <c r="AM28" s="376" t="s">
        <v>173</v>
      </c>
      <c r="AN28" s="377"/>
      <c r="AO28" s="377"/>
      <c r="AP28" s="377"/>
      <c r="AQ28" s="377"/>
      <c r="AR28" s="378"/>
      <c r="AS28" s="376" t="s">
        <v>173</v>
      </c>
      <c r="AT28" s="377"/>
      <c r="AU28" s="377"/>
      <c r="AV28" s="377"/>
      <c r="AW28" s="377"/>
      <c r="AX28" s="436"/>
      <c r="AY28" s="440" t="s">
        <v>184</v>
      </c>
      <c r="AZ28" s="441"/>
      <c r="BA28" s="441"/>
      <c r="BB28" s="442"/>
      <c r="BC28" s="449" t="s">
        <v>48</v>
      </c>
      <c r="BD28" s="450"/>
      <c r="BE28" s="450"/>
      <c r="BF28" s="450"/>
      <c r="BG28" s="450"/>
      <c r="BH28" s="450"/>
      <c r="BI28" s="450"/>
      <c r="BJ28" s="450"/>
      <c r="BK28" s="450"/>
      <c r="BL28" s="450"/>
      <c r="BM28" s="451"/>
      <c r="BN28" s="452">
        <v>1181252</v>
      </c>
      <c r="BO28" s="453"/>
      <c r="BP28" s="453"/>
      <c r="BQ28" s="453"/>
      <c r="BR28" s="453"/>
      <c r="BS28" s="453"/>
      <c r="BT28" s="453"/>
      <c r="BU28" s="454"/>
      <c r="BV28" s="452">
        <v>1107329</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185</v>
      </c>
      <c r="F29" s="380"/>
      <c r="G29" s="380"/>
      <c r="H29" s="380"/>
      <c r="I29" s="380"/>
      <c r="J29" s="380"/>
      <c r="K29" s="381"/>
      <c r="L29" s="376">
        <v>9</v>
      </c>
      <c r="M29" s="377"/>
      <c r="N29" s="377"/>
      <c r="O29" s="377"/>
      <c r="P29" s="378"/>
      <c r="Q29" s="376">
        <v>2100</v>
      </c>
      <c r="R29" s="377"/>
      <c r="S29" s="377"/>
      <c r="T29" s="377"/>
      <c r="U29" s="377"/>
      <c r="V29" s="378"/>
      <c r="W29" s="467"/>
      <c r="X29" s="468"/>
      <c r="Y29" s="469"/>
      <c r="Z29" s="379" t="s">
        <v>186</v>
      </c>
      <c r="AA29" s="380"/>
      <c r="AB29" s="380"/>
      <c r="AC29" s="380"/>
      <c r="AD29" s="380"/>
      <c r="AE29" s="380"/>
      <c r="AF29" s="380"/>
      <c r="AG29" s="381"/>
      <c r="AH29" s="376">
        <v>69</v>
      </c>
      <c r="AI29" s="377"/>
      <c r="AJ29" s="377"/>
      <c r="AK29" s="377"/>
      <c r="AL29" s="378"/>
      <c r="AM29" s="376">
        <v>214620</v>
      </c>
      <c r="AN29" s="377"/>
      <c r="AO29" s="377"/>
      <c r="AP29" s="377"/>
      <c r="AQ29" s="377"/>
      <c r="AR29" s="378"/>
      <c r="AS29" s="376">
        <v>3110</v>
      </c>
      <c r="AT29" s="377"/>
      <c r="AU29" s="377"/>
      <c r="AV29" s="377"/>
      <c r="AW29" s="377"/>
      <c r="AX29" s="436"/>
      <c r="AY29" s="443"/>
      <c r="AZ29" s="444"/>
      <c r="BA29" s="444"/>
      <c r="BB29" s="445"/>
      <c r="BC29" s="437" t="s">
        <v>187</v>
      </c>
      <c r="BD29" s="438"/>
      <c r="BE29" s="438"/>
      <c r="BF29" s="438"/>
      <c r="BG29" s="438"/>
      <c r="BH29" s="438"/>
      <c r="BI29" s="438"/>
      <c r="BJ29" s="438"/>
      <c r="BK29" s="438"/>
      <c r="BL29" s="438"/>
      <c r="BM29" s="439"/>
      <c r="BN29" s="423">
        <v>3753</v>
      </c>
      <c r="BO29" s="424"/>
      <c r="BP29" s="424"/>
      <c r="BQ29" s="424"/>
      <c r="BR29" s="424"/>
      <c r="BS29" s="424"/>
      <c r="BT29" s="424"/>
      <c r="BU29" s="425"/>
      <c r="BV29" s="423">
        <v>3749</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188</v>
      </c>
      <c r="X30" s="391"/>
      <c r="Y30" s="391"/>
      <c r="Z30" s="391"/>
      <c r="AA30" s="391"/>
      <c r="AB30" s="391"/>
      <c r="AC30" s="391"/>
      <c r="AD30" s="391"/>
      <c r="AE30" s="391"/>
      <c r="AF30" s="391"/>
      <c r="AG30" s="392"/>
      <c r="AH30" s="393">
        <v>96.8</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253704</v>
      </c>
      <c r="BO30" s="458"/>
      <c r="BP30" s="458"/>
      <c r="BQ30" s="458"/>
      <c r="BR30" s="458"/>
      <c r="BS30" s="458"/>
      <c r="BT30" s="458"/>
      <c r="BU30" s="459"/>
      <c r="BV30" s="457">
        <v>192873</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189</v>
      </c>
      <c r="D32" s="382"/>
      <c r="E32" s="382"/>
      <c r="F32" s="382"/>
      <c r="G32" s="382"/>
      <c r="H32" s="382"/>
      <c r="I32" s="382"/>
      <c r="J32" s="382"/>
      <c r="K32" s="382"/>
      <c r="L32" s="382"/>
      <c r="M32" s="382"/>
      <c r="N32" s="382"/>
      <c r="O32" s="382"/>
      <c r="P32" s="382"/>
      <c r="Q32" s="382"/>
      <c r="R32" s="382"/>
      <c r="S32" s="382"/>
      <c r="U32" s="383" t="s">
        <v>190</v>
      </c>
      <c r="V32" s="383"/>
      <c r="W32" s="383"/>
      <c r="X32" s="383"/>
      <c r="Y32" s="383"/>
      <c r="Z32" s="383"/>
      <c r="AA32" s="383"/>
      <c r="AB32" s="383"/>
      <c r="AC32" s="383"/>
      <c r="AD32" s="383"/>
      <c r="AE32" s="383"/>
      <c r="AF32" s="383"/>
      <c r="AG32" s="383"/>
      <c r="AH32" s="383"/>
      <c r="AI32" s="383"/>
      <c r="AJ32" s="383"/>
      <c r="AK32" s="383"/>
      <c r="AM32" s="383" t="s">
        <v>191</v>
      </c>
      <c r="AN32" s="383"/>
      <c r="AO32" s="383"/>
      <c r="AP32" s="383"/>
      <c r="AQ32" s="383"/>
      <c r="AR32" s="383"/>
      <c r="AS32" s="383"/>
      <c r="AT32" s="383"/>
      <c r="AU32" s="383"/>
      <c r="AV32" s="383"/>
      <c r="AW32" s="383"/>
      <c r="AX32" s="383"/>
      <c r="AY32" s="383"/>
      <c r="AZ32" s="383"/>
      <c r="BA32" s="383"/>
      <c r="BB32" s="383"/>
      <c r="BC32" s="383"/>
      <c r="BE32" s="383" t="s">
        <v>192</v>
      </c>
      <c r="BF32" s="383"/>
      <c r="BG32" s="383"/>
      <c r="BH32" s="383"/>
      <c r="BI32" s="383"/>
      <c r="BJ32" s="383"/>
      <c r="BK32" s="383"/>
      <c r="BL32" s="383"/>
      <c r="BM32" s="383"/>
      <c r="BN32" s="383"/>
      <c r="BO32" s="383"/>
      <c r="BP32" s="383"/>
      <c r="BQ32" s="383"/>
      <c r="BR32" s="383"/>
      <c r="BS32" s="383"/>
      <c r="BT32" s="383"/>
      <c r="BU32" s="383"/>
      <c r="BW32" s="383" t="s">
        <v>193</v>
      </c>
      <c r="BX32" s="383"/>
      <c r="BY32" s="383"/>
      <c r="BZ32" s="383"/>
      <c r="CA32" s="383"/>
      <c r="CB32" s="383"/>
      <c r="CC32" s="383"/>
      <c r="CD32" s="383"/>
      <c r="CE32" s="383"/>
      <c r="CF32" s="383"/>
      <c r="CG32" s="383"/>
      <c r="CH32" s="383"/>
      <c r="CI32" s="383"/>
      <c r="CJ32" s="383"/>
      <c r="CK32" s="383"/>
      <c r="CL32" s="383"/>
      <c r="CM32" s="383"/>
      <c r="CO32" s="383" t="s">
        <v>194</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195</v>
      </c>
      <c r="D33" s="375"/>
      <c r="E33" s="374" t="s">
        <v>196</v>
      </c>
      <c r="F33" s="374"/>
      <c r="G33" s="374"/>
      <c r="H33" s="374"/>
      <c r="I33" s="374"/>
      <c r="J33" s="374"/>
      <c r="K33" s="374"/>
      <c r="L33" s="374"/>
      <c r="M33" s="374"/>
      <c r="N33" s="374"/>
      <c r="O33" s="374"/>
      <c r="P33" s="374"/>
      <c r="Q33" s="374"/>
      <c r="R33" s="374"/>
      <c r="S33" s="374"/>
      <c r="T33" s="203"/>
      <c r="U33" s="375" t="s">
        <v>195</v>
      </c>
      <c r="V33" s="375"/>
      <c r="W33" s="374" t="s">
        <v>196</v>
      </c>
      <c r="X33" s="374"/>
      <c r="Y33" s="374"/>
      <c r="Z33" s="374"/>
      <c r="AA33" s="374"/>
      <c r="AB33" s="374"/>
      <c r="AC33" s="374"/>
      <c r="AD33" s="374"/>
      <c r="AE33" s="374"/>
      <c r="AF33" s="374"/>
      <c r="AG33" s="374"/>
      <c r="AH33" s="374"/>
      <c r="AI33" s="374"/>
      <c r="AJ33" s="374"/>
      <c r="AK33" s="374"/>
      <c r="AL33" s="203"/>
      <c r="AM33" s="375" t="s">
        <v>195</v>
      </c>
      <c r="AN33" s="375"/>
      <c r="AO33" s="374" t="s">
        <v>196</v>
      </c>
      <c r="AP33" s="374"/>
      <c r="AQ33" s="374"/>
      <c r="AR33" s="374"/>
      <c r="AS33" s="374"/>
      <c r="AT33" s="374"/>
      <c r="AU33" s="374"/>
      <c r="AV33" s="374"/>
      <c r="AW33" s="374"/>
      <c r="AX33" s="374"/>
      <c r="AY33" s="374"/>
      <c r="AZ33" s="374"/>
      <c r="BA33" s="374"/>
      <c r="BB33" s="374"/>
      <c r="BC33" s="374"/>
      <c r="BD33" s="204"/>
      <c r="BE33" s="374" t="s">
        <v>197</v>
      </c>
      <c r="BF33" s="374"/>
      <c r="BG33" s="374" t="s">
        <v>198</v>
      </c>
      <c r="BH33" s="374"/>
      <c r="BI33" s="374"/>
      <c r="BJ33" s="374"/>
      <c r="BK33" s="374"/>
      <c r="BL33" s="374"/>
      <c r="BM33" s="374"/>
      <c r="BN33" s="374"/>
      <c r="BO33" s="374"/>
      <c r="BP33" s="374"/>
      <c r="BQ33" s="374"/>
      <c r="BR33" s="374"/>
      <c r="BS33" s="374"/>
      <c r="BT33" s="374"/>
      <c r="BU33" s="374"/>
      <c r="BV33" s="204"/>
      <c r="BW33" s="375" t="s">
        <v>197</v>
      </c>
      <c r="BX33" s="375"/>
      <c r="BY33" s="374" t="s">
        <v>199</v>
      </c>
      <c r="BZ33" s="374"/>
      <c r="CA33" s="374"/>
      <c r="CB33" s="374"/>
      <c r="CC33" s="374"/>
      <c r="CD33" s="374"/>
      <c r="CE33" s="374"/>
      <c r="CF33" s="374"/>
      <c r="CG33" s="374"/>
      <c r="CH33" s="374"/>
      <c r="CI33" s="374"/>
      <c r="CJ33" s="374"/>
      <c r="CK33" s="374"/>
      <c r="CL33" s="374"/>
      <c r="CM33" s="374"/>
      <c r="CN33" s="203"/>
      <c r="CO33" s="375" t="s">
        <v>195</v>
      </c>
      <c r="CP33" s="375"/>
      <c r="CQ33" s="374" t="s">
        <v>200</v>
      </c>
      <c r="CR33" s="374"/>
      <c r="CS33" s="374"/>
      <c r="CT33" s="374"/>
      <c r="CU33" s="374"/>
      <c r="CV33" s="374"/>
      <c r="CW33" s="374"/>
      <c r="CX33" s="374"/>
      <c r="CY33" s="374"/>
      <c r="CZ33" s="374"/>
      <c r="DA33" s="374"/>
      <c r="DB33" s="374"/>
      <c r="DC33" s="374"/>
      <c r="DD33" s="374"/>
      <c r="DE33" s="374"/>
      <c r="DF33" s="203"/>
      <c r="DG33" s="373" t="s">
        <v>201</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3</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f>IF(AO34="","",MAX(C34:D43,U34:V43)+1)</f>
        <v>6</v>
      </c>
      <c r="AN34" s="371"/>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78"/>
      <c r="BE34" s="371">
        <f>IF(BG34="","",MAX(C34:D43,U34:V43,AM34:AN43)+1)</f>
        <v>7</v>
      </c>
      <c r="BF34" s="371"/>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78"/>
      <c r="BW34" s="371">
        <f>IF(BY34="","",MAX(C34:D43,U34:V43,AM34:AN43,BE34:BF43)+1)</f>
        <v>8</v>
      </c>
      <c r="BX34" s="371"/>
      <c r="BY34" s="372" t="str">
        <f>IF('各会計、関係団体の財政状況及び健全化判断比率'!B68="","",'各会計、関係団体の財政状況及び健全化判断比率'!B68)</f>
        <v>御坊広域行政事務組合</v>
      </c>
      <c r="BZ34" s="372"/>
      <c r="CA34" s="372"/>
      <c r="CB34" s="372"/>
      <c r="CC34" s="372"/>
      <c r="CD34" s="372"/>
      <c r="CE34" s="372"/>
      <c r="CF34" s="372"/>
      <c r="CG34" s="372"/>
      <c r="CH34" s="372"/>
      <c r="CI34" s="372"/>
      <c r="CJ34" s="372"/>
      <c r="CK34" s="372"/>
      <c r="CL34" s="372"/>
      <c r="CM34" s="372"/>
      <c r="CN34" s="178"/>
      <c r="CO34" s="371" t="str">
        <f>IF(CQ34="","",MAX(C34:D43,U34:V43,AM34:AN43,BE34:BF43,BW34:BX43)+1)</f>
        <v/>
      </c>
      <c r="CP34" s="371"/>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土地取得特別会計</v>
      </c>
      <c r="F35" s="372"/>
      <c r="G35" s="372"/>
      <c r="H35" s="372"/>
      <c r="I35" s="372"/>
      <c r="J35" s="372"/>
      <c r="K35" s="372"/>
      <c r="L35" s="372"/>
      <c r="M35" s="372"/>
      <c r="N35" s="372"/>
      <c r="O35" s="372"/>
      <c r="P35" s="372"/>
      <c r="Q35" s="372"/>
      <c r="R35" s="372"/>
      <c r="S35" s="372"/>
      <c r="T35" s="178"/>
      <c r="U35" s="371">
        <f>IF(W35="","",U34+1)</f>
        <v>4</v>
      </c>
      <c r="V35" s="371"/>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9</v>
      </c>
      <c r="BX35" s="371"/>
      <c r="BY35" s="372" t="str">
        <f>IF('各会計、関係団体の財政状況及び健全化判断比率'!B69="","",'各会計、関係団体の財政状況及び健全化判断比率'!B69)</f>
        <v>御坊日高老人福祉施設事務組合</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5</v>
      </c>
      <c r="V36" s="371"/>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10</v>
      </c>
      <c r="BX36" s="371"/>
      <c r="BY36" s="372" t="str">
        <f>IF('各会計、関係団体の財政状況及び健全化判断比率'!B70="","",'各会計、関係団体の財政状況及び健全化判断比率'!B70)</f>
        <v>御坊日高老人福祉施設事務組合（公営企業会計）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11</v>
      </c>
      <c r="BX37" s="371"/>
      <c r="BY37" s="372" t="str">
        <f>IF('各会計、関係団体の財政状況及び健全化判断比率'!B71="","",'各会計、関係団体の財政状況及び健全化判断比率'!B71)</f>
        <v>日高広域消防事務組合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12</v>
      </c>
      <c r="BX38" s="371"/>
      <c r="BY38" s="372" t="str">
        <f>IF('各会計、関係団体の財政状況及び健全化判断比率'!B72="","",'各会計、関係団体の財政状況及び健全化判断比率'!B72)</f>
        <v>御坊市外五ヶ町病院経営事務組合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13</v>
      </c>
      <c r="BX39" s="371"/>
      <c r="BY39" s="372" t="str">
        <f>IF('各会計、関係団体の財政状況及び健全化判断比率'!B73="","",'各会計、関係団体の財政状況及び健全化判断比率'!B73)</f>
        <v>和歌山県後期高齢者医療広域連合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14</v>
      </c>
      <c r="BX40" s="371"/>
      <c r="BY40" s="372" t="str">
        <f>IF('各会計、関係団体の財政状況及び健全化判断比率'!B74="","",'各会計、関係団体の財政状況及び健全化判断比率'!B74)</f>
        <v>和歌山県後期高齢者医療広域連合（特別会計）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15</v>
      </c>
      <c r="BX41" s="371"/>
      <c r="BY41" s="372" t="str">
        <f>IF('各会計、関係団体の財政状況及び健全化判断比率'!B75="","",'各会計、関係団体の財政状況及び健全化判断比率'!B75)</f>
        <v>和歌山県市町村総合事務組合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16</v>
      </c>
      <c r="BX42" s="371"/>
      <c r="BY42" s="372" t="str">
        <f>IF('各会計、関係団体の財政状況及び健全化判断比率'!B76="","",'各会計、関係団体の財政状況及び健全化判断比率'!B76)</f>
        <v>和歌山地方税回収機構</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368" t="s">
        <v>203</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204</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205</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206</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207</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208</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209</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605</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80" t="s">
        <v>574</v>
      </c>
      <c r="D34" s="1180"/>
      <c r="E34" s="1181"/>
      <c r="F34" s="32">
        <v>9.98</v>
      </c>
      <c r="G34" s="33">
        <v>9.7200000000000006</v>
      </c>
      <c r="H34" s="33">
        <v>12.39</v>
      </c>
      <c r="I34" s="33">
        <v>8.89</v>
      </c>
      <c r="J34" s="34">
        <v>11.35</v>
      </c>
      <c r="K34" s="22"/>
      <c r="L34" s="22"/>
      <c r="M34" s="22"/>
      <c r="N34" s="22"/>
      <c r="O34" s="22"/>
      <c r="P34" s="22"/>
    </row>
    <row r="35" spans="1:16" ht="39" customHeight="1" x14ac:dyDescent="0.15">
      <c r="A35" s="22"/>
      <c r="B35" s="35"/>
      <c r="C35" s="1174" t="s">
        <v>575</v>
      </c>
      <c r="D35" s="1175"/>
      <c r="E35" s="1176"/>
      <c r="F35" s="36">
        <v>9.74</v>
      </c>
      <c r="G35" s="37">
        <v>9.7799999999999994</v>
      </c>
      <c r="H35" s="37">
        <v>9.1199999999999992</v>
      </c>
      <c r="I35" s="37">
        <v>8.8000000000000007</v>
      </c>
      <c r="J35" s="38">
        <v>7.65</v>
      </c>
      <c r="K35" s="22"/>
      <c r="L35" s="22"/>
      <c r="M35" s="22"/>
      <c r="N35" s="22"/>
      <c r="O35" s="22"/>
      <c r="P35" s="22"/>
    </row>
    <row r="36" spans="1:16" ht="39" customHeight="1" x14ac:dyDescent="0.15">
      <c r="A36" s="22"/>
      <c r="B36" s="35"/>
      <c r="C36" s="1174" t="s">
        <v>576</v>
      </c>
      <c r="D36" s="1175"/>
      <c r="E36" s="1176"/>
      <c r="F36" s="36">
        <v>1.89</v>
      </c>
      <c r="G36" s="37">
        <v>1.75</v>
      </c>
      <c r="H36" s="37">
        <v>1.74</v>
      </c>
      <c r="I36" s="37">
        <v>2.5499999999999998</v>
      </c>
      <c r="J36" s="38">
        <v>3.02</v>
      </c>
      <c r="K36" s="22"/>
      <c r="L36" s="22"/>
      <c r="M36" s="22"/>
      <c r="N36" s="22"/>
      <c r="O36" s="22"/>
      <c r="P36" s="22"/>
    </row>
    <row r="37" spans="1:16" ht="39" customHeight="1" x14ac:dyDescent="0.15">
      <c r="A37" s="22"/>
      <c r="B37" s="35"/>
      <c r="C37" s="1174" t="s">
        <v>577</v>
      </c>
      <c r="D37" s="1175"/>
      <c r="E37" s="1176"/>
      <c r="F37" s="36">
        <v>6.25</v>
      </c>
      <c r="G37" s="37">
        <v>1.08</v>
      </c>
      <c r="H37" s="37">
        <v>1.01</v>
      </c>
      <c r="I37" s="37">
        <v>1.06</v>
      </c>
      <c r="J37" s="38">
        <v>1.43</v>
      </c>
      <c r="K37" s="22"/>
      <c r="L37" s="22"/>
      <c r="M37" s="22"/>
      <c r="N37" s="22"/>
      <c r="O37" s="22"/>
      <c r="P37" s="22"/>
    </row>
    <row r="38" spans="1:16" ht="39" customHeight="1" x14ac:dyDescent="0.15">
      <c r="A38" s="22"/>
      <c r="B38" s="35"/>
      <c r="C38" s="1174" t="s">
        <v>578</v>
      </c>
      <c r="D38" s="1175"/>
      <c r="E38" s="1176"/>
      <c r="F38" s="36">
        <v>1.4</v>
      </c>
      <c r="G38" s="37">
        <v>1.39</v>
      </c>
      <c r="H38" s="37">
        <v>1.39</v>
      </c>
      <c r="I38" s="37">
        <v>1.3</v>
      </c>
      <c r="J38" s="38">
        <v>1.2</v>
      </c>
      <c r="K38" s="22"/>
      <c r="L38" s="22"/>
      <c r="M38" s="22"/>
      <c r="N38" s="22"/>
      <c r="O38" s="22"/>
      <c r="P38" s="22"/>
    </row>
    <row r="39" spans="1:16" ht="39" customHeight="1" x14ac:dyDescent="0.15">
      <c r="A39" s="22"/>
      <c r="B39" s="35"/>
      <c r="C39" s="1174" t="s">
        <v>579</v>
      </c>
      <c r="D39" s="1175"/>
      <c r="E39" s="1176"/>
      <c r="F39" s="36">
        <v>0.68</v>
      </c>
      <c r="G39" s="37">
        <v>0.65</v>
      </c>
      <c r="H39" s="37">
        <v>0.83</v>
      </c>
      <c r="I39" s="37">
        <v>1.1299999999999999</v>
      </c>
      <c r="J39" s="38">
        <v>0.89</v>
      </c>
      <c r="K39" s="22"/>
      <c r="L39" s="22"/>
      <c r="M39" s="22"/>
      <c r="N39" s="22"/>
      <c r="O39" s="22"/>
      <c r="P39" s="22"/>
    </row>
    <row r="40" spans="1:16" ht="39" customHeight="1" x14ac:dyDescent="0.15">
      <c r="A40" s="22"/>
      <c r="B40" s="35"/>
      <c r="C40" s="1174" t="s">
        <v>580</v>
      </c>
      <c r="D40" s="1175"/>
      <c r="E40" s="1176"/>
      <c r="F40" s="36">
        <v>0.05</v>
      </c>
      <c r="G40" s="37">
        <v>0.09</v>
      </c>
      <c r="H40" s="37">
        <v>0.02</v>
      </c>
      <c r="I40" s="37">
        <v>0.06</v>
      </c>
      <c r="J40" s="38">
        <v>0.02</v>
      </c>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581</v>
      </c>
      <c r="D42" s="1175"/>
      <c r="E42" s="1176"/>
      <c r="F42" s="36" t="s">
        <v>524</v>
      </c>
      <c r="G42" s="37" t="s">
        <v>524</v>
      </c>
      <c r="H42" s="37" t="s">
        <v>524</v>
      </c>
      <c r="I42" s="37" t="s">
        <v>524</v>
      </c>
      <c r="J42" s="38" t="s">
        <v>524</v>
      </c>
      <c r="K42" s="22"/>
      <c r="L42" s="22"/>
      <c r="M42" s="22"/>
      <c r="N42" s="22"/>
      <c r="O42" s="22"/>
      <c r="P42" s="22"/>
    </row>
    <row r="43" spans="1:16" ht="39" customHeight="1" thickBot="1" x14ac:dyDescent="0.2">
      <c r="A43" s="22"/>
      <c r="B43" s="40"/>
      <c r="C43" s="1177" t="s">
        <v>582</v>
      </c>
      <c r="D43" s="1178"/>
      <c r="E43" s="1179"/>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2mDcogpU8aIGxoThSEK4ccfV0Qe9soJQ13vvovoO6nBPGpFZ6gaPPN+T1rObsQSSFHoSzHYyjZBD77yK5/mOmQ==" saltValue="H8Wz9jnHTCmRX4z/GZWp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317</v>
      </c>
      <c r="L45" s="60">
        <v>322</v>
      </c>
      <c r="M45" s="60">
        <v>344</v>
      </c>
      <c r="N45" s="60">
        <v>349</v>
      </c>
      <c r="O45" s="61">
        <v>382</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524</v>
      </c>
      <c r="L46" s="64" t="s">
        <v>524</v>
      </c>
      <c r="M46" s="64" t="s">
        <v>524</v>
      </c>
      <c r="N46" s="64" t="s">
        <v>524</v>
      </c>
      <c r="O46" s="65" t="s">
        <v>524</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524</v>
      </c>
      <c r="L47" s="64" t="s">
        <v>524</v>
      </c>
      <c r="M47" s="64" t="s">
        <v>524</v>
      </c>
      <c r="N47" s="64" t="s">
        <v>524</v>
      </c>
      <c r="O47" s="65" t="s">
        <v>524</v>
      </c>
      <c r="P47" s="48"/>
      <c r="Q47" s="48"/>
      <c r="R47" s="48"/>
      <c r="S47" s="48"/>
      <c r="T47" s="48"/>
      <c r="U47" s="48"/>
    </row>
    <row r="48" spans="1:21" ht="30.75" customHeight="1" x14ac:dyDescent="0.15">
      <c r="A48" s="48"/>
      <c r="B48" s="1202"/>
      <c r="C48" s="1203"/>
      <c r="D48" s="62"/>
      <c r="E48" s="1184" t="s">
        <v>15</v>
      </c>
      <c r="F48" s="1184"/>
      <c r="G48" s="1184"/>
      <c r="H48" s="1184"/>
      <c r="I48" s="1184"/>
      <c r="J48" s="1185"/>
      <c r="K48" s="63">
        <v>171</v>
      </c>
      <c r="L48" s="64">
        <v>170</v>
      </c>
      <c r="M48" s="64">
        <v>169</v>
      </c>
      <c r="N48" s="64">
        <v>169</v>
      </c>
      <c r="O48" s="65">
        <v>178</v>
      </c>
      <c r="P48" s="48"/>
      <c r="Q48" s="48"/>
      <c r="R48" s="48"/>
      <c r="S48" s="48"/>
      <c r="T48" s="48"/>
      <c r="U48" s="48"/>
    </row>
    <row r="49" spans="1:21" ht="30.75" customHeight="1" x14ac:dyDescent="0.15">
      <c r="A49" s="48"/>
      <c r="B49" s="1202"/>
      <c r="C49" s="1203"/>
      <c r="D49" s="62"/>
      <c r="E49" s="1184" t="s">
        <v>16</v>
      </c>
      <c r="F49" s="1184"/>
      <c r="G49" s="1184"/>
      <c r="H49" s="1184"/>
      <c r="I49" s="1184"/>
      <c r="J49" s="1185"/>
      <c r="K49" s="63">
        <v>53</v>
      </c>
      <c r="L49" s="64">
        <v>51</v>
      </c>
      <c r="M49" s="64">
        <v>53</v>
      </c>
      <c r="N49" s="64">
        <v>50</v>
      </c>
      <c r="O49" s="65">
        <v>36</v>
      </c>
      <c r="P49" s="48"/>
      <c r="Q49" s="48"/>
      <c r="R49" s="48"/>
      <c r="S49" s="48"/>
      <c r="T49" s="48"/>
      <c r="U49" s="48"/>
    </row>
    <row r="50" spans="1:21" ht="30.75" customHeight="1" x14ac:dyDescent="0.15">
      <c r="A50" s="48"/>
      <c r="B50" s="1202"/>
      <c r="C50" s="1203"/>
      <c r="D50" s="62"/>
      <c r="E50" s="1184" t="s">
        <v>17</v>
      </c>
      <c r="F50" s="1184"/>
      <c r="G50" s="1184"/>
      <c r="H50" s="1184"/>
      <c r="I50" s="1184"/>
      <c r="J50" s="1185"/>
      <c r="K50" s="63" t="s">
        <v>524</v>
      </c>
      <c r="L50" s="64" t="s">
        <v>524</v>
      </c>
      <c r="M50" s="64" t="s">
        <v>524</v>
      </c>
      <c r="N50" s="64" t="s">
        <v>524</v>
      </c>
      <c r="O50" s="65" t="s">
        <v>524</v>
      </c>
      <c r="P50" s="48"/>
      <c r="Q50" s="48"/>
      <c r="R50" s="48"/>
      <c r="S50" s="48"/>
      <c r="T50" s="48"/>
      <c r="U50" s="48"/>
    </row>
    <row r="51" spans="1:21" ht="30.75" customHeight="1" x14ac:dyDescent="0.15">
      <c r="A51" s="48"/>
      <c r="B51" s="1204"/>
      <c r="C51" s="1205"/>
      <c r="D51" s="66"/>
      <c r="E51" s="1184" t="s">
        <v>18</v>
      </c>
      <c r="F51" s="1184"/>
      <c r="G51" s="1184"/>
      <c r="H51" s="1184"/>
      <c r="I51" s="1184"/>
      <c r="J51" s="1185"/>
      <c r="K51" s="63">
        <v>0</v>
      </c>
      <c r="L51" s="64">
        <v>0</v>
      </c>
      <c r="M51" s="64">
        <v>0</v>
      </c>
      <c r="N51" s="64">
        <v>0</v>
      </c>
      <c r="O51" s="65">
        <v>0</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360</v>
      </c>
      <c r="L52" s="64">
        <v>356</v>
      </c>
      <c r="M52" s="64">
        <v>352</v>
      </c>
      <c r="N52" s="64">
        <v>342</v>
      </c>
      <c r="O52" s="65">
        <v>328</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181</v>
      </c>
      <c r="L53" s="69">
        <v>187</v>
      </c>
      <c r="M53" s="69">
        <v>214</v>
      </c>
      <c r="N53" s="69">
        <v>226</v>
      </c>
      <c r="O53" s="70">
        <v>268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190" t="s">
        <v>25</v>
      </c>
      <c r="C57" s="1191"/>
      <c r="D57" s="1194" t="s">
        <v>26</v>
      </c>
      <c r="E57" s="1195"/>
      <c r="F57" s="1195"/>
      <c r="G57" s="1195"/>
      <c r="H57" s="1195"/>
      <c r="I57" s="1195"/>
      <c r="J57" s="1196"/>
      <c r="K57" s="83" t="s">
        <v>598</v>
      </c>
      <c r="L57" s="84" t="s">
        <v>598</v>
      </c>
      <c r="M57" s="84" t="s">
        <v>598</v>
      </c>
      <c r="N57" s="84" t="s">
        <v>598</v>
      </c>
      <c r="O57" s="85" t="s">
        <v>598</v>
      </c>
    </row>
    <row r="58" spans="1:21" ht="31.5" customHeight="1" thickBot="1" x14ac:dyDescent="0.2">
      <c r="B58" s="1192"/>
      <c r="C58" s="1193"/>
      <c r="D58" s="1197" t="s">
        <v>27</v>
      </c>
      <c r="E58" s="1198"/>
      <c r="F58" s="1198"/>
      <c r="G58" s="1198"/>
      <c r="H58" s="1198"/>
      <c r="I58" s="1198"/>
      <c r="J58" s="1199"/>
      <c r="K58" s="86" t="s">
        <v>598</v>
      </c>
      <c r="L58" s="87" t="s">
        <v>598</v>
      </c>
      <c r="M58" s="87" t="s">
        <v>598</v>
      </c>
      <c r="N58" s="87" t="s">
        <v>598</v>
      </c>
      <c r="O58" s="88" t="s">
        <v>598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m2rR3zGLT/guGEMhE4+dA0pa6+b0zXQbT7Q9+CvOiDji86dly0mcZSICVGLccmTn1hh1vKVRTgOnr3/mueljA==" saltValue="soL1tVc0v4tQtKV6FNwWu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 header="0" footer="0"/>
  <pageSetup paperSize="9" scale="57"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20" t="s">
        <v>30</v>
      </c>
      <c r="C41" s="1221"/>
      <c r="D41" s="102"/>
      <c r="E41" s="1222" t="s">
        <v>31</v>
      </c>
      <c r="F41" s="1222"/>
      <c r="G41" s="1222"/>
      <c r="H41" s="1223"/>
      <c r="I41" s="351">
        <v>3701</v>
      </c>
      <c r="J41" s="352">
        <v>3653</v>
      </c>
      <c r="K41" s="352">
        <v>3699</v>
      </c>
      <c r="L41" s="352">
        <v>3971</v>
      </c>
      <c r="M41" s="353">
        <v>3959</v>
      </c>
    </row>
    <row r="42" spans="2:13" ht="27.75" customHeight="1" x14ac:dyDescent="0.15">
      <c r="B42" s="1210"/>
      <c r="C42" s="1211"/>
      <c r="D42" s="103"/>
      <c r="E42" s="1214" t="s">
        <v>32</v>
      </c>
      <c r="F42" s="1214"/>
      <c r="G42" s="1214"/>
      <c r="H42" s="1215"/>
      <c r="I42" s="354" t="s">
        <v>524</v>
      </c>
      <c r="J42" s="355" t="s">
        <v>524</v>
      </c>
      <c r="K42" s="355" t="s">
        <v>524</v>
      </c>
      <c r="L42" s="355" t="s">
        <v>524</v>
      </c>
      <c r="M42" s="356" t="s">
        <v>524</v>
      </c>
    </row>
    <row r="43" spans="2:13" ht="27.75" customHeight="1" x14ac:dyDescent="0.15">
      <c r="B43" s="1210"/>
      <c r="C43" s="1211"/>
      <c r="D43" s="103"/>
      <c r="E43" s="1214" t="s">
        <v>33</v>
      </c>
      <c r="F43" s="1214"/>
      <c r="G43" s="1214"/>
      <c r="H43" s="1215"/>
      <c r="I43" s="354">
        <v>2137</v>
      </c>
      <c r="J43" s="355">
        <v>2154</v>
      </c>
      <c r="K43" s="355">
        <v>2143</v>
      </c>
      <c r="L43" s="355">
        <v>2054</v>
      </c>
      <c r="M43" s="356">
        <v>1990</v>
      </c>
    </row>
    <row r="44" spans="2:13" ht="27.75" customHeight="1" x14ac:dyDescent="0.15">
      <c r="B44" s="1210"/>
      <c r="C44" s="1211"/>
      <c r="D44" s="103"/>
      <c r="E44" s="1214" t="s">
        <v>34</v>
      </c>
      <c r="F44" s="1214"/>
      <c r="G44" s="1214"/>
      <c r="H44" s="1215"/>
      <c r="I44" s="354">
        <v>640</v>
      </c>
      <c r="J44" s="355">
        <v>592</v>
      </c>
      <c r="K44" s="355">
        <v>546</v>
      </c>
      <c r="L44" s="355">
        <v>532</v>
      </c>
      <c r="M44" s="356">
        <v>758</v>
      </c>
    </row>
    <row r="45" spans="2:13" ht="27.75" customHeight="1" x14ac:dyDescent="0.15">
      <c r="B45" s="1210"/>
      <c r="C45" s="1211"/>
      <c r="D45" s="103"/>
      <c r="E45" s="1214" t="s">
        <v>35</v>
      </c>
      <c r="F45" s="1214"/>
      <c r="G45" s="1214"/>
      <c r="H45" s="1215"/>
      <c r="I45" s="354">
        <v>514</v>
      </c>
      <c r="J45" s="355">
        <v>498</v>
      </c>
      <c r="K45" s="355">
        <v>466</v>
      </c>
      <c r="L45" s="355">
        <v>436</v>
      </c>
      <c r="M45" s="356">
        <v>443</v>
      </c>
    </row>
    <row r="46" spans="2:13" ht="27.75" customHeight="1" x14ac:dyDescent="0.15">
      <c r="B46" s="1210"/>
      <c r="C46" s="1211"/>
      <c r="D46" s="104"/>
      <c r="E46" s="1214" t="s">
        <v>36</v>
      </c>
      <c r="F46" s="1214"/>
      <c r="G46" s="1214"/>
      <c r="H46" s="1215"/>
      <c r="I46" s="354" t="s">
        <v>524</v>
      </c>
      <c r="J46" s="355" t="s">
        <v>524</v>
      </c>
      <c r="K46" s="355" t="s">
        <v>524</v>
      </c>
      <c r="L46" s="355" t="s">
        <v>524</v>
      </c>
      <c r="M46" s="356" t="s">
        <v>524</v>
      </c>
    </row>
    <row r="47" spans="2:13" ht="27.75" customHeight="1" x14ac:dyDescent="0.15">
      <c r="B47" s="1210"/>
      <c r="C47" s="1211"/>
      <c r="D47" s="105"/>
      <c r="E47" s="1224" t="s">
        <v>37</v>
      </c>
      <c r="F47" s="1225"/>
      <c r="G47" s="1225"/>
      <c r="H47" s="1226"/>
      <c r="I47" s="354" t="s">
        <v>524</v>
      </c>
      <c r="J47" s="355" t="s">
        <v>524</v>
      </c>
      <c r="K47" s="355" t="s">
        <v>524</v>
      </c>
      <c r="L47" s="355" t="s">
        <v>524</v>
      </c>
      <c r="M47" s="356" t="s">
        <v>524</v>
      </c>
    </row>
    <row r="48" spans="2:13" ht="27.75" customHeight="1" x14ac:dyDescent="0.15">
      <c r="B48" s="1210"/>
      <c r="C48" s="1211"/>
      <c r="D48" s="103"/>
      <c r="E48" s="1214" t="s">
        <v>38</v>
      </c>
      <c r="F48" s="1214"/>
      <c r="G48" s="1214"/>
      <c r="H48" s="1215"/>
      <c r="I48" s="354" t="s">
        <v>524</v>
      </c>
      <c r="J48" s="355" t="s">
        <v>524</v>
      </c>
      <c r="K48" s="355" t="s">
        <v>524</v>
      </c>
      <c r="L48" s="355" t="s">
        <v>524</v>
      </c>
      <c r="M48" s="356" t="s">
        <v>524</v>
      </c>
    </row>
    <row r="49" spans="2:13" ht="27.75" customHeight="1" x14ac:dyDescent="0.15">
      <c r="B49" s="1212"/>
      <c r="C49" s="1213"/>
      <c r="D49" s="103"/>
      <c r="E49" s="1214" t="s">
        <v>39</v>
      </c>
      <c r="F49" s="1214"/>
      <c r="G49" s="1214"/>
      <c r="H49" s="1215"/>
      <c r="I49" s="354">
        <v>35</v>
      </c>
      <c r="J49" s="355">
        <v>42</v>
      </c>
      <c r="K49" s="355">
        <v>64</v>
      </c>
      <c r="L49" s="355" t="s">
        <v>524</v>
      </c>
      <c r="M49" s="356" t="s">
        <v>524</v>
      </c>
    </row>
    <row r="50" spans="2:13" ht="27.75" customHeight="1" x14ac:dyDescent="0.15">
      <c r="B50" s="1208" t="s">
        <v>40</v>
      </c>
      <c r="C50" s="1209"/>
      <c r="D50" s="106"/>
      <c r="E50" s="1214" t="s">
        <v>41</v>
      </c>
      <c r="F50" s="1214"/>
      <c r="G50" s="1214"/>
      <c r="H50" s="1215"/>
      <c r="I50" s="354">
        <v>1607</v>
      </c>
      <c r="J50" s="355">
        <v>1669</v>
      </c>
      <c r="K50" s="355">
        <v>1497</v>
      </c>
      <c r="L50" s="355">
        <v>1590</v>
      </c>
      <c r="M50" s="356">
        <v>1731</v>
      </c>
    </row>
    <row r="51" spans="2:13" ht="27.75" customHeight="1" x14ac:dyDescent="0.15">
      <c r="B51" s="1210"/>
      <c r="C51" s="1211"/>
      <c r="D51" s="103"/>
      <c r="E51" s="1214" t="s">
        <v>42</v>
      </c>
      <c r="F51" s="1214"/>
      <c r="G51" s="1214"/>
      <c r="H51" s="1215"/>
      <c r="I51" s="354">
        <v>1</v>
      </c>
      <c r="J51" s="355">
        <v>1</v>
      </c>
      <c r="K51" s="355">
        <v>0</v>
      </c>
      <c r="L51" s="355" t="s">
        <v>524</v>
      </c>
      <c r="M51" s="356" t="s">
        <v>524</v>
      </c>
    </row>
    <row r="52" spans="2:13" ht="27.75" customHeight="1" x14ac:dyDescent="0.15">
      <c r="B52" s="1212"/>
      <c r="C52" s="1213"/>
      <c r="D52" s="103"/>
      <c r="E52" s="1214" t="s">
        <v>43</v>
      </c>
      <c r="F52" s="1214"/>
      <c r="G52" s="1214"/>
      <c r="H52" s="1215"/>
      <c r="I52" s="354">
        <v>3892</v>
      </c>
      <c r="J52" s="355">
        <v>3764</v>
      </c>
      <c r="K52" s="355">
        <v>3782</v>
      </c>
      <c r="L52" s="355">
        <v>3719</v>
      </c>
      <c r="M52" s="356">
        <v>3683</v>
      </c>
    </row>
    <row r="53" spans="2:13" ht="27.75" customHeight="1" thickBot="1" x14ac:dyDescent="0.2">
      <c r="B53" s="1216" t="s">
        <v>44</v>
      </c>
      <c r="C53" s="1217"/>
      <c r="D53" s="107"/>
      <c r="E53" s="1218" t="s">
        <v>45</v>
      </c>
      <c r="F53" s="1218"/>
      <c r="G53" s="1218"/>
      <c r="H53" s="1219"/>
      <c r="I53" s="357">
        <v>1527</v>
      </c>
      <c r="J53" s="358">
        <v>1504</v>
      </c>
      <c r="K53" s="358">
        <v>1638</v>
      </c>
      <c r="L53" s="358">
        <v>1684</v>
      </c>
      <c r="M53" s="359">
        <v>1735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9J796JyCuuL3aCwX0QIau9Eh4CcM6oKUx5B5OOnlmSBT1HQSSRPev8Ii3mX/DG3eZqjxN3QQGYoZTNTuWP7i8Q==" saltValue="7WK7+AvzSoSp9zYCUch/0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567</v>
      </c>
      <c r="G54" s="116" t="s">
        <v>568</v>
      </c>
      <c r="H54" s="117" t="s">
        <v>569</v>
      </c>
    </row>
    <row r="55" spans="2:8" ht="52.5" customHeight="1" x14ac:dyDescent="0.15">
      <c r="B55" s="118"/>
      <c r="C55" s="1235" t="s">
        <v>48</v>
      </c>
      <c r="D55" s="1235"/>
      <c r="E55" s="1236"/>
      <c r="F55" s="119">
        <v>1012</v>
      </c>
      <c r="G55" s="119">
        <v>1107</v>
      </c>
      <c r="H55" s="120">
        <v>1181</v>
      </c>
    </row>
    <row r="56" spans="2:8" ht="52.5" customHeight="1" x14ac:dyDescent="0.15">
      <c r="B56" s="121"/>
      <c r="C56" s="1237" t="s">
        <v>49</v>
      </c>
      <c r="D56" s="1237"/>
      <c r="E56" s="1238"/>
      <c r="F56" s="122">
        <v>4</v>
      </c>
      <c r="G56" s="122">
        <v>4</v>
      </c>
      <c r="H56" s="123">
        <v>4</v>
      </c>
    </row>
    <row r="57" spans="2:8" ht="53.25" customHeight="1" x14ac:dyDescent="0.15">
      <c r="B57" s="121"/>
      <c r="C57" s="1239" t="s">
        <v>50</v>
      </c>
      <c r="D57" s="1239"/>
      <c r="E57" s="1240"/>
      <c r="F57" s="124">
        <v>198</v>
      </c>
      <c r="G57" s="124">
        <v>193</v>
      </c>
      <c r="H57" s="125">
        <v>254</v>
      </c>
    </row>
    <row r="58" spans="2:8" ht="45.75" customHeight="1" x14ac:dyDescent="0.15">
      <c r="B58" s="126"/>
      <c r="C58" s="1227" t="s">
        <v>599</v>
      </c>
      <c r="D58" s="1228"/>
      <c r="E58" s="1229"/>
      <c r="F58" s="127">
        <v>183</v>
      </c>
      <c r="G58" s="127">
        <v>178</v>
      </c>
      <c r="H58" s="128">
        <v>237</v>
      </c>
    </row>
    <row r="59" spans="2:8" ht="45.75" customHeight="1" x14ac:dyDescent="0.15">
      <c r="B59" s="126"/>
      <c r="C59" s="1227" t="s">
        <v>600</v>
      </c>
      <c r="D59" s="1228"/>
      <c r="E59" s="1229"/>
      <c r="F59" s="127">
        <v>10</v>
      </c>
      <c r="G59" s="127">
        <v>10</v>
      </c>
      <c r="H59" s="128">
        <v>10</v>
      </c>
    </row>
    <row r="60" spans="2:8" ht="45.75" customHeight="1" x14ac:dyDescent="0.15">
      <c r="B60" s="126"/>
      <c r="C60" s="1227" t="s">
        <v>601</v>
      </c>
      <c r="D60" s="1228"/>
      <c r="E60" s="1229"/>
      <c r="F60" s="127">
        <v>4</v>
      </c>
      <c r="G60" s="127">
        <v>4</v>
      </c>
      <c r="H60" s="128">
        <v>4</v>
      </c>
    </row>
    <row r="61" spans="2:8" ht="45.75" customHeight="1" x14ac:dyDescent="0.15">
      <c r="B61" s="126"/>
      <c r="C61" s="1227" t="s">
        <v>602</v>
      </c>
      <c r="D61" s="1228"/>
      <c r="E61" s="1229"/>
      <c r="F61" s="127">
        <v>1</v>
      </c>
      <c r="G61" s="127">
        <v>1</v>
      </c>
      <c r="H61" s="128">
        <v>2</v>
      </c>
    </row>
    <row r="62" spans="2:8" ht="45.75" customHeight="1" thickBot="1" x14ac:dyDescent="0.2">
      <c r="B62" s="129"/>
      <c r="C62" s="1230" t="s">
        <v>603</v>
      </c>
      <c r="D62" s="1231"/>
      <c r="E62" s="1232"/>
      <c r="F62" s="130" t="s">
        <v>604</v>
      </c>
      <c r="G62" s="130" t="s">
        <v>604</v>
      </c>
      <c r="H62" s="131">
        <v>1</v>
      </c>
    </row>
    <row r="63" spans="2:8" ht="52.5" customHeight="1" thickBot="1" x14ac:dyDescent="0.2">
      <c r="B63" s="132"/>
      <c r="C63" s="1233" t="s">
        <v>51</v>
      </c>
      <c r="D63" s="1233"/>
      <c r="E63" s="1234"/>
      <c r="F63" s="133">
        <v>1214</v>
      </c>
      <c r="G63" s="133">
        <v>1304</v>
      </c>
      <c r="H63" s="134">
        <v>1439</v>
      </c>
    </row>
    <row r="64" spans="2:8" x14ac:dyDescent="0.15"/>
  </sheetData>
  <sheetProtection algorithmName="SHA-512" hashValue="XXGGtGuwCAj5BsrERSWXTNOUR90fFcebuX1NQFKJhWed60BblHWKR1CQY1quiVGruasSe9tVNGd+PYWssY5Tfw==" saltValue="8ehMhY8Thualig8ge9QL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election activeCell="AV62" sqref="AV62"/>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606</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607</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608</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609</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565</v>
      </c>
      <c r="BQ50" s="1274"/>
      <c r="BR50" s="1274"/>
      <c r="BS50" s="1274"/>
      <c r="BT50" s="1274"/>
      <c r="BU50" s="1274"/>
      <c r="BV50" s="1274"/>
      <c r="BW50" s="1274"/>
      <c r="BX50" s="1274" t="s">
        <v>566</v>
      </c>
      <c r="BY50" s="1274"/>
      <c r="BZ50" s="1274"/>
      <c r="CA50" s="1274"/>
      <c r="CB50" s="1274"/>
      <c r="CC50" s="1274"/>
      <c r="CD50" s="1274"/>
      <c r="CE50" s="1274"/>
      <c r="CF50" s="1274" t="s">
        <v>567</v>
      </c>
      <c r="CG50" s="1274"/>
      <c r="CH50" s="1274"/>
      <c r="CI50" s="1274"/>
      <c r="CJ50" s="1274"/>
      <c r="CK50" s="1274"/>
      <c r="CL50" s="1274"/>
      <c r="CM50" s="1274"/>
      <c r="CN50" s="1274" t="s">
        <v>568</v>
      </c>
      <c r="CO50" s="1274"/>
      <c r="CP50" s="1274"/>
      <c r="CQ50" s="1274"/>
      <c r="CR50" s="1274"/>
      <c r="CS50" s="1274"/>
      <c r="CT50" s="1274"/>
      <c r="CU50" s="1274"/>
      <c r="CV50" s="1274" t="s">
        <v>569</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610</v>
      </c>
      <c r="AO51" s="1278"/>
      <c r="AP51" s="1278"/>
      <c r="AQ51" s="1278"/>
      <c r="AR51" s="1278"/>
      <c r="AS51" s="1278"/>
      <c r="AT51" s="1278"/>
      <c r="AU51" s="1278"/>
      <c r="AV51" s="1278"/>
      <c r="AW51" s="1278"/>
      <c r="AX51" s="1278"/>
      <c r="AY51" s="1278"/>
      <c r="AZ51" s="1278"/>
      <c r="BA51" s="1278"/>
      <c r="BB51" s="1278" t="s">
        <v>611</v>
      </c>
      <c r="BC51" s="1278"/>
      <c r="BD51" s="1278"/>
      <c r="BE51" s="1278"/>
      <c r="BF51" s="1278"/>
      <c r="BG51" s="1278"/>
      <c r="BH51" s="1278"/>
      <c r="BI51" s="1278"/>
      <c r="BJ51" s="1278"/>
      <c r="BK51" s="1278"/>
      <c r="BL51" s="1278"/>
      <c r="BM51" s="1278"/>
      <c r="BN51" s="1278"/>
      <c r="BO51" s="1278"/>
      <c r="BP51" s="1279">
        <v>69</v>
      </c>
      <c r="BQ51" s="1279"/>
      <c r="BR51" s="1279"/>
      <c r="BS51" s="1279"/>
      <c r="BT51" s="1279"/>
      <c r="BU51" s="1279"/>
      <c r="BV51" s="1279"/>
      <c r="BW51" s="1279"/>
      <c r="BX51" s="1279">
        <v>67</v>
      </c>
      <c r="BY51" s="1279"/>
      <c r="BZ51" s="1279"/>
      <c r="CA51" s="1279"/>
      <c r="CB51" s="1279"/>
      <c r="CC51" s="1279"/>
      <c r="CD51" s="1279"/>
      <c r="CE51" s="1279"/>
      <c r="CF51" s="1279">
        <v>72.599999999999994</v>
      </c>
      <c r="CG51" s="1279"/>
      <c r="CH51" s="1279"/>
      <c r="CI51" s="1279"/>
      <c r="CJ51" s="1279"/>
      <c r="CK51" s="1279"/>
      <c r="CL51" s="1279"/>
      <c r="CM51" s="1279"/>
      <c r="CN51" s="1279">
        <v>68.900000000000006</v>
      </c>
      <c r="CO51" s="1279"/>
      <c r="CP51" s="1279"/>
      <c r="CQ51" s="1279"/>
      <c r="CR51" s="1279"/>
      <c r="CS51" s="1279"/>
      <c r="CT51" s="1279"/>
      <c r="CU51" s="1279"/>
      <c r="CV51" s="1279">
        <v>64.5</v>
      </c>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612</v>
      </c>
      <c r="BC53" s="1278"/>
      <c r="BD53" s="1278"/>
      <c r="BE53" s="1278"/>
      <c r="BF53" s="1278"/>
      <c r="BG53" s="1278"/>
      <c r="BH53" s="1278"/>
      <c r="BI53" s="1278"/>
      <c r="BJ53" s="1278"/>
      <c r="BK53" s="1278"/>
      <c r="BL53" s="1278"/>
      <c r="BM53" s="1278"/>
      <c r="BN53" s="1278"/>
      <c r="BO53" s="1278"/>
      <c r="BP53" s="1279">
        <v>62.3</v>
      </c>
      <c r="BQ53" s="1279"/>
      <c r="BR53" s="1279"/>
      <c r="BS53" s="1279"/>
      <c r="BT53" s="1279"/>
      <c r="BU53" s="1279"/>
      <c r="BV53" s="1279"/>
      <c r="BW53" s="1279"/>
      <c r="BX53" s="1279">
        <v>64.2</v>
      </c>
      <c r="BY53" s="1279"/>
      <c r="BZ53" s="1279"/>
      <c r="CA53" s="1279"/>
      <c r="CB53" s="1279"/>
      <c r="CC53" s="1279"/>
      <c r="CD53" s="1279"/>
      <c r="CE53" s="1279"/>
      <c r="CF53" s="1279">
        <v>65.900000000000006</v>
      </c>
      <c r="CG53" s="1279"/>
      <c r="CH53" s="1279"/>
      <c r="CI53" s="1279"/>
      <c r="CJ53" s="1279"/>
      <c r="CK53" s="1279"/>
      <c r="CL53" s="1279"/>
      <c r="CM53" s="1279"/>
      <c r="CN53" s="1279">
        <v>67.8</v>
      </c>
      <c r="CO53" s="1279"/>
      <c r="CP53" s="1279"/>
      <c r="CQ53" s="1279"/>
      <c r="CR53" s="1279"/>
      <c r="CS53" s="1279"/>
      <c r="CT53" s="1279"/>
      <c r="CU53" s="1279"/>
      <c r="CV53" s="1279">
        <v>65.5</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613</v>
      </c>
      <c r="AO55" s="1274"/>
      <c r="AP55" s="1274"/>
      <c r="AQ55" s="1274"/>
      <c r="AR55" s="1274"/>
      <c r="AS55" s="1274"/>
      <c r="AT55" s="1274"/>
      <c r="AU55" s="1274"/>
      <c r="AV55" s="1274"/>
      <c r="AW55" s="1274"/>
      <c r="AX55" s="1274"/>
      <c r="AY55" s="1274"/>
      <c r="AZ55" s="1274"/>
      <c r="BA55" s="1274"/>
      <c r="BB55" s="1278" t="s">
        <v>611</v>
      </c>
      <c r="BC55" s="1278"/>
      <c r="BD55" s="1278"/>
      <c r="BE55" s="1278"/>
      <c r="BF55" s="1278"/>
      <c r="BG55" s="1278"/>
      <c r="BH55" s="1278"/>
      <c r="BI55" s="1278"/>
      <c r="BJ55" s="1278"/>
      <c r="BK55" s="1278"/>
      <c r="BL55" s="1278"/>
      <c r="BM55" s="1278"/>
      <c r="BN55" s="1278"/>
      <c r="BO55" s="1278"/>
      <c r="BP55" s="1279">
        <v>23.4</v>
      </c>
      <c r="BQ55" s="1279"/>
      <c r="BR55" s="1279"/>
      <c r="BS55" s="1279"/>
      <c r="BT55" s="1279"/>
      <c r="BU55" s="1279"/>
      <c r="BV55" s="1279"/>
      <c r="BW55" s="1279"/>
      <c r="BX55" s="1279">
        <v>7.6</v>
      </c>
      <c r="BY55" s="1279"/>
      <c r="BZ55" s="1279"/>
      <c r="CA55" s="1279"/>
      <c r="CB55" s="1279"/>
      <c r="CC55" s="1279"/>
      <c r="CD55" s="1279"/>
      <c r="CE55" s="1279"/>
      <c r="CF55" s="1279">
        <v>3</v>
      </c>
      <c r="CG55" s="1279"/>
      <c r="CH55" s="1279"/>
      <c r="CI55" s="1279"/>
      <c r="CJ55" s="1279"/>
      <c r="CK55" s="1279"/>
      <c r="CL55" s="1279"/>
      <c r="CM55" s="1279"/>
      <c r="CN55" s="1279">
        <v>3.4</v>
      </c>
      <c r="CO55" s="1279"/>
      <c r="CP55" s="1279"/>
      <c r="CQ55" s="1279"/>
      <c r="CR55" s="1279"/>
      <c r="CS55" s="1279"/>
      <c r="CT55" s="1279"/>
      <c r="CU55" s="1279"/>
      <c r="CV55" s="1279">
        <v>0</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612</v>
      </c>
      <c r="BC57" s="1278"/>
      <c r="BD57" s="1278"/>
      <c r="BE57" s="1278"/>
      <c r="BF57" s="1278"/>
      <c r="BG57" s="1278"/>
      <c r="BH57" s="1278"/>
      <c r="BI57" s="1278"/>
      <c r="BJ57" s="1278"/>
      <c r="BK57" s="1278"/>
      <c r="BL57" s="1278"/>
      <c r="BM57" s="1278"/>
      <c r="BN57" s="1278"/>
      <c r="BO57" s="1278"/>
      <c r="BP57" s="1279">
        <v>59.2</v>
      </c>
      <c r="BQ57" s="1279"/>
      <c r="BR57" s="1279"/>
      <c r="BS57" s="1279"/>
      <c r="BT57" s="1279"/>
      <c r="BU57" s="1279"/>
      <c r="BV57" s="1279"/>
      <c r="BW57" s="1279"/>
      <c r="BX57" s="1279">
        <v>63.4</v>
      </c>
      <c r="BY57" s="1279"/>
      <c r="BZ57" s="1279"/>
      <c r="CA57" s="1279"/>
      <c r="CB57" s="1279"/>
      <c r="CC57" s="1279"/>
      <c r="CD57" s="1279"/>
      <c r="CE57" s="1279"/>
      <c r="CF57" s="1279">
        <v>63.3</v>
      </c>
      <c r="CG57" s="1279"/>
      <c r="CH57" s="1279"/>
      <c r="CI57" s="1279"/>
      <c r="CJ57" s="1279"/>
      <c r="CK57" s="1279"/>
      <c r="CL57" s="1279"/>
      <c r="CM57" s="1279"/>
      <c r="CN57" s="1279">
        <v>62.8</v>
      </c>
      <c r="CO57" s="1279"/>
      <c r="CP57" s="1279"/>
      <c r="CQ57" s="1279"/>
      <c r="CR57" s="1279"/>
      <c r="CS57" s="1279"/>
      <c r="CT57" s="1279"/>
      <c r="CU57" s="1279"/>
      <c r="CV57" s="1279">
        <v>62.8</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614</v>
      </c>
    </row>
    <row r="64" spans="1:109" x14ac:dyDescent="0.15">
      <c r="B64" s="1249"/>
      <c r="G64" s="1256"/>
      <c r="I64" s="1289"/>
      <c r="J64" s="1289"/>
      <c r="K64" s="1289"/>
      <c r="L64" s="1289"/>
      <c r="M64" s="1289"/>
      <c r="N64" s="1290"/>
      <c r="AM64" s="1256"/>
      <c r="AN64" s="1256" t="s">
        <v>607</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615</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609</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565</v>
      </c>
      <c r="BQ72" s="1274"/>
      <c r="BR72" s="1274"/>
      <c r="BS72" s="1274"/>
      <c r="BT72" s="1274"/>
      <c r="BU72" s="1274"/>
      <c r="BV72" s="1274"/>
      <c r="BW72" s="1274"/>
      <c r="BX72" s="1274" t="s">
        <v>566</v>
      </c>
      <c r="BY72" s="1274"/>
      <c r="BZ72" s="1274"/>
      <c r="CA72" s="1274"/>
      <c r="CB72" s="1274"/>
      <c r="CC72" s="1274"/>
      <c r="CD72" s="1274"/>
      <c r="CE72" s="1274"/>
      <c r="CF72" s="1274" t="s">
        <v>567</v>
      </c>
      <c r="CG72" s="1274"/>
      <c r="CH72" s="1274"/>
      <c r="CI72" s="1274"/>
      <c r="CJ72" s="1274"/>
      <c r="CK72" s="1274"/>
      <c r="CL72" s="1274"/>
      <c r="CM72" s="1274"/>
      <c r="CN72" s="1274" t="s">
        <v>568</v>
      </c>
      <c r="CO72" s="1274"/>
      <c r="CP72" s="1274"/>
      <c r="CQ72" s="1274"/>
      <c r="CR72" s="1274"/>
      <c r="CS72" s="1274"/>
      <c r="CT72" s="1274"/>
      <c r="CU72" s="1274"/>
      <c r="CV72" s="1274" t="s">
        <v>569</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610</v>
      </c>
      <c r="AO73" s="1278"/>
      <c r="AP73" s="1278"/>
      <c r="AQ73" s="1278"/>
      <c r="AR73" s="1278"/>
      <c r="AS73" s="1278"/>
      <c r="AT73" s="1278"/>
      <c r="AU73" s="1278"/>
      <c r="AV73" s="1278"/>
      <c r="AW73" s="1278"/>
      <c r="AX73" s="1278"/>
      <c r="AY73" s="1278"/>
      <c r="AZ73" s="1278"/>
      <c r="BA73" s="1278"/>
      <c r="BB73" s="1278" t="s">
        <v>611</v>
      </c>
      <c r="BC73" s="1278"/>
      <c r="BD73" s="1278"/>
      <c r="BE73" s="1278"/>
      <c r="BF73" s="1278"/>
      <c r="BG73" s="1278"/>
      <c r="BH73" s="1278"/>
      <c r="BI73" s="1278"/>
      <c r="BJ73" s="1278"/>
      <c r="BK73" s="1278"/>
      <c r="BL73" s="1278"/>
      <c r="BM73" s="1278"/>
      <c r="BN73" s="1278"/>
      <c r="BO73" s="1278"/>
      <c r="BP73" s="1279">
        <v>69</v>
      </c>
      <c r="BQ73" s="1279"/>
      <c r="BR73" s="1279"/>
      <c r="BS73" s="1279"/>
      <c r="BT73" s="1279"/>
      <c r="BU73" s="1279"/>
      <c r="BV73" s="1279"/>
      <c r="BW73" s="1279"/>
      <c r="BX73" s="1279">
        <v>67</v>
      </c>
      <c r="BY73" s="1279"/>
      <c r="BZ73" s="1279"/>
      <c r="CA73" s="1279"/>
      <c r="CB73" s="1279"/>
      <c r="CC73" s="1279"/>
      <c r="CD73" s="1279"/>
      <c r="CE73" s="1279"/>
      <c r="CF73" s="1279">
        <v>72.599999999999994</v>
      </c>
      <c r="CG73" s="1279"/>
      <c r="CH73" s="1279"/>
      <c r="CI73" s="1279"/>
      <c r="CJ73" s="1279"/>
      <c r="CK73" s="1279"/>
      <c r="CL73" s="1279"/>
      <c r="CM73" s="1279"/>
      <c r="CN73" s="1279">
        <v>68.900000000000006</v>
      </c>
      <c r="CO73" s="1279"/>
      <c r="CP73" s="1279"/>
      <c r="CQ73" s="1279"/>
      <c r="CR73" s="1279"/>
      <c r="CS73" s="1279"/>
      <c r="CT73" s="1279"/>
      <c r="CU73" s="1279"/>
      <c r="CV73" s="1279">
        <v>64.5</v>
      </c>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616</v>
      </c>
      <c r="BC75" s="1278"/>
      <c r="BD75" s="1278"/>
      <c r="BE75" s="1278"/>
      <c r="BF75" s="1278"/>
      <c r="BG75" s="1278"/>
      <c r="BH75" s="1278"/>
      <c r="BI75" s="1278"/>
      <c r="BJ75" s="1278"/>
      <c r="BK75" s="1278"/>
      <c r="BL75" s="1278"/>
      <c r="BM75" s="1278"/>
      <c r="BN75" s="1278"/>
      <c r="BO75" s="1278"/>
      <c r="BP75" s="1279">
        <v>6.7</v>
      </c>
      <c r="BQ75" s="1279"/>
      <c r="BR75" s="1279"/>
      <c r="BS75" s="1279"/>
      <c r="BT75" s="1279"/>
      <c r="BU75" s="1279"/>
      <c r="BV75" s="1279"/>
      <c r="BW75" s="1279"/>
      <c r="BX75" s="1279">
        <v>7.6</v>
      </c>
      <c r="BY75" s="1279"/>
      <c r="BZ75" s="1279"/>
      <c r="CA75" s="1279"/>
      <c r="CB75" s="1279"/>
      <c r="CC75" s="1279"/>
      <c r="CD75" s="1279"/>
      <c r="CE75" s="1279"/>
      <c r="CF75" s="1279">
        <v>8.6</v>
      </c>
      <c r="CG75" s="1279"/>
      <c r="CH75" s="1279"/>
      <c r="CI75" s="1279"/>
      <c r="CJ75" s="1279"/>
      <c r="CK75" s="1279"/>
      <c r="CL75" s="1279"/>
      <c r="CM75" s="1279"/>
      <c r="CN75" s="1279">
        <v>9</v>
      </c>
      <c r="CO75" s="1279"/>
      <c r="CP75" s="1279"/>
      <c r="CQ75" s="1279"/>
      <c r="CR75" s="1279"/>
      <c r="CS75" s="1279"/>
      <c r="CT75" s="1279"/>
      <c r="CU75" s="1279"/>
      <c r="CV75" s="1279">
        <v>9.5</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613</v>
      </c>
      <c r="AO77" s="1274"/>
      <c r="AP77" s="1274"/>
      <c r="AQ77" s="1274"/>
      <c r="AR77" s="1274"/>
      <c r="AS77" s="1274"/>
      <c r="AT77" s="1274"/>
      <c r="AU77" s="1274"/>
      <c r="AV77" s="1274"/>
      <c r="AW77" s="1274"/>
      <c r="AX77" s="1274"/>
      <c r="AY77" s="1274"/>
      <c r="AZ77" s="1274"/>
      <c r="BA77" s="1274"/>
      <c r="BB77" s="1278" t="s">
        <v>611</v>
      </c>
      <c r="BC77" s="1278"/>
      <c r="BD77" s="1278"/>
      <c r="BE77" s="1278"/>
      <c r="BF77" s="1278"/>
      <c r="BG77" s="1278"/>
      <c r="BH77" s="1278"/>
      <c r="BI77" s="1278"/>
      <c r="BJ77" s="1278"/>
      <c r="BK77" s="1278"/>
      <c r="BL77" s="1278"/>
      <c r="BM77" s="1278"/>
      <c r="BN77" s="1278"/>
      <c r="BO77" s="1278"/>
      <c r="BP77" s="1279">
        <v>23.4</v>
      </c>
      <c r="BQ77" s="1279"/>
      <c r="BR77" s="1279"/>
      <c r="BS77" s="1279"/>
      <c r="BT77" s="1279"/>
      <c r="BU77" s="1279"/>
      <c r="BV77" s="1279"/>
      <c r="BW77" s="1279"/>
      <c r="BX77" s="1279">
        <v>7.6</v>
      </c>
      <c r="BY77" s="1279"/>
      <c r="BZ77" s="1279"/>
      <c r="CA77" s="1279"/>
      <c r="CB77" s="1279"/>
      <c r="CC77" s="1279"/>
      <c r="CD77" s="1279"/>
      <c r="CE77" s="1279"/>
      <c r="CF77" s="1279">
        <v>3</v>
      </c>
      <c r="CG77" s="1279"/>
      <c r="CH77" s="1279"/>
      <c r="CI77" s="1279"/>
      <c r="CJ77" s="1279"/>
      <c r="CK77" s="1279"/>
      <c r="CL77" s="1279"/>
      <c r="CM77" s="1279"/>
      <c r="CN77" s="1279">
        <v>3.4</v>
      </c>
      <c r="CO77" s="1279"/>
      <c r="CP77" s="1279"/>
      <c r="CQ77" s="1279"/>
      <c r="CR77" s="1279"/>
      <c r="CS77" s="1279"/>
      <c r="CT77" s="1279"/>
      <c r="CU77" s="1279"/>
      <c r="CV77" s="1279">
        <v>0</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616</v>
      </c>
      <c r="BC79" s="1278"/>
      <c r="BD79" s="1278"/>
      <c r="BE79" s="1278"/>
      <c r="BF79" s="1278"/>
      <c r="BG79" s="1278"/>
      <c r="BH79" s="1278"/>
      <c r="BI79" s="1278"/>
      <c r="BJ79" s="1278"/>
      <c r="BK79" s="1278"/>
      <c r="BL79" s="1278"/>
      <c r="BM79" s="1278"/>
      <c r="BN79" s="1278"/>
      <c r="BO79" s="1278"/>
      <c r="BP79" s="1279">
        <v>8.5</v>
      </c>
      <c r="BQ79" s="1279"/>
      <c r="BR79" s="1279"/>
      <c r="BS79" s="1279"/>
      <c r="BT79" s="1279"/>
      <c r="BU79" s="1279"/>
      <c r="BV79" s="1279"/>
      <c r="BW79" s="1279"/>
      <c r="BX79" s="1279">
        <v>8.6</v>
      </c>
      <c r="BY79" s="1279"/>
      <c r="BZ79" s="1279"/>
      <c r="CA79" s="1279"/>
      <c r="CB79" s="1279"/>
      <c r="CC79" s="1279"/>
      <c r="CD79" s="1279"/>
      <c r="CE79" s="1279"/>
      <c r="CF79" s="1279">
        <v>8.8000000000000007</v>
      </c>
      <c r="CG79" s="1279"/>
      <c r="CH79" s="1279"/>
      <c r="CI79" s="1279"/>
      <c r="CJ79" s="1279"/>
      <c r="CK79" s="1279"/>
      <c r="CL79" s="1279"/>
      <c r="CM79" s="1279"/>
      <c r="CN79" s="1279">
        <v>8.8000000000000007</v>
      </c>
      <c r="CO79" s="1279"/>
      <c r="CP79" s="1279"/>
      <c r="CQ79" s="1279"/>
      <c r="CR79" s="1279"/>
      <c r="CS79" s="1279"/>
      <c r="CT79" s="1279"/>
      <c r="CU79" s="1279"/>
      <c r="CV79" s="1279">
        <v>8.3000000000000007</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gkPBLjWuSODAQKMkPnTHhd6tvW6uQZp1gP2vbsn1yILn0CbQYJ1VnXHgNLfLMODYQJpf3UC86vIRGQFuCYeQ9w==" saltValue="zULGJ/dvKVih6gxsYWzWV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70" workbookViewId="0">
      <selection activeCell="AV62" sqref="AV62"/>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512</v>
      </c>
    </row>
  </sheetData>
  <sheetProtection algorithmName="SHA-512" hashValue="ALC2lwq3/d1mjxt9qUOsPLtKPMO8qJXQsOqb3wk7VDyKA5+9ltHZdlagthv84DhU4Kp6mh/rQaJqWfAB2DhjeA==" saltValue="zfnZ0KPRC7GS7ULssmzBc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55" workbookViewId="0">
      <selection activeCell="AV62" sqref="AV62"/>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512</v>
      </c>
    </row>
  </sheetData>
  <sheetProtection algorithmName="SHA-512" hashValue="/Z/oY1d9eiacLIR29X5gXMHp3k4QjTgndafAOVRNtFVva0ztY2onwB9mALBFruNFC6a/3plMpWMWJi93ul4Ezg==" saltValue="6zS3BslRiiFbtt1g9P9RX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562</v>
      </c>
      <c r="G2" s="148"/>
      <c r="H2" s="149"/>
    </row>
    <row r="3" spans="1:8" x14ac:dyDescent="0.15">
      <c r="A3" s="145" t="s">
        <v>555</v>
      </c>
      <c r="B3" s="150"/>
      <c r="C3" s="151"/>
      <c r="D3" s="152">
        <v>91723</v>
      </c>
      <c r="E3" s="153"/>
      <c r="F3" s="154">
        <v>116162</v>
      </c>
      <c r="G3" s="155"/>
      <c r="H3" s="156"/>
    </row>
    <row r="4" spans="1:8" x14ac:dyDescent="0.15">
      <c r="A4" s="157"/>
      <c r="B4" s="158"/>
      <c r="C4" s="159"/>
      <c r="D4" s="160">
        <v>43785</v>
      </c>
      <c r="E4" s="161"/>
      <c r="F4" s="162">
        <v>61562</v>
      </c>
      <c r="G4" s="163"/>
      <c r="H4" s="164"/>
    </row>
    <row r="5" spans="1:8" x14ac:dyDescent="0.15">
      <c r="A5" s="145" t="s">
        <v>557</v>
      </c>
      <c r="B5" s="150"/>
      <c r="C5" s="151"/>
      <c r="D5" s="152">
        <v>43149</v>
      </c>
      <c r="E5" s="153"/>
      <c r="F5" s="154">
        <v>121449</v>
      </c>
      <c r="G5" s="155"/>
      <c r="H5" s="156"/>
    </row>
    <row r="6" spans="1:8" x14ac:dyDescent="0.15">
      <c r="A6" s="157"/>
      <c r="B6" s="158"/>
      <c r="C6" s="159"/>
      <c r="D6" s="160">
        <v>21566</v>
      </c>
      <c r="E6" s="161"/>
      <c r="F6" s="162">
        <v>62922</v>
      </c>
      <c r="G6" s="163"/>
      <c r="H6" s="164"/>
    </row>
    <row r="7" spans="1:8" x14ac:dyDescent="0.15">
      <c r="A7" s="145" t="s">
        <v>558</v>
      </c>
      <c r="B7" s="150"/>
      <c r="C7" s="151"/>
      <c r="D7" s="152">
        <v>61271</v>
      </c>
      <c r="E7" s="153"/>
      <c r="F7" s="154">
        <v>145139</v>
      </c>
      <c r="G7" s="155"/>
      <c r="H7" s="156"/>
    </row>
    <row r="8" spans="1:8" x14ac:dyDescent="0.15">
      <c r="A8" s="157"/>
      <c r="B8" s="158"/>
      <c r="C8" s="159"/>
      <c r="D8" s="160">
        <v>44760</v>
      </c>
      <c r="E8" s="161"/>
      <c r="F8" s="162">
        <v>83762</v>
      </c>
      <c r="G8" s="163"/>
      <c r="H8" s="164"/>
    </row>
    <row r="9" spans="1:8" x14ac:dyDescent="0.15">
      <c r="A9" s="145" t="s">
        <v>559</v>
      </c>
      <c r="B9" s="150"/>
      <c r="C9" s="151"/>
      <c r="D9" s="152">
        <v>137811</v>
      </c>
      <c r="E9" s="153"/>
      <c r="F9" s="154">
        <v>125391</v>
      </c>
      <c r="G9" s="155"/>
      <c r="H9" s="156"/>
    </row>
    <row r="10" spans="1:8" x14ac:dyDescent="0.15">
      <c r="A10" s="157"/>
      <c r="B10" s="158"/>
      <c r="C10" s="159"/>
      <c r="D10" s="160">
        <v>42538</v>
      </c>
      <c r="E10" s="161"/>
      <c r="F10" s="162">
        <v>68516</v>
      </c>
      <c r="G10" s="163"/>
      <c r="H10" s="164"/>
    </row>
    <row r="11" spans="1:8" x14ac:dyDescent="0.15">
      <c r="A11" s="145" t="s">
        <v>560</v>
      </c>
      <c r="B11" s="150"/>
      <c r="C11" s="151"/>
      <c r="D11" s="152">
        <v>85988</v>
      </c>
      <c r="E11" s="153"/>
      <c r="F11" s="154">
        <v>138402</v>
      </c>
      <c r="G11" s="155"/>
      <c r="H11" s="156"/>
    </row>
    <row r="12" spans="1:8" x14ac:dyDescent="0.15">
      <c r="A12" s="157"/>
      <c r="B12" s="158"/>
      <c r="C12" s="165"/>
      <c r="D12" s="160">
        <v>28451</v>
      </c>
      <c r="E12" s="161"/>
      <c r="F12" s="162">
        <v>70652</v>
      </c>
      <c r="G12" s="163"/>
      <c r="H12" s="164"/>
    </row>
    <row r="13" spans="1:8" x14ac:dyDescent="0.15">
      <c r="A13" s="145"/>
      <c r="B13" s="150"/>
      <c r="C13" s="166"/>
      <c r="D13" s="167">
        <v>83988</v>
      </c>
      <c r="E13" s="168"/>
      <c r="F13" s="169">
        <v>129309</v>
      </c>
      <c r="G13" s="170"/>
      <c r="H13" s="156"/>
    </row>
    <row r="14" spans="1:8" x14ac:dyDescent="0.15">
      <c r="A14" s="157"/>
      <c r="B14" s="158"/>
      <c r="C14" s="159"/>
      <c r="D14" s="160">
        <v>36220</v>
      </c>
      <c r="E14" s="161"/>
      <c r="F14" s="162">
        <v>69483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11.39</v>
      </c>
      <c r="C19" s="171">
        <f>ROUND(VALUE(SUBSTITUTE(実質収支比率等に係る経年分析!G$48,"▲","-")),2)</f>
        <v>11.13</v>
      </c>
      <c r="D19" s="171">
        <f>ROUND(VALUE(SUBSTITUTE(実質収支比率等に係る経年分析!H$48,"▲","-")),2)</f>
        <v>13.78</v>
      </c>
      <c r="E19" s="171">
        <f>ROUND(VALUE(SUBSTITUTE(実質収支比率等に係る経年分析!I$48,"▲","-")),2)</f>
        <v>10.19</v>
      </c>
      <c r="F19" s="171">
        <f>ROUND(VALUE(SUBSTITUTE(実質収支比率等に係る経年分析!J$48,"▲","-")),2)</f>
        <v>12.55</v>
      </c>
    </row>
    <row r="20" spans="1:11" x14ac:dyDescent="0.15">
      <c r="A20" s="171" t="s">
        <v>55</v>
      </c>
      <c r="B20" s="171">
        <f>ROUND(VALUE(SUBSTITUTE(実質収支比率等に係る経年分析!F$47,"▲","-")),2)</f>
        <v>48.27</v>
      </c>
      <c r="C20" s="171">
        <f>ROUND(VALUE(SUBSTITUTE(実質収支比率等に係る経年分析!G$47,"▲","-")),2)</f>
        <v>46.4</v>
      </c>
      <c r="D20" s="171">
        <f>ROUND(VALUE(SUBSTITUTE(実質収支比率等に係る経年分析!H$47,"▲","-")),2)</f>
        <v>38.83</v>
      </c>
      <c r="E20" s="171">
        <f>ROUND(VALUE(SUBSTITUTE(実質収支比率等に係る経年分析!I$47,"▲","-")),2)</f>
        <v>39.78</v>
      </c>
      <c r="F20" s="171">
        <f>ROUND(VALUE(SUBSTITUTE(実質収支比率等に係る経年分析!J$47,"▲","-")),2)</f>
        <v>39.15</v>
      </c>
    </row>
    <row r="21" spans="1:11" x14ac:dyDescent="0.15">
      <c r="A21" s="171" t="s">
        <v>56</v>
      </c>
      <c r="B21" s="171">
        <f>IF(ISNUMBER(VALUE(SUBSTITUTE(実質収支比率等に係る経年分析!F$49,"▲","-"))),ROUND(VALUE(SUBSTITUTE(実質収支比率等に係る経年分析!F$49,"▲","-")),2),NA())</f>
        <v>-10.72</v>
      </c>
      <c r="C21" s="171">
        <f>IF(ISNUMBER(VALUE(SUBSTITUTE(実質収支比率等に係る経年分析!G$49,"▲","-"))),ROUND(VALUE(SUBSTITUTE(実質収支比率等に係る経年分析!G$49,"▲","-")),2),NA())</f>
        <v>-6.56</v>
      </c>
      <c r="D21" s="171">
        <f>IF(ISNUMBER(VALUE(SUBSTITUTE(実質収支比率等に係る経年分析!H$49,"▲","-"))),ROUND(VALUE(SUBSTITUTE(実質収支比率等に係る経年分析!H$49,"▲","-")),2),NA())</f>
        <v>-9.74</v>
      </c>
      <c r="E21" s="171">
        <f>IF(ISNUMBER(VALUE(SUBSTITUTE(実質収支比率等に係る経年分析!I$49,"▲","-"))),ROUND(VALUE(SUBSTITUTE(実質収支比率等に係る経年分析!I$49,"▲","-")),2),NA())</f>
        <v>-5.4</v>
      </c>
      <c r="F21" s="171">
        <f>IF(ISNUMBER(VALUE(SUBSTITUTE(実質収支比率等に係る経年分析!J$49,"▲","-"))),ROUND(VALUE(SUBSTITUTE(実質収支比率等に係る経年分析!J$49,"▲","-")),2),NA())</f>
        <v>1.29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0.68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0.65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0.83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1.1299999999999999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0.89</v>
      </c>
    </row>
    <row r="32" spans="1:11" x14ac:dyDescent="0.15">
      <c r="A32" s="172" t="str">
        <f>IF(連結実質赤字比率に係る赤字・黒字の構成分析!C$38="",NA(),連結実質赤字比率に係る赤字・黒字の構成分析!C$38)</f>
        <v>土地取得特別会計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1.39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1.39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1.2</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6.25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1.43</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1.89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1.75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1.74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2.5499999999999998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3.02</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9.74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9.7799999999999994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9.1199999999999992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8.8000000000000007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7.65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9.98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9.7200000000000006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12.39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8.89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11.35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360</v>
      </c>
      <c r="E42" s="173"/>
      <c r="F42" s="173"/>
      <c r="G42" s="173">
        <f>'実質公債費比率（分子）の構造'!L$52</f>
        <v>356</v>
      </c>
      <c r="H42" s="173"/>
      <c r="I42" s="173"/>
      <c r="J42" s="173">
        <f>'実質公債費比率（分子）の構造'!M$52</f>
        <v>352</v>
      </c>
      <c r="K42" s="173"/>
      <c r="L42" s="173"/>
      <c r="M42" s="173">
        <f>'実質公債費比率（分子）の構造'!N$52</f>
        <v>342</v>
      </c>
      <c r="N42" s="173"/>
      <c r="O42" s="173"/>
      <c r="P42" s="173">
        <f>'実質公債費比率（分子）の構造'!O$52</f>
        <v>328</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53</v>
      </c>
      <c r="C45" s="173"/>
      <c r="D45" s="173"/>
      <c r="E45" s="173">
        <f>'実質公債費比率（分子）の構造'!L$49</f>
        <v>51</v>
      </c>
      <c r="F45" s="173"/>
      <c r="G45" s="173"/>
      <c r="H45" s="173">
        <f>'実質公債費比率（分子）の構造'!M$49</f>
        <v>53</v>
      </c>
      <c r="I45" s="173"/>
      <c r="J45" s="173"/>
      <c r="K45" s="173">
        <f>'実質公債費比率（分子）の構造'!N$49</f>
        <v>50</v>
      </c>
      <c r="L45" s="173"/>
      <c r="M45" s="173"/>
      <c r="N45" s="173">
        <f>'実質公債費比率（分子）の構造'!O$49</f>
        <v>36</v>
      </c>
      <c r="O45" s="173"/>
      <c r="P45" s="173"/>
    </row>
    <row r="46" spans="1:16" x14ac:dyDescent="0.15">
      <c r="A46" s="173" t="s">
        <v>67</v>
      </c>
      <c r="B46" s="173">
        <f>'実質公債費比率（分子）の構造'!K$48</f>
        <v>171</v>
      </c>
      <c r="C46" s="173"/>
      <c r="D46" s="173"/>
      <c r="E46" s="173">
        <f>'実質公債費比率（分子）の構造'!L$48</f>
        <v>170</v>
      </c>
      <c r="F46" s="173"/>
      <c r="G46" s="173"/>
      <c r="H46" s="173">
        <f>'実質公債費比率（分子）の構造'!M$48</f>
        <v>169</v>
      </c>
      <c r="I46" s="173"/>
      <c r="J46" s="173"/>
      <c r="K46" s="173">
        <f>'実質公債費比率（分子）の構造'!N$48</f>
        <v>169</v>
      </c>
      <c r="L46" s="173"/>
      <c r="M46" s="173"/>
      <c r="N46" s="173">
        <f>'実質公債費比率（分子）の構造'!O$48</f>
        <v>178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317</v>
      </c>
      <c r="C49" s="173"/>
      <c r="D49" s="173"/>
      <c r="E49" s="173">
        <f>'実質公債費比率（分子）の構造'!L$45</f>
        <v>322</v>
      </c>
      <c r="F49" s="173"/>
      <c r="G49" s="173"/>
      <c r="H49" s="173">
        <f>'実質公債費比率（分子）の構造'!M$45</f>
        <v>344</v>
      </c>
      <c r="I49" s="173"/>
      <c r="J49" s="173"/>
      <c r="K49" s="173">
        <f>'実質公債費比率（分子）の構造'!N$45</f>
        <v>349</v>
      </c>
      <c r="L49" s="173"/>
      <c r="M49" s="173"/>
      <c r="N49" s="173">
        <f>'実質公債費比率（分子）の構造'!O$45</f>
        <v>382</v>
      </c>
      <c r="O49" s="173"/>
      <c r="P49" s="173"/>
    </row>
    <row r="50" spans="1:16" x14ac:dyDescent="0.15">
      <c r="A50" s="173" t="s">
        <v>71</v>
      </c>
      <c r="B50" s="173" t="e">
        <f>NA()</f>
        <v>#N/A</v>
      </c>
      <c r="C50" s="173">
        <f>IF(ISNUMBER('実質公債費比率（分子）の構造'!K$53),'実質公債費比率（分子）の構造'!K$53,NA())</f>
        <v>181</v>
      </c>
      <c r="D50" s="173" t="e">
        <f>NA()</f>
        <v>#N/A</v>
      </c>
      <c r="E50" s="173" t="e">
        <f>NA()</f>
        <v>#N/A</v>
      </c>
      <c r="F50" s="173">
        <f>IF(ISNUMBER('実質公債費比率（分子）の構造'!L$53),'実質公債費比率（分子）の構造'!L$53,NA())</f>
        <v>187</v>
      </c>
      <c r="G50" s="173" t="e">
        <f>NA()</f>
        <v>#N/A</v>
      </c>
      <c r="H50" s="173" t="e">
        <f>NA()</f>
        <v>#N/A</v>
      </c>
      <c r="I50" s="173">
        <f>IF(ISNUMBER('実質公債費比率（分子）の構造'!M$53),'実質公債費比率（分子）の構造'!M$53,NA())</f>
        <v>214</v>
      </c>
      <c r="J50" s="173" t="e">
        <f>NA()</f>
        <v>#N/A</v>
      </c>
      <c r="K50" s="173" t="e">
        <f>NA()</f>
        <v>#N/A</v>
      </c>
      <c r="L50" s="173">
        <f>IF(ISNUMBER('実質公債費比率（分子）の構造'!N$53),'実質公債費比率（分子）の構造'!N$53,NA())</f>
        <v>226</v>
      </c>
      <c r="M50" s="173" t="e">
        <f>NA()</f>
        <v>#N/A</v>
      </c>
      <c r="N50" s="173" t="e">
        <f>NA()</f>
        <v>#N/A</v>
      </c>
      <c r="O50" s="173">
        <f>IF(ISNUMBER('実質公債費比率（分子）の構造'!O$53),'実質公債費比率（分子）の構造'!O$53,NA())</f>
        <v>268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3892</v>
      </c>
      <c r="E56" s="172"/>
      <c r="F56" s="172"/>
      <c r="G56" s="172">
        <f>'将来負担比率（分子）の構造'!J$52</f>
        <v>3764</v>
      </c>
      <c r="H56" s="172"/>
      <c r="I56" s="172"/>
      <c r="J56" s="172">
        <f>'将来負担比率（分子）の構造'!K$52</f>
        <v>3782</v>
      </c>
      <c r="K56" s="172"/>
      <c r="L56" s="172"/>
      <c r="M56" s="172">
        <f>'将来負担比率（分子）の構造'!L$52</f>
        <v>3719</v>
      </c>
      <c r="N56" s="172"/>
      <c r="O56" s="172"/>
      <c r="P56" s="172">
        <f>'将来負担比率（分子）の構造'!M$52</f>
        <v>3683</v>
      </c>
    </row>
    <row r="57" spans="1:16" x14ac:dyDescent="0.15">
      <c r="A57" s="172" t="s">
        <v>42</v>
      </c>
      <c r="B57" s="172"/>
      <c r="C57" s="172"/>
      <c r="D57" s="172">
        <f>'将来負担比率（分子）の構造'!I$51</f>
        <v>1</v>
      </c>
      <c r="E57" s="172"/>
      <c r="F57" s="172"/>
      <c r="G57" s="172">
        <f>'将来負担比率（分子）の構造'!J$51</f>
        <v>1</v>
      </c>
      <c r="H57" s="172"/>
      <c r="I57" s="172"/>
      <c r="J57" s="172">
        <f>'将来負担比率（分子）の構造'!K$51</f>
        <v>0</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1607</v>
      </c>
      <c r="E58" s="172"/>
      <c r="F58" s="172"/>
      <c r="G58" s="172">
        <f>'将来負担比率（分子）の構造'!J$50</f>
        <v>1669</v>
      </c>
      <c r="H58" s="172"/>
      <c r="I58" s="172"/>
      <c r="J58" s="172">
        <f>'将来負担比率（分子）の構造'!K$50</f>
        <v>1497</v>
      </c>
      <c r="K58" s="172"/>
      <c r="L58" s="172"/>
      <c r="M58" s="172">
        <f>'将来負担比率（分子）の構造'!L$50</f>
        <v>1590</v>
      </c>
      <c r="N58" s="172"/>
      <c r="O58" s="172"/>
      <c r="P58" s="172">
        <f>'将来負担比率（分子）の構造'!M$50</f>
        <v>1731</v>
      </c>
    </row>
    <row r="59" spans="1:16" x14ac:dyDescent="0.15">
      <c r="A59" s="172" t="s">
        <v>39</v>
      </c>
      <c r="B59" s="172">
        <f>'将来負担比率（分子）の構造'!I$49</f>
        <v>35</v>
      </c>
      <c r="C59" s="172"/>
      <c r="D59" s="172"/>
      <c r="E59" s="172">
        <f>'将来負担比率（分子）の構造'!J$49</f>
        <v>42</v>
      </c>
      <c r="F59" s="172"/>
      <c r="G59" s="172"/>
      <c r="H59" s="172">
        <f>'将来負担比率（分子）の構造'!K$49</f>
        <v>64</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514</v>
      </c>
      <c r="C62" s="172"/>
      <c r="D62" s="172"/>
      <c r="E62" s="172">
        <f>'将来負担比率（分子）の構造'!J$45</f>
        <v>498</v>
      </c>
      <c r="F62" s="172"/>
      <c r="G62" s="172"/>
      <c r="H62" s="172">
        <f>'将来負担比率（分子）の構造'!K$45</f>
        <v>466</v>
      </c>
      <c r="I62" s="172"/>
      <c r="J62" s="172"/>
      <c r="K62" s="172">
        <f>'将来負担比率（分子）の構造'!L$45</f>
        <v>436</v>
      </c>
      <c r="L62" s="172"/>
      <c r="M62" s="172"/>
      <c r="N62" s="172">
        <f>'将来負担比率（分子）の構造'!M$45</f>
        <v>443</v>
      </c>
      <c r="O62" s="172"/>
      <c r="P62" s="172"/>
    </row>
    <row r="63" spans="1:16" x14ac:dyDescent="0.15">
      <c r="A63" s="172" t="s">
        <v>34</v>
      </c>
      <c r="B63" s="172">
        <f>'将来負担比率（分子）の構造'!I$44</f>
        <v>640</v>
      </c>
      <c r="C63" s="172"/>
      <c r="D63" s="172"/>
      <c r="E63" s="172">
        <f>'将来負担比率（分子）の構造'!J$44</f>
        <v>592</v>
      </c>
      <c r="F63" s="172"/>
      <c r="G63" s="172"/>
      <c r="H63" s="172">
        <f>'将来負担比率（分子）の構造'!K$44</f>
        <v>546</v>
      </c>
      <c r="I63" s="172"/>
      <c r="J63" s="172"/>
      <c r="K63" s="172">
        <f>'将来負担比率（分子）の構造'!L$44</f>
        <v>532</v>
      </c>
      <c r="L63" s="172"/>
      <c r="M63" s="172"/>
      <c r="N63" s="172">
        <f>'将来負担比率（分子）の構造'!M$44</f>
        <v>758</v>
      </c>
      <c r="O63" s="172"/>
      <c r="P63" s="172"/>
    </row>
    <row r="64" spans="1:16" x14ac:dyDescent="0.15">
      <c r="A64" s="172" t="s">
        <v>33</v>
      </c>
      <c r="B64" s="172">
        <f>'将来負担比率（分子）の構造'!I$43</f>
        <v>2137</v>
      </c>
      <c r="C64" s="172"/>
      <c r="D64" s="172"/>
      <c r="E64" s="172">
        <f>'将来負担比率（分子）の構造'!J$43</f>
        <v>2154</v>
      </c>
      <c r="F64" s="172"/>
      <c r="G64" s="172"/>
      <c r="H64" s="172">
        <f>'将来負担比率（分子）の構造'!K$43</f>
        <v>2143</v>
      </c>
      <c r="I64" s="172"/>
      <c r="J64" s="172"/>
      <c r="K64" s="172">
        <f>'将来負担比率（分子）の構造'!L$43</f>
        <v>2054</v>
      </c>
      <c r="L64" s="172"/>
      <c r="M64" s="172"/>
      <c r="N64" s="172">
        <f>'将来負担比率（分子）の構造'!M$43</f>
        <v>1990</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3701</v>
      </c>
      <c r="C66" s="172"/>
      <c r="D66" s="172"/>
      <c r="E66" s="172">
        <f>'将来負担比率（分子）の構造'!J$41</f>
        <v>3653</v>
      </c>
      <c r="F66" s="172"/>
      <c r="G66" s="172"/>
      <c r="H66" s="172">
        <f>'将来負担比率（分子）の構造'!K$41</f>
        <v>3699</v>
      </c>
      <c r="I66" s="172"/>
      <c r="J66" s="172"/>
      <c r="K66" s="172">
        <f>'将来負担比率（分子）の構造'!L$41</f>
        <v>3971</v>
      </c>
      <c r="L66" s="172"/>
      <c r="M66" s="172"/>
      <c r="N66" s="172">
        <f>'将来負担比率（分子）の構造'!M$41</f>
        <v>3959</v>
      </c>
      <c r="O66" s="172"/>
      <c r="P66" s="172"/>
    </row>
    <row r="67" spans="1:16" x14ac:dyDescent="0.15">
      <c r="A67" s="172" t="s">
        <v>75</v>
      </c>
      <c r="B67" s="172" t="e">
        <f>NA()</f>
        <v>#N/A</v>
      </c>
      <c r="C67" s="172">
        <f>IF(ISNUMBER('将来負担比率（分子）の構造'!I$53), IF('将来負担比率（分子）の構造'!I$53 &lt; 0, 0, '将来負担比率（分子）の構造'!I$53), NA())</f>
        <v>1527</v>
      </c>
      <c r="D67" s="172" t="e">
        <f>NA()</f>
        <v>#N/A</v>
      </c>
      <c r="E67" s="172" t="e">
        <f>NA()</f>
        <v>#N/A</v>
      </c>
      <c r="F67" s="172">
        <f>IF(ISNUMBER('将来負担比率（分子）の構造'!J$53), IF('将来負担比率（分子）の構造'!J$53 &lt; 0, 0, '将来負担比率（分子）の構造'!J$53), NA())</f>
        <v>1504</v>
      </c>
      <c r="G67" s="172" t="e">
        <f>NA()</f>
        <v>#N/A</v>
      </c>
      <c r="H67" s="172" t="e">
        <f>NA()</f>
        <v>#N/A</v>
      </c>
      <c r="I67" s="172">
        <f>IF(ISNUMBER('将来負担比率（分子）の構造'!K$53), IF('将来負担比率（分子）の構造'!K$53 &lt; 0, 0, '将来負担比率（分子）の構造'!K$53), NA())</f>
        <v>1638</v>
      </c>
      <c r="J67" s="172" t="e">
        <f>NA()</f>
        <v>#N/A</v>
      </c>
      <c r="K67" s="172" t="e">
        <f>NA()</f>
        <v>#N/A</v>
      </c>
      <c r="L67" s="172">
        <f>IF(ISNUMBER('将来負担比率（分子）の構造'!L$53), IF('将来負担比率（分子）の構造'!L$53 &lt; 0, 0, '将来負担比率（分子）の構造'!L$53), NA())</f>
        <v>1684</v>
      </c>
      <c r="M67" s="172" t="e">
        <f>NA()</f>
        <v>#N/A</v>
      </c>
      <c r="N67" s="172" t="e">
        <f>NA()</f>
        <v>#N/A</v>
      </c>
      <c r="O67" s="172">
        <f>IF(ISNUMBER('将来負担比率（分子）の構造'!M$53), IF('将来負担比率（分子）の構造'!M$53 &lt; 0, 0, '将来負担比率（分子）の構造'!M$53), NA())</f>
        <v>1735</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1012</v>
      </c>
      <c r="C72" s="176">
        <f>基金残高に係る経年分析!G55</f>
        <v>1107</v>
      </c>
      <c r="D72" s="176">
        <f>基金残高に係る経年分析!H55</f>
        <v>1181</v>
      </c>
    </row>
    <row r="73" spans="1:16" x14ac:dyDescent="0.15">
      <c r="A73" s="175" t="s">
        <v>78</v>
      </c>
      <c r="B73" s="176">
        <f>基金残高に係る経年分析!F56</f>
        <v>4</v>
      </c>
      <c r="C73" s="176">
        <f>基金残高に係る経年分析!G56</f>
        <v>4</v>
      </c>
      <c r="D73" s="176">
        <f>基金残高に係る経年分析!H56</f>
        <v>4</v>
      </c>
    </row>
    <row r="74" spans="1:16" x14ac:dyDescent="0.15">
      <c r="A74" s="175" t="s">
        <v>79</v>
      </c>
      <c r="B74" s="176">
        <f>基金残高に係る経年分析!F57</f>
        <v>198</v>
      </c>
      <c r="C74" s="176">
        <f>基金残高に係る経年分析!G57</f>
        <v>193</v>
      </c>
      <c r="D74" s="176">
        <f>基金残高に係る経年分析!H57</f>
        <v>254</v>
      </c>
    </row>
  </sheetData>
  <sheetProtection algorithmName="SHA-512" hashValue="gau3Q7jaiisRqkOKiH80QGuHvfeZfCoqv6v/O4tO0gtlvljLaFgwad7kfIprm+R4Wky6IiROoREn17HeJxgREw==" saltValue="99XwF4SgW3ccBIuFBLr2S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210</v>
      </c>
      <c r="DI1" s="607"/>
      <c r="DJ1" s="607"/>
      <c r="DK1" s="607"/>
      <c r="DL1" s="607"/>
      <c r="DM1" s="607"/>
      <c r="DN1" s="608"/>
      <c r="DO1" s="212"/>
      <c r="DP1" s="606" t="s">
        <v>211</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213</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214</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215</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216</v>
      </c>
      <c r="S4" s="610"/>
      <c r="T4" s="610"/>
      <c r="U4" s="610"/>
      <c r="V4" s="610"/>
      <c r="W4" s="610"/>
      <c r="X4" s="610"/>
      <c r="Y4" s="611"/>
      <c r="Z4" s="609" t="s">
        <v>217</v>
      </c>
      <c r="AA4" s="610"/>
      <c r="AB4" s="610"/>
      <c r="AC4" s="611"/>
      <c r="AD4" s="609" t="s">
        <v>218</v>
      </c>
      <c r="AE4" s="610"/>
      <c r="AF4" s="610"/>
      <c r="AG4" s="610"/>
      <c r="AH4" s="610"/>
      <c r="AI4" s="610"/>
      <c r="AJ4" s="610"/>
      <c r="AK4" s="611"/>
      <c r="AL4" s="609" t="s">
        <v>217</v>
      </c>
      <c r="AM4" s="610"/>
      <c r="AN4" s="610"/>
      <c r="AO4" s="611"/>
      <c r="AP4" s="615" t="s">
        <v>219</v>
      </c>
      <c r="AQ4" s="615"/>
      <c r="AR4" s="615"/>
      <c r="AS4" s="615"/>
      <c r="AT4" s="615"/>
      <c r="AU4" s="615"/>
      <c r="AV4" s="615"/>
      <c r="AW4" s="615"/>
      <c r="AX4" s="615"/>
      <c r="AY4" s="615"/>
      <c r="AZ4" s="615"/>
      <c r="BA4" s="615"/>
      <c r="BB4" s="615"/>
      <c r="BC4" s="615"/>
      <c r="BD4" s="615"/>
      <c r="BE4" s="615"/>
      <c r="BF4" s="615"/>
      <c r="BG4" s="615" t="s">
        <v>220</v>
      </c>
      <c r="BH4" s="615"/>
      <c r="BI4" s="615"/>
      <c r="BJ4" s="615"/>
      <c r="BK4" s="615"/>
      <c r="BL4" s="615"/>
      <c r="BM4" s="615"/>
      <c r="BN4" s="615"/>
      <c r="BO4" s="615" t="s">
        <v>217</v>
      </c>
      <c r="BP4" s="615"/>
      <c r="BQ4" s="615"/>
      <c r="BR4" s="615"/>
      <c r="BS4" s="615" t="s">
        <v>221</v>
      </c>
      <c r="BT4" s="615"/>
      <c r="BU4" s="615"/>
      <c r="BV4" s="615"/>
      <c r="BW4" s="615"/>
      <c r="BX4" s="615"/>
      <c r="BY4" s="615"/>
      <c r="BZ4" s="615"/>
      <c r="CA4" s="615"/>
      <c r="CB4" s="615"/>
      <c r="CD4" s="612" t="s">
        <v>222</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1" customFormat="1" ht="11.25" customHeight="1" x14ac:dyDescent="0.15">
      <c r="B5" s="616" t="s">
        <v>223</v>
      </c>
      <c r="C5" s="617"/>
      <c r="D5" s="617"/>
      <c r="E5" s="617"/>
      <c r="F5" s="617"/>
      <c r="G5" s="617"/>
      <c r="H5" s="617"/>
      <c r="I5" s="617"/>
      <c r="J5" s="617"/>
      <c r="K5" s="617"/>
      <c r="L5" s="617"/>
      <c r="M5" s="617"/>
      <c r="N5" s="617"/>
      <c r="O5" s="617"/>
      <c r="P5" s="617"/>
      <c r="Q5" s="618"/>
      <c r="R5" s="619">
        <v>750463</v>
      </c>
      <c r="S5" s="620"/>
      <c r="T5" s="620"/>
      <c r="U5" s="620"/>
      <c r="V5" s="620"/>
      <c r="W5" s="620"/>
      <c r="X5" s="620"/>
      <c r="Y5" s="621"/>
      <c r="Z5" s="622">
        <v>13.2</v>
      </c>
      <c r="AA5" s="622"/>
      <c r="AB5" s="622"/>
      <c r="AC5" s="622"/>
      <c r="AD5" s="623">
        <v>750463</v>
      </c>
      <c r="AE5" s="623"/>
      <c r="AF5" s="623"/>
      <c r="AG5" s="623"/>
      <c r="AH5" s="623"/>
      <c r="AI5" s="623"/>
      <c r="AJ5" s="623"/>
      <c r="AK5" s="623"/>
      <c r="AL5" s="624">
        <v>25.4</v>
      </c>
      <c r="AM5" s="625"/>
      <c r="AN5" s="625"/>
      <c r="AO5" s="626"/>
      <c r="AP5" s="616" t="s">
        <v>224</v>
      </c>
      <c r="AQ5" s="617"/>
      <c r="AR5" s="617"/>
      <c r="AS5" s="617"/>
      <c r="AT5" s="617"/>
      <c r="AU5" s="617"/>
      <c r="AV5" s="617"/>
      <c r="AW5" s="617"/>
      <c r="AX5" s="617"/>
      <c r="AY5" s="617"/>
      <c r="AZ5" s="617"/>
      <c r="BA5" s="617"/>
      <c r="BB5" s="617"/>
      <c r="BC5" s="617"/>
      <c r="BD5" s="617"/>
      <c r="BE5" s="617"/>
      <c r="BF5" s="618"/>
      <c r="BG5" s="630">
        <v>743640</v>
      </c>
      <c r="BH5" s="631"/>
      <c r="BI5" s="631"/>
      <c r="BJ5" s="631"/>
      <c r="BK5" s="631"/>
      <c r="BL5" s="631"/>
      <c r="BM5" s="631"/>
      <c r="BN5" s="632"/>
      <c r="BO5" s="633">
        <v>99.1</v>
      </c>
      <c r="BP5" s="633"/>
      <c r="BQ5" s="633"/>
      <c r="BR5" s="633"/>
      <c r="BS5" s="634" t="s">
        <v>126</v>
      </c>
      <c r="BT5" s="634"/>
      <c r="BU5" s="634"/>
      <c r="BV5" s="634"/>
      <c r="BW5" s="634"/>
      <c r="BX5" s="634"/>
      <c r="BY5" s="634"/>
      <c r="BZ5" s="634"/>
      <c r="CA5" s="634"/>
      <c r="CB5" s="638"/>
      <c r="CD5" s="612" t="s">
        <v>219</v>
      </c>
      <c r="CE5" s="613"/>
      <c r="CF5" s="613"/>
      <c r="CG5" s="613"/>
      <c r="CH5" s="613"/>
      <c r="CI5" s="613"/>
      <c r="CJ5" s="613"/>
      <c r="CK5" s="613"/>
      <c r="CL5" s="613"/>
      <c r="CM5" s="613"/>
      <c r="CN5" s="613"/>
      <c r="CO5" s="613"/>
      <c r="CP5" s="613"/>
      <c r="CQ5" s="614"/>
      <c r="CR5" s="612" t="s">
        <v>225</v>
      </c>
      <c r="CS5" s="613"/>
      <c r="CT5" s="613"/>
      <c r="CU5" s="613"/>
      <c r="CV5" s="613"/>
      <c r="CW5" s="613"/>
      <c r="CX5" s="613"/>
      <c r="CY5" s="614"/>
      <c r="CZ5" s="612" t="s">
        <v>217</v>
      </c>
      <c r="DA5" s="613"/>
      <c r="DB5" s="613"/>
      <c r="DC5" s="614"/>
      <c r="DD5" s="612" t="s">
        <v>226</v>
      </c>
      <c r="DE5" s="613"/>
      <c r="DF5" s="613"/>
      <c r="DG5" s="613"/>
      <c r="DH5" s="613"/>
      <c r="DI5" s="613"/>
      <c r="DJ5" s="613"/>
      <c r="DK5" s="613"/>
      <c r="DL5" s="613"/>
      <c r="DM5" s="613"/>
      <c r="DN5" s="613"/>
      <c r="DO5" s="613"/>
      <c r="DP5" s="614"/>
      <c r="DQ5" s="612" t="s">
        <v>227</v>
      </c>
      <c r="DR5" s="613"/>
      <c r="DS5" s="613"/>
      <c r="DT5" s="613"/>
      <c r="DU5" s="613"/>
      <c r="DV5" s="613"/>
      <c r="DW5" s="613"/>
      <c r="DX5" s="613"/>
      <c r="DY5" s="613"/>
      <c r="DZ5" s="613"/>
      <c r="EA5" s="613"/>
      <c r="EB5" s="613"/>
      <c r="EC5" s="614"/>
    </row>
    <row r="6" spans="2:143" ht="11.25" customHeight="1" x14ac:dyDescent="0.15">
      <c r="B6" s="627" t="s">
        <v>228</v>
      </c>
      <c r="C6" s="628"/>
      <c r="D6" s="628"/>
      <c r="E6" s="628"/>
      <c r="F6" s="628"/>
      <c r="G6" s="628"/>
      <c r="H6" s="628"/>
      <c r="I6" s="628"/>
      <c r="J6" s="628"/>
      <c r="K6" s="628"/>
      <c r="L6" s="628"/>
      <c r="M6" s="628"/>
      <c r="N6" s="628"/>
      <c r="O6" s="628"/>
      <c r="P6" s="628"/>
      <c r="Q6" s="629"/>
      <c r="R6" s="630">
        <v>43271</v>
      </c>
      <c r="S6" s="631"/>
      <c r="T6" s="631"/>
      <c r="U6" s="631"/>
      <c r="V6" s="631"/>
      <c r="W6" s="631"/>
      <c r="X6" s="631"/>
      <c r="Y6" s="632"/>
      <c r="Z6" s="633">
        <v>0.8</v>
      </c>
      <c r="AA6" s="633"/>
      <c r="AB6" s="633"/>
      <c r="AC6" s="633"/>
      <c r="AD6" s="634">
        <v>43271</v>
      </c>
      <c r="AE6" s="634"/>
      <c r="AF6" s="634"/>
      <c r="AG6" s="634"/>
      <c r="AH6" s="634"/>
      <c r="AI6" s="634"/>
      <c r="AJ6" s="634"/>
      <c r="AK6" s="634"/>
      <c r="AL6" s="635">
        <v>1.5</v>
      </c>
      <c r="AM6" s="636"/>
      <c r="AN6" s="636"/>
      <c r="AO6" s="637"/>
      <c r="AP6" s="627" t="s">
        <v>229</v>
      </c>
      <c r="AQ6" s="628"/>
      <c r="AR6" s="628"/>
      <c r="AS6" s="628"/>
      <c r="AT6" s="628"/>
      <c r="AU6" s="628"/>
      <c r="AV6" s="628"/>
      <c r="AW6" s="628"/>
      <c r="AX6" s="628"/>
      <c r="AY6" s="628"/>
      <c r="AZ6" s="628"/>
      <c r="BA6" s="628"/>
      <c r="BB6" s="628"/>
      <c r="BC6" s="628"/>
      <c r="BD6" s="628"/>
      <c r="BE6" s="628"/>
      <c r="BF6" s="629"/>
      <c r="BG6" s="630">
        <v>743640</v>
      </c>
      <c r="BH6" s="631"/>
      <c r="BI6" s="631"/>
      <c r="BJ6" s="631"/>
      <c r="BK6" s="631"/>
      <c r="BL6" s="631"/>
      <c r="BM6" s="631"/>
      <c r="BN6" s="632"/>
      <c r="BO6" s="633">
        <v>99.1</v>
      </c>
      <c r="BP6" s="633"/>
      <c r="BQ6" s="633"/>
      <c r="BR6" s="633"/>
      <c r="BS6" s="634" t="s">
        <v>126</v>
      </c>
      <c r="BT6" s="634"/>
      <c r="BU6" s="634"/>
      <c r="BV6" s="634"/>
      <c r="BW6" s="634"/>
      <c r="BX6" s="634"/>
      <c r="BY6" s="634"/>
      <c r="BZ6" s="634"/>
      <c r="CA6" s="634"/>
      <c r="CB6" s="638"/>
      <c r="CD6" s="641" t="s">
        <v>230</v>
      </c>
      <c r="CE6" s="642"/>
      <c r="CF6" s="642"/>
      <c r="CG6" s="642"/>
      <c r="CH6" s="642"/>
      <c r="CI6" s="642"/>
      <c r="CJ6" s="642"/>
      <c r="CK6" s="642"/>
      <c r="CL6" s="642"/>
      <c r="CM6" s="642"/>
      <c r="CN6" s="642"/>
      <c r="CO6" s="642"/>
      <c r="CP6" s="642"/>
      <c r="CQ6" s="643"/>
      <c r="CR6" s="630">
        <v>60174</v>
      </c>
      <c r="CS6" s="631"/>
      <c r="CT6" s="631"/>
      <c r="CU6" s="631"/>
      <c r="CV6" s="631"/>
      <c r="CW6" s="631"/>
      <c r="CX6" s="631"/>
      <c r="CY6" s="632"/>
      <c r="CZ6" s="624">
        <v>1.2</v>
      </c>
      <c r="DA6" s="625"/>
      <c r="DB6" s="625"/>
      <c r="DC6" s="644"/>
      <c r="DD6" s="639" t="s">
        <v>126</v>
      </c>
      <c r="DE6" s="631"/>
      <c r="DF6" s="631"/>
      <c r="DG6" s="631"/>
      <c r="DH6" s="631"/>
      <c r="DI6" s="631"/>
      <c r="DJ6" s="631"/>
      <c r="DK6" s="631"/>
      <c r="DL6" s="631"/>
      <c r="DM6" s="631"/>
      <c r="DN6" s="631"/>
      <c r="DO6" s="631"/>
      <c r="DP6" s="632"/>
      <c r="DQ6" s="639">
        <v>60174</v>
      </c>
      <c r="DR6" s="631"/>
      <c r="DS6" s="631"/>
      <c r="DT6" s="631"/>
      <c r="DU6" s="631"/>
      <c r="DV6" s="631"/>
      <c r="DW6" s="631"/>
      <c r="DX6" s="631"/>
      <c r="DY6" s="631"/>
      <c r="DZ6" s="631"/>
      <c r="EA6" s="631"/>
      <c r="EB6" s="631"/>
      <c r="EC6" s="640"/>
    </row>
    <row r="7" spans="2:143" ht="11.25" customHeight="1" x14ac:dyDescent="0.15">
      <c r="B7" s="627" t="s">
        <v>231</v>
      </c>
      <c r="C7" s="628"/>
      <c r="D7" s="628"/>
      <c r="E7" s="628"/>
      <c r="F7" s="628"/>
      <c r="G7" s="628"/>
      <c r="H7" s="628"/>
      <c r="I7" s="628"/>
      <c r="J7" s="628"/>
      <c r="K7" s="628"/>
      <c r="L7" s="628"/>
      <c r="M7" s="628"/>
      <c r="N7" s="628"/>
      <c r="O7" s="628"/>
      <c r="P7" s="628"/>
      <c r="Q7" s="629"/>
      <c r="R7" s="630">
        <v>878</v>
      </c>
      <c r="S7" s="631"/>
      <c r="T7" s="631"/>
      <c r="U7" s="631"/>
      <c r="V7" s="631"/>
      <c r="W7" s="631"/>
      <c r="X7" s="631"/>
      <c r="Y7" s="632"/>
      <c r="Z7" s="633">
        <v>0</v>
      </c>
      <c r="AA7" s="633"/>
      <c r="AB7" s="633"/>
      <c r="AC7" s="633"/>
      <c r="AD7" s="634">
        <v>878</v>
      </c>
      <c r="AE7" s="634"/>
      <c r="AF7" s="634"/>
      <c r="AG7" s="634"/>
      <c r="AH7" s="634"/>
      <c r="AI7" s="634"/>
      <c r="AJ7" s="634"/>
      <c r="AK7" s="634"/>
      <c r="AL7" s="635">
        <v>0</v>
      </c>
      <c r="AM7" s="636"/>
      <c r="AN7" s="636"/>
      <c r="AO7" s="637"/>
      <c r="AP7" s="627" t="s">
        <v>232</v>
      </c>
      <c r="AQ7" s="628"/>
      <c r="AR7" s="628"/>
      <c r="AS7" s="628"/>
      <c r="AT7" s="628"/>
      <c r="AU7" s="628"/>
      <c r="AV7" s="628"/>
      <c r="AW7" s="628"/>
      <c r="AX7" s="628"/>
      <c r="AY7" s="628"/>
      <c r="AZ7" s="628"/>
      <c r="BA7" s="628"/>
      <c r="BB7" s="628"/>
      <c r="BC7" s="628"/>
      <c r="BD7" s="628"/>
      <c r="BE7" s="628"/>
      <c r="BF7" s="629"/>
      <c r="BG7" s="630">
        <v>340685</v>
      </c>
      <c r="BH7" s="631"/>
      <c r="BI7" s="631"/>
      <c r="BJ7" s="631"/>
      <c r="BK7" s="631"/>
      <c r="BL7" s="631"/>
      <c r="BM7" s="631"/>
      <c r="BN7" s="632"/>
      <c r="BO7" s="633">
        <v>45.4</v>
      </c>
      <c r="BP7" s="633"/>
      <c r="BQ7" s="633"/>
      <c r="BR7" s="633"/>
      <c r="BS7" s="634" t="s">
        <v>126</v>
      </c>
      <c r="BT7" s="634"/>
      <c r="BU7" s="634"/>
      <c r="BV7" s="634"/>
      <c r="BW7" s="634"/>
      <c r="BX7" s="634"/>
      <c r="BY7" s="634"/>
      <c r="BZ7" s="634"/>
      <c r="CA7" s="634"/>
      <c r="CB7" s="638"/>
      <c r="CD7" s="645" t="s">
        <v>233</v>
      </c>
      <c r="CE7" s="646"/>
      <c r="CF7" s="646"/>
      <c r="CG7" s="646"/>
      <c r="CH7" s="646"/>
      <c r="CI7" s="646"/>
      <c r="CJ7" s="646"/>
      <c r="CK7" s="646"/>
      <c r="CL7" s="646"/>
      <c r="CM7" s="646"/>
      <c r="CN7" s="646"/>
      <c r="CO7" s="646"/>
      <c r="CP7" s="646"/>
      <c r="CQ7" s="647"/>
      <c r="CR7" s="630">
        <v>871579</v>
      </c>
      <c r="CS7" s="631"/>
      <c r="CT7" s="631"/>
      <c r="CU7" s="631"/>
      <c r="CV7" s="631"/>
      <c r="CW7" s="631"/>
      <c r="CX7" s="631"/>
      <c r="CY7" s="632"/>
      <c r="CZ7" s="633">
        <v>16.899999999999999</v>
      </c>
      <c r="DA7" s="633"/>
      <c r="DB7" s="633"/>
      <c r="DC7" s="633"/>
      <c r="DD7" s="639">
        <v>3167</v>
      </c>
      <c r="DE7" s="631"/>
      <c r="DF7" s="631"/>
      <c r="DG7" s="631"/>
      <c r="DH7" s="631"/>
      <c r="DI7" s="631"/>
      <c r="DJ7" s="631"/>
      <c r="DK7" s="631"/>
      <c r="DL7" s="631"/>
      <c r="DM7" s="631"/>
      <c r="DN7" s="631"/>
      <c r="DO7" s="631"/>
      <c r="DP7" s="632"/>
      <c r="DQ7" s="639">
        <v>770608</v>
      </c>
      <c r="DR7" s="631"/>
      <c r="DS7" s="631"/>
      <c r="DT7" s="631"/>
      <c r="DU7" s="631"/>
      <c r="DV7" s="631"/>
      <c r="DW7" s="631"/>
      <c r="DX7" s="631"/>
      <c r="DY7" s="631"/>
      <c r="DZ7" s="631"/>
      <c r="EA7" s="631"/>
      <c r="EB7" s="631"/>
      <c r="EC7" s="640"/>
    </row>
    <row r="8" spans="2:143" ht="11.25" customHeight="1" x14ac:dyDescent="0.15">
      <c r="B8" s="627" t="s">
        <v>234</v>
      </c>
      <c r="C8" s="628"/>
      <c r="D8" s="628"/>
      <c r="E8" s="628"/>
      <c r="F8" s="628"/>
      <c r="G8" s="628"/>
      <c r="H8" s="628"/>
      <c r="I8" s="628"/>
      <c r="J8" s="628"/>
      <c r="K8" s="628"/>
      <c r="L8" s="628"/>
      <c r="M8" s="628"/>
      <c r="N8" s="628"/>
      <c r="O8" s="628"/>
      <c r="P8" s="628"/>
      <c r="Q8" s="629"/>
      <c r="R8" s="630">
        <v>7080</v>
      </c>
      <c r="S8" s="631"/>
      <c r="T8" s="631"/>
      <c r="U8" s="631"/>
      <c r="V8" s="631"/>
      <c r="W8" s="631"/>
      <c r="X8" s="631"/>
      <c r="Y8" s="632"/>
      <c r="Z8" s="633">
        <v>0.1</v>
      </c>
      <c r="AA8" s="633"/>
      <c r="AB8" s="633"/>
      <c r="AC8" s="633"/>
      <c r="AD8" s="634">
        <v>7080</v>
      </c>
      <c r="AE8" s="634"/>
      <c r="AF8" s="634"/>
      <c r="AG8" s="634"/>
      <c r="AH8" s="634"/>
      <c r="AI8" s="634"/>
      <c r="AJ8" s="634"/>
      <c r="AK8" s="634"/>
      <c r="AL8" s="635">
        <v>0.2</v>
      </c>
      <c r="AM8" s="636"/>
      <c r="AN8" s="636"/>
      <c r="AO8" s="637"/>
      <c r="AP8" s="627" t="s">
        <v>235</v>
      </c>
      <c r="AQ8" s="628"/>
      <c r="AR8" s="628"/>
      <c r="AS8" s="628"/>
      <c r="AT8" s="628"/>
      <c r="AU8" s="628"/>
      <c r="AV8" s="628"/>
      <c r="AW8" s="628"/>
      <c r="AX8" s="628"/>
      <c r="AY8" s="628"/>
      <c r="AZ8" s="628"/>
      <c r="BA8" s="628"/>
      <c r="BB8" s="628"/>
      <c r="BC8" s="628"/>
      <c r="BD8" s="628"/>
      <c r="BE8" s="628"/>
      <c r="BF8" s="629"/>
      <c r="BG8" s="630">
        <v>12812</v>
      </c>
      <c r="BH8" s="631"/>
      <c r="BI8" s="631"/>
      <c r="BJ8" s="631"/>
      <c r="BK8" s="631"/>
      <c r="BL8" s="631"/>
      <c r="BM8" s="631"/>
      <c r="BN8" s="632"/>
      <c r="BO8" s="633">
        <v>1.7</v>
      </c>
      <c r="BP8" s="633"/>
      <c r="BQ8" s="633"/>
      <c r="BR8" s="633"/>
      <c r="BS8" s="634" t="s">
        <v>126</v>
      </c>
      <c r="BT8" s="634"/>
      <c r="BU8" s="634"/>
      <c r="BV8" s="634"/>
      <c r="BW8" s="634"/>
      <c r="BX8" s="634"/>
      <c r="BY8" s="634"/>
      <c r="BZ8" s="634"/>
      <c r="CA8" s="634"/>
      <c r="CB8" s="638"/>
      <c r="CD8" s="645" t="s">
        <v>236</v>
      </c>
      <c r="CE8" s="646"/>
      <c r="CF8" s="646"/>
      <c r="CG8" s="646"/>
      <c r="CH8" s="646"/>
      <c r="CI8" s="646"/>
      <c r="CJ8" s="646"/>
      <c r="CK8" s="646"/>
      <c r="CL8" s="646"/>
      <c r="CM8" s="646"/>
      <c r="CN8" s="646"/>
      <c r="CO8" s="646"/>
      <c r="CP8" s="646"/>
      <c r="CQ8" s="647"/>
      <c r="CR8" s="630">
        <v>1686572</v>
      </c>
      <c r="CS8" s="631"/>
      <c r="CT8" s="631"/>
      <c r="CU8" s="631"/>
      <c r="CV8" s="631"/>
      <c r="CW8" s="631"/>
      <c r="CX8" s="631"/>
      <c r="CY8" s="632"/>
      <c r="CZ8" s="633">
        <v>32.700000000000003</v>
      </c>
      <c r="DA8" s="633"/>
      <c r="DB8" s="633"/>
      <c r="DC8" s="633"/>
      <c r="DD8" s="639">
        <v>75959</v>
      </c>
      <c r="DE8" s="631"/>
      <c r="DF8" s="631"/>
      <c r="DG8" s="631"/>
      <c r="DH8" s="631"/>
      <c r="DI8" s="631"/>
      <c r="DJ8" s="631"/>
      <c r="DK8" s="631"/>
      <c r="DL8" s="631"/>
      <c r="DM8" s="631"/>
      <c r="DN8" s="631"/>
      <c r="DO8" s="631"/>
      <c r="DP8" s="632"/>
      <c r="DQ8" s="639">
        <v>892616</v>
      </c>
      <c r="DR8" s="631"/>
      <c r="DS8" s="631"/>
      <c r="DT8" s="631"/>
      <c r="DU8" s="631"/>
      <c r="DV8" s="631"/>
      <c r="DW8" s="631"/>
      <c r="DX8" s="631"/>
      <c r="DY8" s="631"/>
      <c r="DZ8" s="631"/>
      <c r="EA8" s="631"/>
      <c r="EB8" s="631"/>
      <c r="EC8" s="640"/>
    </row>
    <row r="9" spans="2:143" ht="11.25" customHeight="1" x14ac:dyDescent="0.15">
      <c r="B9" s="627" t="s">
        <v>237</v>
      </c>
      <c r="C9" s="628"/>
      <c r="D9" s="628"/>
      <c r="E9" s="628"/>
      <c r="F9" s="628"/>
      <c r="G9" s="628"/>
      <c r="H9" s="628"/>
      <c r="I9" s="628"/>
      <c r="J9" s="628"/>
      <c r="K9" s="628"/>
      <c r="L9" s="628"/>
      <c r="M9" s="628"/>
      <c r="N9" s="628"/>
      <c r="O9" s="628"/>
      <c r="P9" s="628"/>
      <c r="Q9" s="629"/>
      <c r="R9" s="630">
        <v>7908</v>
      </c>
      <c r="S9" s="631"/>
      <c r="T9" s="631"/>
      <c r="U9" s="631"/>
      <c r="V9" s="631"/>
      <c r="W9" s="631"/>
      <c r="X9" s="631"/>
      <c r="Y9" s="632"/>
      <c r="Z9" s="633">
        <v>0.1</v>
      </c>
      <c r="AA9" s="633"/>
      <c r="AB9" s="633"/>
      <c r="AC9" s="633"/>
      <c r="AD9" s="634">
        <v>7908</v>
      </c>
      <c r="AE9" s="634"/>
      <c r="AF9" s="634"/>
      <c r="AG9" s="634"/>
      <c r="AH9" s="634"/>
      <c r="AI9" s="634"/>
      <c r="AJ9" s="634"/>
      <c r="AK9" s="634"/>
      <c r="AL9" s="635">
        <v>0.3</v>
      </c>
      <c r="AM9" s="636"/>
      <c r="AN9" s="636"/>
      <c r="AO9" s="637"/>
      <c r="AP9" s="627" t="s">
        <v>238</v>
      </c>
      <c r="AQ9" s="628"/>
      <c r="AR9" s="628"/>
      <c r="AS9" s="628"/>
      <c r="AT9" s="628"/>
      <c r="AU9" s="628"/>
      <c r="AV9" s="628"/>
      <c r="AW9" s="628"/>
      <c r="AX9" s="628"/>
      <c r="AY9" s="628"/>
      <c r="AZ9" s="628"/>
      <c r="BA9" s="628"/>
      <c r="BB9" s="628"/>
      <c r="BC9" s="628"/>
      <c r="BD9" s="628"/>
      <c r="BE9" s="628"/>
      <c r="BF9" s="629"/>
      <c r="BG9" s="630">
        <v>305348</v>
      </c>
      <c r="BH9" s="631"/>
      <c r="BI9" s="631"/>
      <c r="BJ9" s="631"/>
      <c r="BK9" s="631"/>
      <c r="BL9" s="631"/>
      <c r="BM9" s="631"/>
      <c r="BN9" s="632"/>
      <c r="BO9" s="633">
        <v>40.700000000000003</v>
      </c>
      <c r="BP9" s="633"/>
      <c r="BQ9" s="633"/>
      <c r="BR9" s="633"/>
      <c r="BS9" s="634" t="s">
        <v>126</v>
      </c>
      <c r="BT9" s="634"/>
      <c r="BU9" s="634"/>
      <c r="BV9" s="634"/>
      <c r="BW9" s="634"/>
      <c r="BX9" s="634"/>
      <c r="BY9" s="634"/>
      <c r="BZ9" s="634"/>
      <c r="CA9" s="634"/>
      <c r="CB9" s="638"/>
      <c r="CD9" s="645" t="s">
        <v>239</v>
      </c>
      <c r="CE9" s="646"/>
      <c r="CF9" s="646"/>
      <c r="CG9" s="646"/>
      <c r="CH9" s="646"/>
      <c r="CI9" s="646"/>
      <c r="CJ9" s="646"/>
      <c r="CK9" s="646"/>
      <c r="CL9" s="646"/>
      <c r="CM9" s="646"/>
      <c r="CN9" s="646"/>
      <c r="CO9" s="646"/>
      <c r="CP9" s="646"/>
      <c r="CQ9" s="647"/>
      <c r="CR9" s="630">
        <v>615888</v>
      </c>
      <c r="CS9" s="631"/>
      <c r="CT9" s="631"/>
      <c r="CU9" s="631"/>
      <c r="CV9" s="631"/>
      <c r="CW9" s="631"/>
      <c r="CX9" s="631"/>
      <c r="CY9" s="632"/>
      <c r="CZ9" s="633">
        <v>11.9</v>
      </c>
      <c r="DA9" s="633"/>
      <c r="DB9" s="633"/>
      <c r="DC9" s="633"/>
      <c r="DD9" s="639">
        <v>29253</v>
      </c>
      <c r="DE9" s="631"/>
      <c r="DF9" s="631"/>
      <c r="DG9" s="631"/>
      <c r="DH9" s="631"/>
      <c r="DI9" s="631"/>
      <c r="DJ9" s="631"/>
      <c r="DK9" s="631"/>
      <c r="DL9" s="631"/>
      <c r="DM9" s="631"/>
      <c r="DN9" s="631"/>
      <c r="DO9" s="631"/>
      <c r="DP9" s="632"/>
      <c r="DQ9" s="639">
        <v>469065</v>
      </c>
      <c r="DR9" s="631"/>
      <c r="DS9" s="631"/>
      <c r="DT9" s="631"/>
      <c r="DU9" s="631"/>
      <c r="DV9" s="631"/>
      <c r="DW9" s="631"/>
      <c r="DX9" s="631"/>
      <c r="DY9" s="631"/>
      <c r="DZ9" s="631"/>
      <c r="EA9" s="631"/>
      <c r="EB9" s="631"/>
      <c r="EC9" s="640"/>
    </row>
    <row r="10" spans="2:143" ht="11.25" customHeight="1" x14ac:dyDescent="0.15">
      <c r="B10" s="627" t="s">
        <v>240</v>
      </c>
      <c r="C10" s="628"/>
      <c r="D10" s="628"/>
      <c r="E10" s="628"/>
      <c r="F10" s="628"/>
      <c r="G10" s="628"/>
      <c r="H10" s="628"/>
      <c r="I10" s="628"/>
      <c r="J10" s="628"/>
      <c r="K10" s="628"/>
      <c r="L10" s="628"/>
      <c r="M10" s="628"/>
      <c r="N10" s="628"/>
      <c r="O10" s="628"/>
      <c r="P10" s="628"/>
      <c r="Q10" s="629"/>
      <c r="R10" s="630" t="s">
        <v>126</v>
      </c>
      <c r="S10" s="631"/>
      <c r="T10" s="631"/>
      <c r="U10" s="631"/>
      <c r="V10" s="631"/>
      <c r="W10" s="631"/>
      <c r="X10" s="631"/>
      <c r="Y10" s="632"/>
      <c r="Z10" s="633" t="s">
        <v>126</v>
      </c>
      <c r="AA10" s="633"/>
      <c r="AB10" s="633"/>
      <c r="AC10" s="633"/>
      <c r="AD10" s="634" t="s">
        <v>126</v>
      </c>
      <c r="AE10" s="634"/>
      <c r="AF10" s="634"/>
      <c r="AG10" s="634"/>
      <c r="AH10" s="634"/>
      <c r="AI10" s="634"/>
      <c r="AJ10" s="634"/>
      <c r="AK10" s="634"/>
      <c r="AL10" s="635" t="s">
        <v>126</v>
      </c>
      <c r="AM10" s="636"/>
      <c r="AN10" s="636"/>
      <c r="AO10" s="637"/>
      <c r="AP10" s="627" t="s">
        <v>241</v>
      </c>
      <c r="AQ10" s="628"/>
      <c r="AR10" s="628"/>
      <c r="AS10" s="628"/>
      <c r="AT10" s="628"/>
      <c r="AU10" s="628"/>
      <c r="AV10" s="628"/>
      <c r="AW10" s="628"/>
      <c r="AX10" s="628"/>
      <c r="AY10" s="628"/>
      <c r="AZ10" s="628"/>
      <c r="BA10" s="628"/>
      <c r="BB10" s="628"/>
      <c r="BC10" s="628"/>
      <c r="BD10" s="628"/>
      <c r="BE10" s="628"/>
      <c r="BF10" s="629"/>
      <c r="BG10" s="630">
        <v>11345</v>
      </c>
      <c r="BH10" s="631"/>
      <c r="BI10" s="631"/>
      <c r="BJ10" s="631"/>
      <c r="BK10" s="631"/>
      <c r="BL10" s="631"/>
      <c r="BM10" s="631"/>
      <c r="BN10" s="632"/>
      <c r="BO10" s="633">
        <v>1.5</v>
      </c>
      <c r="BP10" s="633"/>
      <c r="BQ10" s="633"/>
      <c r="BR10" s="633"/>
      <c r="BS10" s="634" t="s">
        <v>126</v>
      </c>
      <c r="BT10" s="634"/>
      <c r="BU10" s="634"/>
      <c r="BV10" s="634"/>
      <c r="BW10" s="634"/>
      <c r="BX10" s="634"/>
      <c r="BY10" s="634"/>
      <c r="BZ10" s="634"/>
      <c r="CA10" s="634"/>
      <c r="CB10" s="638"/>
      <c r="CD10" s="645" t="s">
        <v>242</v>
      </c>
      <c r="CE10" s="646"/>
      <c r="CF10" s="646"/>
      <c r="CG10" s="646"/>
      <c r="CH10" s="646"/>
      <c r="CI10" s="646"/>
      <c r="CJ10" s="646"/>
      <c r="CK10" s="646"/>
      <c r="CL10" s="646"/>
      <c r="CM10" s="646"/>
      <c r="CN10" s="646"/>
      <c r="CO10" s="646"/>
      <c r="CP10" s="646"/>
      <c r="CQ10" s="647"/>
      <c r="CR10" s="630" t="s">
        <v>126</v>
      </c>
      <c r="CS10" s="631"/>
      <c r="CT10" s="631"/>
      <c r="CU10" s="631"/>
      <c r="CV10" s="631"/>
      <c r="CW10" s="631"/>
      <c r="CX10" s="631"/>
      <c r="CY10" s="632"/>
      <c r="CZ10" s="633" t="s">
        <v>126</v>
      </c>
      <c r="DA10" s="633"/>
      <c r="DB10" s="633"/>
      <c r="DC10" s="633"/>
      <c r="DD10" s="639" t="s">
        <v>126</v>
      </c>
      <c r="DE10" s="631"/>
      <c r="DF10" s="631"/>
      <c r="DG10" s="631"/>
      <c r="DH10" s="631"/>
      <c r="DI10" s="631"/>
      <c r="DJ10" s="631"/>
      <c r="DK10" s="631"/>
      <c r="DL10" s="631"/>
      <c r="DM10" s="631"/>
      <c r="DN10" s="631"/>
      <c r="DO10" s="631"/>
      <c r="DP10" s="632"/>
      <c r="DQ10" s="639" t="s">
        <v>126</v>
      </c>
      <c r="DR10" s="631"/>
      <c r="DS10" s="631"/>
      <c r="DT10" s="631"/>
      <c r="DU10" s="631"/>
      <c r="DV10" s="631"/>
      <c r="DW10" s="631"/>
      <c r="DX10" s="631"/>
      <c r="DY10" s="631"/>
      <c r="DZ10" s="631"/>
      <c r="EA10" s="631"/>
      <c r="EB10" s="631"/>
      <c r="EC10" s="640"/>
    </row>
    <row r="11" spans="2:143" ht="11.25" customHeight="1" x14ac:dyDescent="0.15">
      <c r="B11" s="627" t="s">
        <v>243</v>
      </c>
      <c r="C11" s="628"/>
      <c r="D11" s="628"/>
      <c r="E11" s="628"/>
      <c r="F11" s="628"/>
      <c r="G11" s="628"/>
      <c r="H11" s="628"/>
      <c r="I11" s="628"/>
      <c r="J11" s="628"/>
      <c r="K11" s="628"/>
      <c r="L11" s="628"/>
      <c r="M11" s="628"/>
      <c r="N11" s="628"/>
      <c r="O11" s="628"/>
      <c r="P11" s="628"/>
      <c r="Q11" s="629"/>
      <c r="R11" s="630">
        <v>157306</v>
      </c>
      <c r="S11" s="631"/>
      <c r="T11" s="631"/>
      <c r="U11" s="631"/>
      <c r="V11" s="631"/>
      <c r="W11" s="631"/>
      <c r="X11" s="631"/>
      <c r="Y11" s="632"/>
      <c r="Z11" s="635">
        <v>2.8</v>
      </c>
      <c r="AA11" s="636"/>
      <c r="AB11" s="636"/>
      <c r="AC11" s="648"/>
      <c r="AD11" s="639">
        <v>157306</v>
      </c>
      <c r="AE11" s="631"/>
      <c r="AF11" s="631"/>
      <c r="AG11" s="631"/>
      <c r="AH11" s="631"/>
      <c r="AI11" s="631"/>
      <c r="AJ11" s="631"/>
      <c r="AK11" s="632"/>
      <c r="AL11" s="635">
        <v>5.3</v>
      </c>
      <c r="AM11" s="636"/>
      <c r="AN11" s="636"/>
      <c r="AO11" s="637"/>
      <c r="AP11" s="627" t="s">
        <v>244</v>
      </c>
      <c r="AQ11" s="628"/>
      <c r="AR11" s="628"/>
      <c r="AS11" s="628"/>
      <c r="AT11" s="628"/>
      <c r="AU11" s="628"/>
      <c r="AV11" s="628"/>
      <c r="AW11" s="628"/>
      <c r="AX11" s="628"/>
      <c r="AY11" s="628"/>
      <c r="AZ11" s="628"/>
      <c r="BA11" s="628"/>
      <c r="BB11" s="628"/>
      <c r="BC11" s="628"/>
      <c r="BD11" s="628"/>
      <c r="BE11" s="628"/>
      <c r="BF11" s="629"/>
      <c r="BG11" s="630">
        <v>11180</v>
      </c>
      <c r="BH11" s="631"/>
      <c r="BI11" s="631"/>
      <c r="BJ11" s="631"/>
      <c r="BK11" s="631"/>
      <c r="BL11" s="631"/>
      <c r="BM11" s="631"/>
      <c r="BN11" s="632"/>
      <c r="BO11" s="633">
        <v>1.5</v>
      </c>
      <c r="BP11" s="633"/>
      <c r="BQ11" s="633"/>
      <c r="BR11" s="633"/>
      <c r="BS11" s="634" t="s">
        <v>126</v>
      </c>
      <c r="BT11" s="634"/>
      <c r="BU11" s="634"/>
      <c r="BV11" s="634"/>
      <c r="BW11" s="634"/>
      <c r="BX11" s="634"/>
      <c r="BY11" s="634"/>
      <c r="BZ11" s="634"/>
      <c r="CA11" s="634"/>
      <c r="CB11" s="638"/>
      <c r="CD11" s="645" t="s">
        <v>245</v>
      </c>
      <c r="CE11" s="646"/>
      <c r="CF11" s="646"/>
      <c r="CG11" s="646"/>
      <c r="CH11" s="646"/>
      <c r="CI11" s="646"/>
      <c r="CJ11" s="646"/>
      <c r="CK11" s="646"/>
      <c r="CL11" s="646"/>
      <c r="CM11" s="646"/>
      <c r="CN11" s="646"/>
      <c r="CO11" s="646"/>
      <c r="CP11" s="646"/>
      <c r="CQ11" s="647"/>
      <c r="CR11" s="630">
        <v>632438</v>
      </c>
      <c r="CS11" s="631"/>
      <c r="CT11" s="631"/>
      <c r="CU11" s="631"/>
      <c r="CV11" s="631"/>
      <c r="CW11" s="631"/>
      <c r="CX11" s="631"/>
      <c r="CY11" s="632"/>
      <c r="CZ11" s="633">
        <v>12.3</v>
      </c>
      <c r="DA11" s="633"/>
      <c r="DB11" s="633"/>
      <c r="DC11" s="633"/>
      <c r="DD11" s="639">
        <v>362815</v>
      </c>
      <c r="DE11" s="631"/>
      <c r="DF11" s="631"/>
      <c r="DG11" s="631"/>
      <c r="DH11" s="631"/>
      <c r="DI11" s="631"/>
      <c r="DJ11" s="631"/>
      <c r="DK11" s="631"/>
      <c r="DL11" s="631"/>
      <c r="DM11" s="631"/>
      <c r="DN11" s="631"/>
      <c r="DO11" s="631"/>
      <c r="DP11" s="632"/>
      <c r="DQ11" s="639">
        <v>243706</v>
      </c>
      <c r="DR11" s="631"/>
      <c r="DS11" s="631"/>
      <c r="DT11" s="631"/>
      <c r="DU11" s="631"/>
      <c r="DV11" s="631"/>
      <c r="DW11" s="631"/>
      <c r="DX11" s="631"/>
      <c r="DY11" s="631"/>
      <c r="DZ11" s="631"/>
      <c r="EA11" s="631"/>
      <c r="EB11" s="631"/>
      <c r="EC11" s="640"/>
    </row>
    <row r="12" spans="2:143" ht="11.25" customHeight="1" x14ac:dyDescent="0.15">
      <c r="B12" s="627" t="s">
        <v>246</v>
      </c>
      <c r="C12" s="628"/>
      <c r="D12" s="628"/>
      <c r="E12" s="628"/>
      <c r="F12" s="628"/>
      <c r="G12" s="628"/>
      <c r="H12" s="628"/>
      <c r="I12" s="628"/>
      <c r="J12" s="628"/>
      <c r="K12" s="628"/>
      <c r="L12" s="628"/>
      <c r="M12" s="628"/>
      <c r="N12" s="628"/>
      <c r="O12" s="628"/>
      <c r="P12" s="628"/>
      <c r="Q12" s="629"/>
      <c r="R12" s="630" t="s">
        <v>126</v>
      </c>
      <c r="S12" s="631"/>
      <c r="T12" s="631"/>
      <c r="U12" s="631"/>
      <c r="V12" s="631"/>
      <c r="W12" s="631"/>
      <c r="X12" s="631"/>
      <c r="Y12" s="632"/>
      <c r="Z12" s="633" t="s">
        <v>126</v>
      </c>
      <c r="AA12" s="633"/>
      <c r="AB12" s="633"/>
      <c r="AC12" s="633"/>
      <c r="AD12" s="634" t="s">
        <v>126</v>
      </c>
      <c r="AE12" s="634"/>
      <c r="AF12" s="634"/>
      <c r="AG12" s="634"/>
      <c r="AH12" s="634"/>
      <c r="AI12" s="634"/>
      <c r="AJ12" s="634"/>
      <c r="AK12" s="634"/>
      <c r="AL12" s="635" t="s">
        <v>126</v>
      </c>
      <c r="AM12" s="636"/>
      <c r="AN12" s="636"/>
      <c r="AO12" s="637"/>
      <c r="AP12" s="627" t="s">
        <v>247</v>
      </c>
      <c r="AQ12" s="628"/>
      <c r="AR12" s="628"/>
      <c r="AS12" s="628"/>
      <c r="AT12" s="628"/>
      <c r="AU12" s="628"/>
      <c r="AV12" s="628"/>
      <c r="AW12" s="628"/>
      <c r="AX12" s="628"/>
      <c r="AY12" s="628"/>
      <c r="AZ12" s="628"/>
      <c r="BA12" s="628"/>
      <c r="BB12" s="628"/>
      <c r="BC12" s="628"/>
      <c r="BD12" s="628"/>
      <c r="BE12" s="628"/>
      <c r="BF12" s="629"/>
      <c r="BG12" s="630">
        <v>323377</v>
      </c>
      <c r="BH12" s="631"/>
      <c r="BI12" s="631"/>
      <c r="BJ12" s="631"/>
      <c r="BK12" s="631"/>
      <c r="BL12" s="631"/>
      <c r="BM12" s="631"/>
      <c r="BN12" s="632"/>
      <c r="BO12" s="633">
        <v>43.1</v>
      </c>
      <c r="BP12" s="633"/>
      <c r="BQ12" s="633"/>
      <c r="BR12" s="633"/>
      <c r="BS12" s="634" t="s">
        <v>126</v>
      </c>
      <c r="BT12" s="634"/>
      <c r="BU12" s="634"/>
      <c r="BV12" s="634"/>
      <c r="BW12" s="634"/>
      <c r="BX12" s="634"/>
      <c r="BY12" s="634"/>
      <c r="BZ12" s="634"/>
      <c r="CA12" s="634"/>
      <c r="CB12" s="638"/>
      <c r="CD12" s="645" t="s">
        <v>248</v>
      </c>
      <c r="CE12" s="646"/>
      <c r="CF12" s="646"/>
      <c r="CG12" s="646"/>
      <c r="CH12" s="646"/>
      <c r="CI12" s="646"/>
      <c r="CJ12" s="646"/>
      <c r="CK12" s="646"/>
      <c r="CL12" s="646"/>
      <c r="CM12" s="646"/>
      <c r="CN12" s="646"/>
      <c r="CO12" s="646"/>
      <c r="CP12" s="646"/>
      <c r="CQ12" s="647"/>
      <c r="CR12" s="630">
        <v>74688</v>
      </c>
      <c r="CS12" s="631"/>
      <c r="CT12" s="631"/>
      <c r="CU12" s="631"/>
      <c r="CV12" s="631"/>
      <c r="CW12" s="631"/>
      <c r="CX12" s="631"/>
      <c r="CY12" s="632"/>
      <c r="CZ12" s="633">
        <v>1.4</v>
      </c>
      <c r="DA12" s="633"/>
      <c r="DB12" s="633"/>
      <c r="DC12" s="633"/>
      <c r="DD12" s="639">
        <v>9221</v>
      </c>
      <c r="DE12" s="631"/>
      <c r="DF12" s="631"/>
      <c r="DG12" s="631"/>
      <c r="DH12" s="631"/>
      <c r="DI12" s="631"/>
      <c r="DJ12" s="631"/>
      <c r="DK12" s="631"/>
      <c r="DL12" s="631"/>
      <c r="DM12" s="631"/>
      <c r="DN12" s="631"/>
      <c r="DO12" s="631"/>
      <c r="DP12" s="632"/>
      <c r="DQ12" s="639">
        <v>64444</v>
      </c>
      <c r="DR12" s="631"/>
      <c r="DS12" s="631"/>
      <c r="DT12" s="631"/>
      <c r="DU12" s="631"/>
      <c r="DV12" s="631"/>
      <c r="DW12" s="631"/>
      <c r="DX12" s="631"/>
      <c r="DY12" s="631"/>
      <c r="DZ12" s="631"/>
      <c r="EA12" s="631"/>
      <c r="EB12" s="631"/>
      <c r="EC12" s="640"/>
    </row>
    <row r="13" spans="2:143" ht="11.25" customHeight="1" x14ac:dyDescent="0.15">
      <c r="B13" s="627" t="s">
        <v>249</v>
      </c>
      <c r="C13" s="628"/>
      <c r="D13" s="628"/>
      <c r="E13" s="628"/>
      <c r="F13" s="628"/>
      <c r="G13" s="628"/>
      <c r="H13" s="628"/>
      <c r="I13" s="628"/>
      <c r="J13" s="628"/>
      <c r="K13" s="628"/>
      <c r="L13" s="628"/>
      <c r="M13" s="628"/>
      <c r="N13" s="628"/>
      <c r="O13" s="628"/>
      <c r="P13" s="628"/>
      <c r="Q13" s="629"/>
      <c r="R13" s="630" t="s">
        <v>126</v>
      </c>
      <c r="S13" s="631"/>
      <c r="T13" s="631"/>
      <c r="U13" s="631"/>
      <c r="V13" s="631"/>
      <c r="W13" s="631"/>
      <c r="X13" s="631"/>
      <c r="Y13" s="632"/>
      <c r="Z13" s="633" t="s">
        <v>126</v>
      </c>
      <c r="AA13" s="633"/>
      <c r="AB13" s="633"/>
      <c r="AC13" s="633"/>
      <c r="AD13" s="634" t="s">
        <v>126</v>
      </c>
      <c r="AE13" s="634"/>
      <c r="AF13" s="634"/>
      <c r="AG13" s="634"/>
      <c r="AH13" s="634"/>
      <c r="AI13" s="634"/>
      <c r="AJ13" s="634"/>
      <c r="AK13" s="634"/>
      <c r="AL13" s="635" t="s">
        <v>126</v>
      </c>
      <c r="AM13" s="636"/>
      <c r="AN13" s="636"/>
      <c r="AO13" s="637"/>
      <c r="AP13" s="627" t="s">
        <v>250</v>
      </c>
      <c r="AQ13" s="628"/>
      <c r="AR13" s="628"/>
      <c r="AS13" s="628"/>
      <c r="AT13" s="628"/>
      <c r="AU13" s="628"/>
      <c r="AV13" s="628"/>
      <c r="AW13" s="628"/>
      <c r="AX13" s="628"/>
      <c r="AY13" s="628"/>
      <c r="AZ13" s="628"/>
      <c r="BA13" s="628"/>
      <c r="BB13" s="628"/>
      <c r="BC13" s="628"/>
      <c r="BD13" s="628"/>
      <c r="BE13" s="628"/>
      <c r="BF13" s="629"/>
      <c r="BG13" s="630">
        <v>323003</v>
      </c>
      <c r="BH13" s="631"/>
      <c r="BI13" s="631"/>
      <c r="BJ13" s="631"/>
      <c r="BK13" s="631"/>
      <c r="BL13" s="631"/>
      <c r="BM13" s="631"/>
      <c r="BN13" s="632"/>
      <c r="BO13" s="633">
        <v>43</v>
      </c>
      <c r="BP13" s="633"/>
      <c r="BQ13" s="633"/>
      <c r="BR13" s="633"/>
      <c r="BS13" s="634" t="s">
        <v>126</v>
      </c>
      <c r="BT13" s="634"/>
      <c r="BU13" s="634"/>
      <c r="BV13" s="634"/>
      <c r="BW13" s="634"/>
      <c r="BX13" s="634"/>
      <c r="BY13" s="634"/>
      <c r="BZ13" s="634"/>
      <c r="CA13" s="634"/>
      <c r="CB13" s="638"/>
      <c r="CD13" s="645" t="s">
        <v>251</v>
      </c>
      <c r="CE13" s="646"/>
      <c r="CF13" s="646"/>
      <c r="CG13" s="646"/>
      <c r="CH13" s="646"/>
      <c r="CI13" s="646"/>
      <c r="CJ13" s="646"/>
      <c r="CK13" s="646"/>
      <c r="CL13" s="646"/>
      <c r="CM13" s="646"/>
      <c r="CN13" s="646"/>
      <c r="CO13" s="646"/>
      <c r="CP13" s="646"/>
      <c r="CQ13" s="647"/>
      <c r="CR13" s="630">
        <v>252362</v>
      </c>
      <c r="CS13" s="631"/>
      <c r="CT13" s="631"/>
      <c r="CU13" s="631"/>
      <c r="CV13" s="631"/>
      <c r="CW13" s="631"/>
      <c r="CX13" s="631"/>
      <c r="CY13" s="632"/>
      <c r="CZ13" s="633">
        <v>4.9000000000000004</v>
      </c>
      <c r="DA13" s="633"/>
      <c r="DB13" s="633"/>
      <c r="DC13" s="633"/>
      <c r="DD13" s="639">
        <v>133922</v>
      </c>
      <c r="DE13" s="631"/>
      <c r="DF13" s="631"/>
      <c r="DG13" s="631"/>
      <c r="DH13" s="631"/>
      <c r="DI13" s="631"/>
      <c r="DJ13" s="631"/>
      <c r="DK13" s="631"/>
      <c r="DL13" s="631"/>
      <c r="DM13" s="631"/>
      <c r="DN13" s="631"/>
      <c r="DO13" s="631"/>
      <c r="DP13" s="632"/>
      <c r="DQ13" s="639">
        <v>142390</v>
      </c>
      <c r="DR13" s="631"/>
      <c r="DS13" s="631"/>
      <c r="DT13" s="631"/>
      <c r="DU13" s="631"/>
      <c r="DV13" s="631"/>
      <c r="DW13" s="631"/>
      <c r="DX13" s="631"/>
      <c r="DY13" s="631"/>
      <c r="DZ13" s="631"/>
      <c r="EA13" s="631"/>
      <c r="EB13" s="631"/>
      <c r="EC13" s="640"/>
    </row>
    <row r="14" spans="2:143" ht="11.25" customHeight="1" x14ac:dyDescent="0.15">
      <c r="B14" s="627" t="s">
        <v>252</v>
      </c>
      <c r="C14" s="628"/>
      <c r="D14" s="628"/>
      <c r="E14" s="628"/>
      <c r="F14" s="628"/>
      <c r="G14" s="628"/>
      <c r="H14" s="628"/>
      <c r="I14" s="628"/>
      <c r="J14" s="628"/>
      <c r="K14" s="628"/>
      <c r="L14" s="628"/>
      <c r="M14" s="628"/>
      <c r="N14" s="628"/>
      <c r="O14" s="628"/>
      <c r="P14" s="628"/>
      <c r="Q14" s="629"/>
      <c r="R14" s="630" t="s">
        <v>126</v>
      </c>
      <c r="S14" s="631"/>
      <c r="T14" s="631"/>
      <c r="U14" s="631"/>
      <c r="V14" s="631"/>
      <c r="W14" s="631"/>
      <c r="X14" s="631"/>
      <c r="Y14" s="632"/>
      <c r="Z14" s="633" t="s">
        <v>126</v>
      </c>
      <c r="AA14" s="633"/>
      <c r="AB14" s="633"/>
      <c r="AC14" s="633"/>
      <c r="AD14" s="634" t="s">
        <v>126</v>
      </c>
      <c r="AE14" s="634"/>
      <c r="AF14" s="634"/>
      <c r="AG14" s="634"/>
      <c r="AH14" s="634"/>
      <c r="AI14" s="634"/>
      <c r="AJ14" s="634"/>
      <c r="AK14" s="634"/>
      <c r="AL14" s="635" t="s">
        <v>126</v>
      </c>
      <c r="AM14" s="636"/>
      <c r="AN14" s="636"/>
      <c r="AO14" s="637"/>
      <c r="AP14" s="627" t="s">
        <v>253</v>
      </c>
      <c r="AQ14" s="628"/>
      <c r="AR14" s="628"/>
      <c r="AS14" s="628"/>
      <c r="AT14" s="628"/>
      <c r="AU14" s="628"/>
      <c r="AV14" s="628"/>
      <c r="AW14" s="628"/>
      <c r="AX14" s="628"/>
      <c r="AY14" s="628"/>
      <c r="AZ14" s="628"/>
      <c r="BA14" s="628"/>
      <c r="BB14" s="628"/>
      <c r="BC14" s="628"/>
      <c r="BD14" s="628"/>
      <c r="BE14" s="628"/>
      <c r="BF14" s="629"/>
      <c r="BG14" s="630">
        <v>32296</v>
      </c>
      <c r="BH14" s="631"/>
      <c r="BI14" s="631"/>
      <c r="BJ14" s="631"/>
      <c r="BK14" s="631"/>
      <c r="BL14" s="631"/>
      <c r="BM14" s="631"/>
      <c r="BN14" s="632"/>
      <c r="BO14" s="633">
        <v>4.3</v>
      </c>
      <c r="BP14" s="633"/>
      <c r="BQ14" s="633"/>
      <c r="BR14" s="633"/>
      <c r="BS14" s="634" t="s">
        <v>126</v>
      </c>
      <c r="BT14" s="634"/>
      <c r="BU14" s="634"/>
      <c r="BV14" s="634"/>
      <c r="BW14" s="634"/>
      <c r="BX14" s="634"/>
      <c r="BY14" s="634"/>
      <c r="BZ14" s="634"/>
      <c r="CA14" s="634"/>
      <c r="CB14" s="638"/>
      <c r="CD14" s="645" t="s">
        <v>254</v>
      </c>
      <c r="CE14" s="646"/>
      <c r="CF14" s="646"/>
      <c r="CG14" s="646"/>
      <c r="CH14" s="646"/>
      <c r="CI14" s="646"/>
      <c r="CJ14" s="646"/>
      <c r="CK14" s="646"/>
      <c r="CL14" s="646"/>
      <c r="CM14" s="646"/>
      <c r="CN14" s="646"/>
      <c r="CO14" s="646"/>
      <c r="CP14" s="646"/>
      <c r="CQ14" s="647"/>
      <c r="CR14" s="630">
        <v>154854</v>
      </c>
      <c r="CS14" s="631"/>
      <c r="CT14" s="631"/>
      <c r="CU14" s="631"/>
      <c r="CV14" s="631"/>
      <c r="CW14" s="631"/>
      <c r="CX14" s="631"/>
      <c r="CY14" s="632"/>
      <c r="CZ14" s="633">
        <v>3</v>
      </c>
      <c r="DA14" s="633"/>
      <c r="DB14" s="633"/>
      <c r="DC14" s="633"/>
      <c r="DD14" s="639">
        <v>5181</v>
      </c>
      <c r="DE14" s="631"/>
      <c r="DF14" s="631"/>
      <c r="DG14" s="631"/>
      <c r="DH14" s="631"/>
      <c r="DI14" s="631"/>
      <c r="DJ14" s="631"/>
      <c r="DK14" s="631"/>
      <c r="DL14" s="631"/>
      <c r="DM14" s="631"/>
      <c r="DN14" s="631"/>
      <c r="DO14" s="631"/>
      <c r="DP14" s="632"/>
      <c r="DQ14" s="639">
        <v>150005</v>
      </c>
      <c r="DR14" s="631"/>
      <c r="DS14" s="631"/>
      <c r="DT14" s="631"/>
      <c r="DU14" s="631"/>
      <c r="DV14" s="631"/>
      <c r="DW14" s="631"/>
      <c r="DX14" s="631"/>
      <c r="DY14" s="631"/>
      <c r="DZ14" s="631"/>
      <c r="EA14" s="631"/>
      <c r="EB14" s="631"/>
      <c r="EC14" s="640"/>
    </row>
    <row r="15" spans="2:143" ht="11.25" customHeight="1" x14ac:dyDescent="0.15">
      <c r="B15" s="627" t="s">
        <v>255</v>
      </c>
      <c r="C15" s="628"/>
      <c r="D15" s="628"/>
      <c r="E15" s="628"/>
      <c r="F15" s="628"/>
      <c r="G15" s="628"/>
      <c r="H15" s="628"/>
      <c r="I15" s="628"/>
      <c r="J15" s="628"/>
      <c r="K15" s="628"/>
      <c r="L15" s="628"/>
      <c r="M15" s="628"/>
      <c r="N15" s="628"/>
      <c r="O15" s="628"/>
      <c r="P15" s="628"/>
      <c r="Q15" s="629"/>
      <c r="R15" s="630" t="s">
        <v>126</v>
      </c>
      <c r="S15" s="631"/>
      <c r="T15" s="631"/>
      <c r="U15" s="631"/>
      <c r="V15" s="631"/>
      <c r="W15" s="631"/>
      <c r="X15" s="631"/>
      <c r="Y15" s="632"/>
      <c r="Z15" s="633" t="s">
        <v>126</v>
      </c>
      <c r="AA15" s="633"/>
      <c r="AB15" s="633"/>
      <c r="AC15" s="633"/>
      <c r="AD15" s="634" t="s">
        <v>126</v>
      </c>
      <c r="AE15" s="634"/>
      <c r="AF15" s="634"/>
      <c r="AG15" s="634"/>
      <c r="AH15" s="634"/>
      <c r="AI15" s="634"/>
      <c r="AJ15" s="634"/>
      <c r="AK15" s="634"/>
      <c r="AL15" s="635" t="s">
        <v>126</v>
      </c>
      <c r="AM15" s="636"/>
      <c r="AN15" s="636"/>
      <c r="AO15" s="637"/>
      <c r="AP15" s="627" t="s">
        <v>256</v>
      </c>
      <c r="AQ15" s="628"/>
      <c r="AR15" s="628"/>
      <c r="AS15" s="628"/>
      <c r="AT15" s="628"/>
      <c r="AU15" s="628"/>
      <c r="AV15" s="628"/>
      <c r="AW15" s="628"/>
      <c r="AX15" s="628"/>
      <c r="AY15" s="628"/>
      <c r="AZ15" s="628"/>
      <c r="BA15" s="628"/>
      <c r="BB15" s="628"/>
      <c r="BC15" s="628"/>
      <c r="BD15" s="628"/>
      <c r="BE15" s="628"/>
      <c r="BF15" s="629"/>
      <c r="BG15" s="630">
        <v>47282</v>
      </c>
      <c r="BH15" s="631"/>
      <c r="BI15" s="631"/>
      <c r="BJ15" s="631"/>
      <c r="BK15" s="631"/>
      <c r="BL15" s="631"/>
      <c r="BM15" s="631"/>
      <c r="BN15" s="632"/>
      <c r="BO15" s="633">
        <v>6.3</v>
      </c>
      <c r="BP15" s="633"/>
      <c r="BQ15" s="633"/>
      <c r="BR15" s="633"/>
      <c r="BS15" s="634" t="s">
        <v>126</v>
      </c>
      <c r="BT15" s="634"/>
      <c r="BU15" s="634"/>
      <c r="BV15" s="634"/>
      <c r="BW15" s="634"/>
      <c r="BX15" s="634"/>
      <c r="BY15" s="634"/>
      <c r="BZ15" s="634"/>
      <c r="CA15" s="634"/>
      <c r="CB15" s="638"/>
      <c r="CD15" s="645" t="s">
        <v>257</v>
      </c>
      <c r="CE15" s="646"/>
      <c r="CF15" s="646"/>
      <c r="CG15" s="646"/>
      <c r="CH15" s="646"/>
      <c r="CI15" s="646"/>
      <c r="CJ15" s="646"/>
      <c r="CK15" s="646"/>
      <c r="CL15" s="646"/>
      <c r="CM15" s="646"/>
      <c r="CN15" s="646"/>
      <c r="CO15" s="646"/>
      <c r="CP15" s="646"/>
      <c r="CQ15" s="647"/>
      <c r="CR15" s="630">
        <v>403859</v>
      </c>
      <c r="CS15" s="631"/>
      <c r="CT15" s="631"/>
      <c r="CU15" s="631"/>
      <c r="CV15" s="631"/>
      <c r="CW15" s="631"/>
      <c r="CX15" s="631"/>
      <c r="CY15" s="632"/>
      <c r="CZ15" s="633">
        <v>7.8</v>
      </c>
      <c r="DA15" s="633"/>
      <c r="DB15" s="633"/>
      <c r="DC15" s="633"/>
      <c r="DD15" s="639">
        <v>64857</v>
      </c>
      <c r="DE15" s="631"/>
      <c r="DF15" s="631"/>
      <c r="DG15" s="631"/>
      <c r="DH15" s="631"/>
      <c r="DI15" s="631"/>
      <c r="DJ15" s="631"/>
      <c r="DK15" s="631"/>
      <c r="DL15" s="631"/>
      <c r="DM15" s="631"/>
      <c r="DN15" s="631"/>
      <c r="DO15" s="631"/>
      <c r="DP15" s="632"/>
      <c r="DQ15" s="639">
        <v>332317</v>
      </c>
      <c r="DR15" s="631"/>
      <c r="DS15" s="631"/>
      <c r="DT15" s="631"/>
      <c r="DU15" s="631"/>
      <c r="DV15" s="631"/>
      <c r="DW15" s="631"/>
      <c r="DX15" s="631"/>
      <c r="DY15" s="631"/>
      <c r="DZ15" s="631"/>
      <c r="EA15" s="631"/>
      <c r="EB15" s="631"/>
      <c r="EC15" s="640"/>
    </row>
    <row r="16" spans="2:143" ht="11.25" customHeight="1" x14ac:dyDescent="0.15">
      <c r="B16" s="627" t="s">
        <v>258</v>
      </c>
      <c r="C16" s="628"/>
      <c r="D16" s="628"/>
      <c r="E16" s="628"/>
      <c r="F16" s="628"/>
      <c r="G16" s="628"/>
      <c r="H16" s="628"/>
      <c r="I16" s="628"/>
      <c r="J16" s="628"/>
      <c r="K16" s="628"/>
      <c r="L16" s="628"/>
      <c r="M16" s="628"/>
      <c r="N16" s="628"/>
      <c r="O16" s="628"/>
      <c r="P16" s="628"/>
      <c r="Q16" s="629"/>
      <c r="R16" s="630">
        <v>3467</v>
      </c>
      <c r="S16" s="631"/>
      <c r="T16" s="631"/>
      <c r="U16" s="631"/>
      <c r="V16" s="631"/>
      <c r="W16" s="631"/>
      <c r="X16" s="631"/>
      <c r="Y16" s="632"/>
      <c r="Z16" s="633">
        <v>0.1</v>
      </c>
      <c r="AA16" s="633"/>
      <c r="AB16" s="633"/>
      <c r="AC16" s="633"/>
      <c r="AD16" s="634">
        <v>3467</v>
      </c>
      <c r="AE16" s="634"/>
      <c r="AF16" s="634"/>
      <c r="AG16" s="634"/>
      <c r="AH16" s="634"/>
      <c r="AI16" s="634"/>
      <c r="AJ16" s="634"/>
      <c r="AK16" s="634"/>
      <c r="AL16" s="635">
        <v>0.1</v>
      </c>
      <c r="AM16" s="636"/>
      <c r="AN16" s="636"/>
      <c r="AO16" s="637"/>
      <c r="AP16" s="627" t="s">
        <v>259</v>
      </c>
      <c r="AQ16" s="628"/>
      <c r="AR16" s="628"/>
      <c r="AS16" s="628"/>
      <c r="AT16" s="628"/>
      <c r="AU16" s="628"/>
      <c r="AV16" s="628"/>
      <c r="AW16" s="628"/>
      <c r="AX16" s="628"/>
      <c r="AY16" s="628"/>
      <c r="AZ16" s="628"/>
      <c r="BA16" s="628"/>
      <c r="BB16" s="628"/>
      <c r="BC16" s="628"/>
      <c r="BD16" s="628"/>
      <c r="BE16" s="628"/>
      <c r="BF16" s="629"/>
      <c r="BG16" s="630" t="s">
        <v>126</v>
      </c>
      <c r="BH16" s="631"/>
      <c r="BI16" s="631"/>
      <c r="BJ16" s="631"/>
      <c r="BK16" s="631"/>
      <c r="BL16" s="631"/>
      <c r="BM16" s="631"/>
      <c r="BN16" s="632"/>
      <c r="BO16" s="633" t="s">
        <v>126</v>
      </c>
      <c r="BP16" s="633"/>
      <c r="BQ16" s="633"/>
      <c r="BR16" s="633"/>
      <c r="BS16" s="634" t="s">
        <v>126</v>
      </c>
      <c r="BT16" s="634"/>
      <c r="BU16" s="634"/>
      <c r="BV16" s="634"/>
      <c r="BW16" s="634"/>
      <c r="BX16" s="634"/>
      <c r="BY16" s="634"/>
      <c r="BZ16" s="634"/>
      <c r="CA16" s="634"/>
      <c r="CB16" s="638"/>
      <c r="CD16" s="645" t="s">
        <v>260</v>
      </c>
      <c r="CE16" s="646"/>
      <c r="CF16" s="646"/>
      <c r="CG16" s="646"/>
      <c r="CH16" s="646"/>
      <c r="CI16" s="646"/>
      <c r="CJ16" s="646"/>
      <c r="CK16" s="646"/>
      <c r="CL16" s="646"/>
      <c r="CM16" s="646"/>
      <c r="CN16" s="646"/>
      <c r="CO16" s="646"/>
      <c r="CP16" s="646"/>
      <c r="CQ16" s="647"/>
      <c r="CR16" s="630">
        <v>28064</v>
      </c>
      <c r="CS16" s="631"/>
      <c r="CT16" s="631"/>
      <c r="CU16" s="631"/>
      <c r="CV16" s="631"/>
      <c r="CW16" s="631"/>
      <c r="CX16" s="631"/>
      <c r="CY16" s="632"/>
      <c r="CZ16" s="633">
        <v>0.5</v>
      </c>
      <c r="DA16" s="633"/>
      <c r="DB16" s="633"/>
      <c r="DC16" s="633"/>
      <c r="DD16" s="639" t="s">
        <v>126</v>
      </c>
      <c r="DE16" s="631"/>
      <c r="DF16" s="631"/>
      <c r="DG16" s="631"/>
      <c r="DH16" s="631"/>
      <c r="DI16" s="631"/>
      <c r="DJ16" s="631"/>
      <c r="DK16" s="631"/>
      <c r="DL16" s="631"/>
      <c r="DM16" s="631"/>
      <c r="DN16" s="631"/>
      <c r="DO16" s="631"/>
      <c r="DP16" s="632"/>
      <c r="DQ16" s="639">
        <v>8197</v>
      </c>
      <c r="DR16" s="631"/>
      <c r="DS16" s="631"/>
      <c r="DT16" s="631"/>
      <c r="DU16" s="631"/>
      <c r="DV16" s="631"/>
      <c r="DW16" s="631"/>
      <c r="DX16" s="631"/>
      <c r="DY16" s="631"/>
      <c r="DZ16" s="631"/>
      <c r="EA16" s="631"/>
      <c r="EB16" s="631"/>
      <c r="EC16" s="640"/>
    </row>
    <row r="17" spans="2:133" ht="11.25" customHeight="1" x14ac:dyDescent="0.15">
      <c r="B17" s="627" t="s">
        <v>261</v>
      </c>
      <c r="C17" s="628"/>
      <c r="D17" s="628"/>
      <c r="E17" s="628"/>
      <c r="F17" s="628"/>
      <c r="G17" s="628"/>
      <c r="H17" s="628"/>
      <c r="I17" s="628"/>
      <c r="J17" s="628"/>
      <c r="K17" s="628"/>
      <c r="L17" s="628"/>
      <c r="M17" s="628"/>
      <c r="N17" s="628"/>
      <c r="O17" s="628"/>
      <c r="P17" s="628"/>
      <c r="Q17" s="629"/>
      <c r="R17" s="630">
        <v>3902</v>
      </c>
      <c r="S17" s="631"/>
      <c r="T17" s="631"/>
      <c r="U17" s="631"/>
      <c r="V17" s="631"/>
      <c r="W17" s="631"/>
      <c r="X17" s="631"/>
      <c r="Y17" s="632"/>
      <c r="Z17" s="633">
        <v>0.1</v>
      </c>
      <c r="AA17" s="633"/>
      <c r="AB17" s="633"/>
      <c r="AC17" s="633"/>
      <c r="AD17" s="634">
        <v>3902</v>
      </c>
      <c r="AE17" s="634"/>
      <c r="AF17" s="634"/>
      <c r="AG17" s="634"/>
      <c r="AH17" s="634"/>
      <c r="AI17" s="634"/>
      <c r="AJ17" s="634"/>
      <c r="AK17" s="634"/>
      <c r="AL17" s="635">
        <v>0.1</v>
      </c>
      <c r="AM17" s="636"/>
      <c r="AN17" s="636"/>
      <c r="AO17" s="637"/>
      <c r="AP17" s="627" t="s">
        <v>262</v>
      </c>
      <c r="AQ17" s="628"/>
      <c r="AR17" s="628"/>
      <c r="AS17" s="628"/>
      <c r="AT17" s="628"/>
      <c r="AU17" s="628"/>
      <c r="AV17" s="628"/>
      <c r="AW17" s="628"/>
      <c r="AX17" s="628"/>
      <c r="AY17" s="628"/>
      <c r="AZ17" s="628"/>
      <c r="BA17" s="628"/>
      <c r="BB17" s="628"/>
      <c r="BC17" s="628"/>
      <c r="BD17" s="628"/>
      <c r="BE17" s="628"/>
      <c r="BF17" s="629"/>
      <c r="BG17" s="630" t="s">
        <v>126</v>
      </c>
      <c r="BH17" s="631"/>
      <c r="BI17" s="631"/>
      <c r="BJ17" s="631"/>
      <c r="BK17" s="631"/>
      <c r="BL17" s="631"/>
      <c r="BM17" s="631"/>
      <c r="BN17" s="632"/>
      <c r="BO17" s="633" t="s">
        <v>126</v>
      </c>
      <c r="BP17" s="633"/>
      <c r="BQ17" s="633"/>
      <c r="BR17" s="633"/>
      <c r="BS17" s="634" t="s">
        <v>126</v>
      </c>
      <c r="BT17" s="634"/>
      <c r="BU17" s="634"/>
      <c r="BV17" s="634"/>
      <c r="BW17" s="634"/>
      <c r="BX17" s="634"/>
      <c r="BY17" s="634"/>
      <c r="BZ17" s="634"/>
      <c r="CA17" s="634"/>
      <c r="CB17" s="638"/>
      <c r="CD17" s="645" t="s">
        <v>263</v>
      </c>
      <c r="CE17" s="646"/>
      <c r="CF17" s="646"/>
      <c r="CG17" s="646"/>
      <c r="CH17" s="646"/>
      <c r="CI17" s="646"/>
      <c r="CJ17" s="646"/>
      <c r="CK17" s="646"/>
      <c r="CL17" s="646"/>
      <c r="CM17" s="646"/>
      <c r="CN17" s="646"/>
      <c r="CO17" s="646"/>
      <c r="CP17" s="646"/>
      <c r="CQ17" s="647"/>
      <c r="CR17" s="630">
        <v>381775</v>
      </c>
      <c r="CS17" s="631"/>
      <c r="CT17" s="631"/>
      <c r="CU17" s="631"/>
      <c r="CV17" s="631"/>
      <c r="CW17" s="631"/>
      <c r="CX17" s="631"/>
      <c r="CY17" s="632"/>
      <c r="CZ17" s="633">
        <v>7.4</v>
      </c>
      <c r="DA17" s="633"/>
      <c r="DB17" s="633"/>
      <c r="DC17" s="633"/>
      <c r="DD17" s="639" t="s">
        <v>126</v>
      </c>
      <c r="DE17" s="631"/>
      <c r="DF17" s="631"/>
      <c r="DG17" s="631"/>
      <c r="DH17" s="631"/>
      <c r="DI17" s="631"/>
      <c r="DJ17" s="631"/>
      <c r="DK17" s="631"/>
      <c r="DL17" s="631"/>
      <c r="DM17" s="631"/>
      <c r="DN17" s="631"/>
      <c r="DO17" s="631"/>
      <c r="DP17" s="632"/>
      <c r="DQ17" s="639">
        <v>381775</v>
      </c>
      <c r="DR17" s="631"/>
      <c r="DS17" s="631"/>
      <c r="DT17" s="631"/>
      <c r="DU17" s="631"/>
      <c r="DV17" s="631"/>
      <c r="DW17" s="631"/>
      <c r="DX17" s="631"/>
      <c r="DY17" s="631"/>
      <c r="DZ17" s="631"/>
      <c r="EA17" s="631"/>
      <c r="EB17" s="631"/>
      <c r="EC17" s="640"/>
    </row>
    <row r="18" spans="2:133" ht="11.25" customHeight="1" x14ac:dyDescent="0.15">
      <c r="B18" s="627" t="s">
        <v>264</v>
      </c>
      <c r="C18" s="628"/>
      <c r="D18" s="628"/>
      <c r="E18" s="628"/>
      <c r="F18" s="628"/>
      <c r="G18" s="628"/>
      <c r="H18" s="628"/>
      <c r="I18" s="628"/>
      <c r="J18" s="628"/>
      <c r="K18" s="628"/>
      <c r="L18" s="628"/>
      <c r="M18" s="628"/>
      <c r="N18" s="628"/>
      <c r="O18" s="628"/>
      <c r="P18" s="628"/>
      <c r="Q18" s="629"/>
      <c r="R18" s="630">
        <v>20472</v>
      </c>
      <c r="S18" s="631"/>
      <c r="T18" s="631"/>
      <c r="U18" s="631"/>
      <c r="V18" s="631"/>
      <c r="W18" s="631"/>
      <c r="X18" s="631"/>
      <c r="Y18" s="632"/>
      <c r="Z18" s="633">
        <v>0.4</v>
      </c>
      <c r="AA18" s="633"/>
      <c r="AB18" s="633"/>
      <c r="AC18" s="633"/>
      <c r="AD18" s="634">
        <v>20472</v>
      </c>
      <c r="AE18" s="634"/>
      <c r="AF18" s="634"/>
      <c r="AG18" s="634"/>
      <c r="AH18" s="634"/>
      <c r="AI18" s="634"/>
      <c r="AJ18" s="634"/>
      <c r="AK18" s="634"/>
      <c r="AL18" s="635">
        <v>0.69999998807907104</v>
      </c>
      <c r="AM18" s="636"/>
      <c r="AN18" s="636"/>
      <c r="AO18" s="637"/>
      <c r="AP18" s="627" t="s">
        <v>265</v>
      </c>
      <c r="AQ18" s="628"/>
      <c r="AR18" s="628"/>
      <c r="AS18" s="628"/>
      <c r="AT18" s="628"/>
      <c r="AU18" s="628"/>
      <c r="AV18" s="628"/>
      <c r="AW18" s="628"/>
      <c r="AX18" s="628"/>
      <c r="AY18" s="628"/>
      <c r="AZ18" s="628"/>
      <c r="BA18" s="628"/>
      <c r="BB18" s="628"/>
      <c r="BC18" s="628"/>
      <c r="BD18" s="628"/>
      <c r="BE18" s="628"/>
      <c r="BF18" s="629"/>
      <c r="BG18" s="630" t="s">
        <v>126</v>
      </c>
      <c r="BH18" s="631"/>
      <c r="BI18" s="631"/>
      <c r="BJ18" s="631"/>
      <c r="BK18" s="631"/>
      <c r="BL18" s="631"/>
      <c r="BM18" s="631"/>
      <c r="BN18" s="632"/>
      <c r="BO18" s="633" t="s">
        <v>126</v>
      </c>
      <c r="BP18" s="633"/>
      <c r="BQ18" s="633"/>
      <c r="BR18" s="633"/>
      <c r="BS18" s="634" t="s">
        <v>126</v>
      </c>
      <c r="BT18" s="634"/>
      <c r="BU18" s="634"/>
      <c r="BV18" s="634"/>
      <c r="BW18" s="634"/>
      <c r="BX18" s="634"/>
      <c r="BY18" s="634"/>
      <c r="BZ18" s="634"/>
      <c r="CA18" s="634"/>
      <c r="CB18" s="638"/>
      <c r="CD18" s="645" t="s">
        <v>266</v>
      </c>
      <c r="CE18" s="646"/>
      <c r="CF18" s="646"/>
      <c r="CG18" s="646"/>
      <c r="CH18" s="646"/>
      <c r="CI18" s="646"/>
      <c r="CJ18" s="646"/>
      <c r="CK18" s="646"/>
      <c r="CL18" s="646"/>
      <c r="CM18" s="646"/>
      <c r="CN18" s="646"/>
      <c r="CO18" s="646"/>
      <c r="CP18" s="646"/>
      <c r="CQ18" s="647"/>
      <c r="CR18" s="630" t="s">
        <v>126</v>
      </c>
      <c r="CS18" s="631"/>
      <c r="CT18" s="631"/>
      <c r="CU18" s="631"/>
      <c r="CV18" s="631"/>
      <c r="CW18" s="631"/>
      <c r="CX18" s="631"/>
      <c r="CY18" s="632"/>
      <c r="CZ18" s="633" t="s">
        <v>126</v>
      </c>
      <c r="DA18" s="633"/>
      <c r="DB18" s="633"/>
      <c r="DC18" s="633"/>
      <c r="DD18" s="639" t="s">
        <v>126</v>
      </c>
      <c r="DE18" s="631"/>
      <c r="DF18" s="631"/>
      <c r="DG18" s="631"/>
      <c r="DH18" s="631"/>
      <c r="DI18" s="631"/>
      <c r="DJ18" s="631"/>
      <c r="DK18" s="631"/>
      <c r="DL18" s="631"/>
      <c r="DM18" s="631"/>
      <c r="DN18" s="631"/>
      <c r="DO18" s="631"/>
      <c r="DP18" s="632"/>
      <c r="DQ18" s="639" t="s">
        <v>126</v>
      </c>
      <c r="DR18" s="631"/>
      <c r="DS18" s="631"/>
      <c r="DT18" s="631"/>
      <c r="DU18" s="631"/>
      <c r="DV18" s="631"/>
      <c r="DW18" s="631"/>
      <c r="DX18" s="631"/>
      <c r="DY18" s="631"/>
      <c r="DZ18" s="631"/>
      <c r="EA18" s="631"/>
      <c r="EB18" s="631"/>
      <c r="EC18" s="640"/>
    </row>
    <row r="19" spans="2:133" ht="11.25" customHeight="1" x14ac:dyDescent="0.15">
      <c r="B19" s="627" t="s">
        <v>267</v>
      </c>
      <c r="C19" s="628"/>
      <c r="D19" s="628"/>
      <c r="E19" s="628"/>
      <c r="F19" s="628"/>
      <c r="G19" s="628"/>
      <c r="H19" s="628"/>
      <c r="I19" s="628"/>
      <c r="J19" s="628"/>
      <c r="K19" s="628"/>
      <c r="L19" s="628"/>
      <c r="M19" s="628"/>
      <c r="N19" s="628"/>
      <c r="O19" s="628"/>
      <c r="P19" s="628"/>
      <c r="Q19" s="629"/>
      <c r="R19" s="630">
        <v>11102</v>
      </c>
      <c r="S19" s="631"/>
      <c r="T19" s="631"/>
      <c r="U19" s="631"/>
      <c r="V19" s="631"/>
      <c r="W19" s="631"/>
      <c r="X19" s="631"/>
      <c r="Y19" s="632"/>
      <c r="Z19" s="633">
        <v>0.2</v>
      </c>
      <c r="AA19" s="633"/>
      <c r="AB19" s="633"/>
      <c r="AC19" s="633"/>
      <c r="AD19" s="634">
        <v>11102</v>
      </c>
      <c r="AE19" s="634"/>
      <c r="AF19" s="634"/>
      <c r="AG19" s="634"/>
      <c r="AH19" s="634"/>
      <c r="AI19" s="634"/>
      <c r="AJ19" s="634"/>
      <c r="AK19" s="634"/>
      <c r="AL19" s="635">
        <v>0.4</v>
      </c>
      <c r="AM19" s="636"/>
      <c r="AN19" s="636"/>
      <c r="AO19" s="637"/>
      <c r="AP19" s="627" t="s">
        <v>268</v>
      </c>
      <c r="AQ19" s="628"/>
      <c r="AR19" s="628"/>
      <c r="AS19" s="628"/>
      <c r="AT19" s="628"/>
      <c r="AU19" s="628"/>
      <c r="AV19" s="628"/>
      <c r="AW19" s="628"/>
      <c r="AX19" s="628"/>
      <c r="AY19" s="628"/>
      <c r="AZ19" s="628"/>
      <c r="BA19" s="628"/>
      <c r="BB19" s="628"/>
      <c r="BC19" s="628"/>
      <c r="BD19" s="628"/>
      <c r="BE19" s="628"/>
      <c r="BF19" s="629"/>
      <c r="BG19" s="630">
        <v>6823</v>
      </c>
      <c r="BH19" s="631"/>
      <c r="BI19" s="631"/>
      <c r="BJ19" s="631"/>
      <c r="BK19" s="631"/>
      <c r="BL19" s="631"/>
      <c r="BM19" s="631"/>
      <c r="BN19" s="632"/>
      <c r="BO19" s="633">
        <v>0.9</v>
      </c>
      <c r="BP19" s="633"/>
      <c r="BQ19" s="633"/>
      <c r="BR19" s="633"/>
      <c r="BS19" s="634" t="s">
        <v>126</v>
      </c>
      <c r="BT19" s="634"/>
      <c r="BU19" s="634"/>
      <c r="BV19" s="634"/>
      <c r="BW19" s="634"/>
      <c r="BX19" s="634"/>
      <c r="BY19" s="634"/>
      <c r="BZ19" s="634"/>
      <c r="CA19" s="634"/>
      <c r="CB19" s="638"/>
      <c r="CD19" s="645" t="s">
        <v>269</v>
      </c>
      <c r="CE19" s="646"/>
      <c r="CF19" s="646"/>
      <c r="CG19" s="646"/>
      <c r="CH19" s="646"/>
      <c r="CI19" s="646"/>
      <c r="CJ19" s="646"/>
      <c r="CK19" s="646"/>
      <c r="CL19" s="646"/>
      <c r="CM19" s="646"/>
      <c r="CN19" s="646"/>
      <c r="CO19" s="646"/>
      <c r="CP19" s="646"/>
      <c r="CQ19" s="647"/>
      <c r="CR19" s="630" t="s">
        <v>126</v>
      </c>
      <c r="CS19" s="631"/>
      <c r="CT19" s="631"/>
      <c r="CU19" s="631"/>
      <c r="CV19" s="631"/>
      <c r="CW19" s="631"/>
      <c r="CX19" s="631"/>
      <c r="CY19" s="632"/>
      <c r="CZ19" s="633" t="s">
        <v>126</v>
      </c>
      <c r="DA19" s="633"/>
      <c r="DB19" s="633"/>
      <c r="DC19" s="633"/>
      <c r="DD19" s="639" t="s">
        <v>126</v>
      </c>
      <c r="DE19" s="631"/>
      <c r="DF19" s="631"/>
      <c r="DG19" s="631"/>
      <c r="DH19" s="631"/>
      <c r="DI19" s="631"/>
      <c r="DJ19" s="631"/>
      <c r="DK19" s="631"/>
      <c r="DL19" s="631"/>
      <c r="DM19" s="631"/>
      <c r="DN19" s="631"/>
      <c r="DO19" s="631"/>
      <c r="DP19" s="632"/>
      <c r="DQ19" s="639" t="s">
        <v>126</v>
      </c>
      <c r="DR19" s="631"/>
      <c r="DS19" s="631"/>
      <c r="DT19" s="631"/>
      <c r="DU19" s="631"/>
      <c r="DV19" s="631"/>
      <c r="DW19" s="631"/>
      <c r="DX19" s="631"/>
      <c r="DY19" s="631"/>
      <c r="DZ19" s="631"/>
      <c r="EA19" s="631"/>
      <c r="EB19" s="631"/>
      <c r="EC19" s="640"/>
    </row>
    <row r="20" spans="2:133" ht="11.25" customHeight="1" x14ac:dyDescent="0.15">
      <c r="B20" s="627" t="s">
        <v>270</v>
      </c>
      <c r="C20" s="628"/>
      <c r="D20" s="628"/>
      <c r="E20" s="628"/>
      <c r="F20" s="628"/>
      <c r="G20" s="628"/>
      <c r="H20" s="628"/>
      <c r="I20" s="628"/>
      <c r="J20" s="628"/>
      <c r="K20" s="628"/>
      <c r="L20" s="628"/>
      <c r="M20" s="628"/>
      <c r="N20" s="628"/>
      <c r="O20" s="628"/>
      <c r="P20" s="628"/>
      <c r="Q20" s="629"/>
      <c r="R20" s="630">
        <v>1193</v>
      </c>
      <c r="S20" s="631"/>
      <c r="T20" s="631"/>
      <c r="U20" s="631"/>
      <c r="V20" s="631"/>
      <c r="W20" s="631"/>
      <c r="X20" s="631"/>
      <c r="Y20" s="632"/>
      <c r="Z20" s="633">
        <v>0</v>
      </c>
      <c r="AA20" s="633"/>
      <c r="AB20" s="633"/>
      <c r="AC20" s="633"/>
      <c r="AD20" s="634">
        <v>1193</v>
      </c>
      <c r="AE20" s="634"/>
      <c r="AF20" s="634"/>
      <c r="AG20" s="634"/>
      <c r="AH20" s="634"/>
      <c r="AI20" s="634"/>
      <c r="AJ20" s="634"/>
      <c r="AK20" s="634"/>
      <c r="AL20" s="635">
        <v>0</v>
      </c>
      <c r="AM20" s="636"/>
      <c r="AN20" s="636"/>
      <c r="AO20" s="637"/>
      <c r="AP20" s="627" t="s">
        <v>271</v>
      </c>
      <c r="AQ20" s="628"/>
      <c r="AR20" s="628"/>
      <c r="AS20" s="628"/>
      <c r="AT20" s="628"/>
      <c r="AU20" s="628"/>
      <c r="AV20" s="628"/>
      <c r="AW20" s="628"/>
      <c r="AX20" s="628"/>
      <c r="AY20" s="628"/>
      <c r="AZ20" s="628"/>
      <c r="BA20" s="628"/>
      <c r="BB20" s="628"/>
      <c r="BC20" s="628"/>
      <c r="BD20" s="628"/>
      <c r="BE20" s="628"/>
      <c r="BF20" s="629"/>
      <c r="BG20" s="630">
        <v>6823</v>
      </c>
      <c r="BH20" s="631"/>
      <c r="BI20" s="631"/>
      <c r="BJ20" s="631"/>
      <c r="BK20" s="631"/>
      <c r="BL20" s="631"/>
      <c r="BM20" s="631"/>
      <c r="BN20" s="632"/>
      <c r="BO20" s="633">
        <v>0.9</v>
      </c>
      <c r="BP20" s="633"/>
      <c r="BQ20" s="633"/>
      <c r="BR20" s="633"/>
      <c r="BS20" s="634" t="s">
        <v>126</v>
      </c>
      <c r="BT20" s="634"/>
      <c r="BU20" s="634"/>
      <c r="BV20" s="634"/>
      <c r="BW20" s="634"/>
      <c r="BX20" s="634"/>
      <c r="BY20" s="634"/>
      <c r="BZ20" s="634"/>
      <c r="CA20" s="634"/>
      <c r="CB20" s="638"/>
      <c r="CD20" s="645" t="s">
        <v>272</v>
      </c>
      <c r="CE20" s="646"/>
      <c r="CF20" s="646"/>
      <c r="CG20" s="646"/>
      <c r="CH20" s="646"/>
      <c r="CI20" s="646"/>
      <c r="CJ20" s="646"/>
      <c r="CK20" s="646"/>
      <c r="CL20" s="646"/>
      <c r="CM20" s="646"/>
      <c r="CN20" s="646"/>
      <c r="CO20" s="646"/>
      <c r="CP20" s="646"/>
      <c r="CQ20" s="647"/>
      <c r="CR20" s="630">
        <v>5162253</v>
      </c>
      <c r="CS20" s="631"/>
      <c r="CT20" s="631"/>
      <c r="CU20" s="631"/>
      <c r="CV20" s="631"/>
      <c r="CW20" s="631"/>
      <c r="CX20" s="631"/>
      <c r="CY20" s="632"/>
      <c r="CZ20" s="633">
        <v>100</v>
      </c>
      <c r="DA20" s="633"/>
      <c r="DB20" s="633"/>
      <c r="DC20" s="633"/>
      <c r="DD20" s="639">
        <v>684375</v>
      </c>
      <c r="DE20" s="631"/>
      <c r="DF20" s="631"/>
      <c r="DG20" s="631"/>
      <c r="DH20" s="631"/>
      <c r="DI20" s="631"/>
      <c r="DJ20" s="631"/>
      <c r="DK20" s="631"/>
      <c r="DL20" s="631"/>
      <c r="DM20" s="631"/>
      <c r="DN20" s="631"/>
      <c r="DO20" s="631"/>
      <c r="DP20" s="632"/>
      <c r="DQ20" s="639">
        <v>3515297</v>
      </c>
      <c r="DR20" s="631"/>
      <c r="DS20" s="631"/>
      <c r="DT20" s="631"/>
      <c r="DU20" s="631"/>
      <c r="DV20" s="631"/>
      <c r="DW20" s="631"/>
      <c r="DX20" s="631"/>
      <c r="DY20" s="631"/>
      <c r="DZ20" s="631"/>
      <c r="EA20" s="631"/>
      <c r="EB20" s="631"/>
      <c r="EC20" s="640"/>
    </row>
    <row r="21" spans="2:133" ht="11.25" customHeight="1" x14ac:dyDescent="0.15">
      <c r="B21" s="627" t="s">
        <v>273</v>
      </c>
      <c r="C21" s="628"/>
      <c r="D21" s="628"/>
      <c r="E21" s="628"/>
      <c r="F21" s="628"/>
      <c r="G21" s="628"/>
      <c r="H21" s="628"/>
      <c r="I21" s="628"/>
      <c r="J21" s="628"/>
      <c r="K21" s="628"/>
      <c r="L21" s="628"/>
      <c r="M21" s="628"/>
      <c r="N21" s="628"/>
      <c r="O21" s="628"/>
      <c r="P21" s="628"/>
      <c r="Q21" s="629"/>
      <c r="R21" s="630">
        <v>531</v>
      </c>
      <c r="S21" s="631"/>
      <c r="T21" s="631"/>
      <c r="U21" s="631"/>
      <c r="V21" s="631"/>
      <c r="W21" s="631"/>
      <c r="X21" s="631"/>
      <c r="Y21" s="632"/>
      <c r="Z21" s="633">
        <v>0</v>
      </c>
      <c r="AA21" s="633"/>
      <c r="AB21" s="633"/>
      <c r="AC21" s="633"/>
      <c r="AD21" s="634">
        <v>531</v>
      </c>
      <c r="AE21" s="634"/>
      <c r="AF21" s="634"/>
      <c r="AG21" s="634"/>
      <c r="AH21" s="634"/>
      <c r="AI21" s="634"/>
      <c r="AJ21" s="634"/>
      <c r="AK21" s="634"/>
      <c r="AL21" s="635">
        <v>0</v>
      </c>
      <c r="AM21" s="636"/>
      <c r="AN21" s="636"/>
      <c r="AO21" s="637"/>
      <c r="AP21" s="649" t="s">
        <v>274</v>
      </c>
      <c r="AQ21" s="650"/>
      <c r="AR21" s="650"/>
      <c r="AS21" s="650"/>
      <c r="AT21" s="650"/>
      <c r="AU21" s="650"/>
      <c r="AV21" s="650"/>
      <c r="AW21" s="650"/>
      <c r="AX21" s="650"/>
      <c r="AY21" s="650"/>
      <c r="AZ21" s="650"/>
      <c r="BA21" s="650"/>
      <c r="BB21" s="650"/>
      <c r="BC21" s="650"/>
      <c r="BD21" s="650"/>
      <c r="BE21" s="650"/>
      <c r="BF21" s="651"/>
      <c r="BG21" s="630">
        <v>6823</v>
      </c>
      <c r="BH21" s="631"/>
      <c r="BI21" s="631"/>
      <c r="BJ21" s="631"/>
      <c r="BK21" s="631"/>
      <c r="BL21" s="631"/>
      <c r="BM21" s="631"/>
      <c r="BN21" s="632"/>
      <c r="BO21" s="633">
        <v>0.9</v>
      </c>
      <c r="BP21" s="633"/>
      <c r="BQ21" s="633"/>
      <c r="BR21" s="633"/>
      <c r="BS21" s="634" t="s">
        <v>126</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15">
      <c r="B22" s="668" t="s">
        <v>275</v>
      </c>
      <c r="C22" s="669"/>
      <c r="D22" s="669"/>
      <c r="E22" s="669"/>
      <c r="F22" s="669"/>
      <c r="G22" s="669"/>
      <c r="H22" s="669"/>
      <c r="I22" s="669"/>
      <c r="J22" s="669"/>
      <c r="K22" s="669"/>
      <c r="L22" s="669"/>
      <c r="M22" s="669"/>
      <c r="N22" s="669"/>
      <c r="O22" s="669"/>
      <c r="P22" s="669"/>
      <c r="Q22" s="670"/>
      <c r="R22" s="630">
        <v>7646</v>
      </c>
      <c r="S22" s="631"/>
      <c r="T22" s="631"/>
      <c r="U22" s="631"/>
      <c r="V22" s="631"/>
      <c r="W22" s="631"/>
      <c r="X22" s="631"/>
      <c r="Y22" s="632"/>
      <c r="Z22" s="633">
        <v>0.1</v>
      </c>
      <c r="AA22" s="633"/>
      <c r="AB22" s="633"/>
      <c r="AC22" s="633"/>
      <c r="AD22" s="634">
        <v>7646</v>
      </c>
      <c r="AE22" s="634"/>
      <c r="AF22" s="634"/>
      <c r="AG22" s="634"/>
      <c r="AH22" s="634"/>
      <c r="AI22" s="634"/>
      <c r="AJ22" s="634"/>
      <c r="AK22" s="634"/>
      <c r="AL22" s="635">
        <v>0.30000001192092896</v>
      </c>
      <c r="AM22" s="636"/>
      <c r="AN22" s="636"/>
      <c r="AO22" s="637"/>
      <c r="AP22" s="649" t="s">
        <v>276</v>
      </c>
      <c r="AQ22" s="650"/>
      <c r="AR22" s="650"/>
      <c r="AS22" s="650"/>
      <c r="AT22" s="650"/>
      <c r="AU22" s="650"/>
      <c r="AV22" s="650"/>
      <c r="AW22" s="650"/>
      <c r="AX22" s="650"/>
      <c r="AY22" s="650"/>
      <c r="AZ22" s="650"/>
      <c r="BA22" s="650"/>
      <c r="BB22" s="650"/>
      <c r="BC22" s="650"/>
      <c r="BD22" s="650"/>
      <c r="BE22" s="650"/>
      <c r="BF22" s="651"/>
      <c r="BG22" s="630" t="s">
        <v>126</v>
      </c>
      <c r="BH22" s="631"/>
      <c r="BI22" s="631"/>
      <c r="BJ22" s="631"/>
      <c r="BK22" s="631"/>
      <c r="BL22" s="631"/>
      <c r="BM22" s="631"/>
      <c r="BN22" s="632"/>
      <c r="BO22" s="633" t="s">
        <v>126</v>
      </c>
      <c r="BP22" s="633"/>
      <c r="BQ22" s="633"/>
      <c r="BR22" s="633"/>
      <c r="BS22" s="634" t="s">
        <v>126</v>
      </c>
      <c r="BT22" s="634"/>
      <c r="BU22" s="634"/>
      <c r="BV22" s="634"/>
      <c r="BW22" s="634"/>
      <c r="BX22" s="634"/>
      <c r="BY22" s="634"/>
      <c r="BZ22" s="634"/>
      <c r="CA22" s="634"/>
      <c r="CB22" s="638"/>
      <c r="CD22" s="612" t="s">
        <v>277</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278</v>
      </c>
      <c r="C23" s="628"/>
      <c r="D23" s="628"/>
      <c r="E23" s="628"/>
      <c r="F23" s="628"/>
      <c r="G23" s="628"/>
      <c r="H23" s="628"/>
      <c r="I23" s="628"/>
      <c r="J23" s="628"/>
      <c r="K23" s="628"/>
      <c r="L23" s="628"/>
      <c r="M23" s="628"/>
      <c r="N23" s="628"/>
      <c r="O23" s="628"/>
      <c r="P23" s="628"/>
      <c r="Q23" s="629"/>
      <c r="R23" s="630">
        <v>2154794</v>
      </c>
      <c r="S23" s="631"/>
      <c r="T23" s="631"/>
      <c r="U23" s="631"/>
      <c r="V23" s="631"/>
      <c r="W23" s="631"/>
      <c r="X23" s="631"/>
      <c r="Y23" s="632"/>
      <c r="Z23" s="633">
        <v>37.9</v>
      </c>
      <c r="AA23" s="633"/>
      <c r="AB23" s="633"/>
      <c r="AC23" s="633"/>
      <c r="AD23" s="634">
        <v>1960583</v>
      </c>
      <c r="AE23" s="634"/>
      <c r="AF23" s="634"/>
      <c r="AG23" s="634"/>
      <c r="AH23" s="634"/>
      <c r="AI23" s="634"/>
      <c r="AJ23" s="634"/>
      <c r="AK23" s="634"/>
      <c r="AL23" s="635">
        <v>66.3</v>
      </c>
      <c r="AM23" s="636"/>
      <c r="AN23" s="636"/>
      <c r="AO23" s="637"/>
      <c r="AP23" s="649" t="s">
        <v>279</v>
      </c>
      <c r="AQ23" s="650"/>
      <c r="AR23" s="650"/>
      <c r="AS23" s="650"/>
      <c r="AT23" s="650"/>
      <c r="AU23" s="650"/>
      <c r="AV23" s="650"/>
      <c r="AW23" s="650"/>
      <c r="AX23" s="650"/>
      <c r="AY23" s="650"/>
      <c r="AZ23" s="650"/>
      <c r="BA23" s="650"/>
      <c r="BB23" s="650"/>
      <c r="BC23" s="650"/>
      <c r="BD23" s="650"/>
      <c r="BE23" s="650"/>
      <c r="BF23" s="651"/>
      <c r="BG23" s="630" t="s">
        <v>126</v>
      </c>
      <c r="BH23" s="631"/>
      <c r="BI23" s="631"/>
      <c r="BJ23" s="631"/>
      <c r="BK23" s="631"/>
      <c r="BL23" s="631"/>
      <c r="BM23" s="631"/>
      <c r="BN23" s="632"/>
      <c r="BO23" s="633" t="s">
        <v>126</v>
      </c>
      <c r="BP23" s="633"/>
      <c r="BQ23" s="633"/>
      <c r="BR23" s="633"/>
      <c r="BS23" s="634" t="s">
        <v>126</v>
      </c>
      <c r="BT23" s="634"/>
      <c r="BU23" s="634"/>
      <c r="BV23" s="634"/>
      <c r="BW23" s="634"/>
      <c r="BX23" s="634"/>
      <c r="BY23" s="634"/>
      <c r="BZ23" s="634"/>
      <c r="CA23" s="634"/>
      <c r="CB23" s="638"/>
      <c r="CD23" s="612" t="s">
        <v>219</v>
      </c>
      <c r="CE23" s="613"/>
      <c r="CF23" s="613"/>
      <c r="CG23" s="613"/>
      <c r="CH23" s="613"/>
      <c r="CI23" s="613"/>
      <c r="CJ23" s="613"/>
      <c r="CK23" s="613"/>
      <c r="CL23" s="613"/>
      <c r="CM23" s="613"/>
      <c r="CN23" s="613"/>
      <c r="CO23" s="613"/>
      <c r="CP23" s="613"/>
      <c r="CQ23" s="614"/>
      <c r="CR23" s="612" t="s">
        <v>280</v>
      </c>
      <c r="CS23" s="613"/>
      <c r="CT23" s="613"/>
      <c r="CU23" s="613"/>
      <c r="CV23" s="613"/>
      <c r="CW23" s="613"/>
      <c r="CX23" s="613"/>
      <c r="CY23" s="614"/>
      <c r="CZ23" s="612" t="s">
        <v>281</v>
      </c>
      <c r="DA23" s="613"/>
      <c r="DB23" s="613"/>
      <c r="DC23" s="614"/>
      <c r="DD23" s="612" t="s">
        <v>282</v>
      </c>
      <c r="DE23" s="613"/>
      <c r="DF23" s="613"/>
      <c r="DG23" s="613"/>
      <c r="DH23" s="613"/>
      <c r="DI23" s="613"/>
      <c r="DJ23" s="613"/>
      <c r="DK23" s="614"/>
      <c r="DL23" s="661" t="s">
        <v>283</v>
      </c>
      <c r="DM23" s="662"/>
      <c r="DN23" s="662"/>
      <c r="DO23" s="662"/>
      <c r="DP23" s="662"/>
      <c r="DQ23" s="662"/>
      <c r="DR23" s="662"/>
      <c r="DS23" s="662"/>
      <c r="DT23" s="662"/>
      <c r="DU23" s="662"/>
      <c r="DV23" s="663"/>
      <c r="DW23" s="612" t="s">
        <v>284</v>
      </c>
      <c r="DX23" s="613"/>
      <c r="DY23" s="613"/>
      <c r="DZ23" s="613"/>
      <c r="EA23" s="613"/>
      <c r="EB23" s="613"/>
      <c r="EC23" s="614"/>
    </row>
    <row r="24" spans="2:133" ht="11.25" customHeight="1" x14ac:dyDescent="0.15">
      <c r="B24" s="627" t="s">
        <v>285</v>
      </c>
      <c r="C24" s="628"/>
      <c r="D24" s="628"/>
      <c r="E24" s="628"/>
      <c r="F24" s="628"/>
      <c r="G24" s="628"/>
      <c r="H24" s="628"/>
      <c r="I24" s="628"/>
      <c r="J24" s="628"/>
      <c r="K24" s="628"/>
      <c r="L24" s="628"/>
      <c r="M24" s="628"/>
      <c r="N24" s="628"/>
      <c r="O24" s="628"/>
      <c r="P24" s="628"/>
      <c r="Q24" s="629"/>
      <c r="R24" s="630">
        <v>1960583</v>
      </c>
      <c r="S24" s="631"/>
      <c r="T24" s="631"/>
      <c r="U24" s="631"/>
      <c r="V24" s="631"/>
      <c r="W24" s="631"/>
      <c r="X24" s="631"/>
      <c r="Y24" s="632"/>
      <c r="Z24" s="633">
        <v>34.5</v>
      </c>
      <c r="AA24" s="633"/>
      <c r="AB24" s="633"/>
      <c r="AC24" s="633"/>
      <c r="AD24" s="634">
        <v>1960583</v>
      </c>
      <c r="AE24" s="634"/>
      <c r="AF24" s="634"/>
      <c r="AG24" s="634"/>
      <c r="AH24" s="634"/>
      <c r="AI24" s="634"/>
      <c r="AJ24" s="634"/>
      <c r="AK24" s="634"/>
      <c r="AL24" s="635">
        <v>66.3</v>
      </c>
      <c r="AM24" s="636"/>
      <c r="AN24" s="636"/>
      <c r="AO24" s="637"/>
      <c r="AP24" s="649" t="s">
        <v>286</v>
      </c>
      <c r="AQ24" s="650"/>
      <c r="AR24" s="650"/>
      <c r="AS24" s="650"/>
      <c r="AT24" s="650"/>
      <c r="AU24" s="650"/>
      <c r="AV24" s="650"/>
      <c r="AW24" s="650"/>
      <c r="AX24" s="650"/>
      <c r="AY24" s="650"/>
      <c r="AZ24" s="650"/>
      <c r="BA24" s="650"/>
      <c r="BB24" s="650"/>
      <c r="BC24" s="650"/>
      <c r="BD24" s="650"/>
      <c r="BE24" s="650"/>
      <c r="BF24" s="651"/>
      <c r="BG24" s="630" t="s">
        <v>126</v>
      </c>
      <c r="BH24" s="631"/>
      <c r="BI24" s="631"/>
      <c r="BJ24" s="631"/>
      <c r="BK24" s="631"/>
      <c r="BL24" s="631"/>
      <c r="BM24" s="631"/>
      <c r="BN24" s="632"/>
      <c r="BO24" s="633" t="s">
        <v>126</v>
      </c>
      <c r="BP24" s="633"/>
      <c r="BQ24" s="633"/>
      <c r="BR24" s="633"/>
      <c r="BS24" s="634" t="s">
        <v>126</v>
      </c>
      <c r="BT24" s="634"/>
      <c r="BU24" s="634"/>
      <c r="BV24" s="634"/>
      <c r="BW24" s="634"/>
      <c r="BX24" s="634"/>
      <c r="BY24" s="634"/>
      <c r="BZ24" s="634"/>
      <c r="CA24" s="634"/>
      <c r="CB24" s="638"/>
      <c r="CD24" s="641" t="s">
        <v>287</v>
      </c>
      <c r="CE24" s="642"/>
      <c r="CF24" s="642"/>
      <c r="CG24" s="642"/>
      <c r="CH24" s="642"/>
      <c r="CI24" s="642"/>
      <c r="CJ24" s="642"/>
      <c r="CK24" s="642"/>
      <c r="CL24" s="642"/>
      <c r="CM24" s="642"/>
      <c r="CN24" s="642"/>
      <c r="CO24" s="642"/>
      <c r="CP24" s="642"/>
      <c r="CQ24" s="643"/>
      <c r="CR24" s="619">
        <v>1780501</v>
      </c>
      <c r="CS24" s="620"/>
      <c r="CT24" s="620"/>
      <c r="CU24" s="620"/>
      <c r="CV24" s="620"/>
      <c r="CW24" s="620"/>
      <c r="CX24" s="620"/>
      <c r="CY24" s="621"/>
      <c r="CZ24" s="624">
        <v>34.5</v>
      </c>
      <c r="DA24" s="625"/>
      <c r="DB24" s="625"/>
      <c r="DC24" s="644"/>
      <c r="DD24" s="671">
        <v>1200914</v>
      </c>
      <c r="DE24" s="620"/>
      <c r="DF24" s="620"/>
      <c r="DG24" s="620"/>
      <c r="DH24" s="620"/>
      <c r="DI24" s="620"/>
      <c r="DJ24" s="620"/>
      <c r="DK24" s="621"/>
      <c r="DL24" s="671">
        <v>1153002</v>
      </c>
      <c r="DM24" s="620"/>
      <c r="DN24" s="620"/>
      <c r="DO24" s="620"/>
      <c r="DP24" s="620"/>
      <c r="DQ24" s="620"/>
      <c r="DR24" s="620"/>
      <c r="DS24" s="620"/>
      <c r="DT24" s="620"/>
      <c r="DU24" s="620"/>
      <c r="DV24" s="621"/>
      <c r="DW24" s="624">
        <v>37.9</v>
      </c>
      <c r="DX24" s="625"/>
      <c r="DY24" s="625"/>
      <c r="DZ24" s="625"/>
      <c r="EA24" s="625"/>
      <c r="EB24" s="625"/>
      <c r="EC24" s="626"/>
    </row>
    <row r="25" spans="2:133" ht="11.25" customHeight="1" x14ac:dyDescent="0.15">
      <c r="B25" s="627" t="s">
        <v>288</v>
      </c>
      <c r="C25" s="628"/>
      <c r="D25" s="628"/>
      <c r="E25" s="628"/>
      <c r="F25" s="628"/>
      <c r="G25" s="628"/>
      <c r="H25" s="628"/>
      <c r="I25" s="628"/>
      <c r="J25" s="628"/>
      <c r="K25" s="628"/>
      <c r="L25" s="628"/>
      <c r="M25" s="628"/>
      <c r="N25" s="628"/>
      <c r="O25" s="628"/>
      <c r="P25" s="628"/>
      <c r="Q25" s="629"/>
      <c r="R25" s="630">
        <v>194211</v>
      </c>
      <c r="S25" s="631"/>
      <c r="T25" s="631"/>
      <c r="U25" s="631"/>
      <c r="V25" s="631"/>
      <c r="W25" s="631"/>
      <c r="X25" s="631"/>
      <c r="Y25" s="632"/>
      <c r="Z25" s="633">
        <v>3.4</v>
      </c>
      <c r="AA25" s="633"/>
      <c r="AB25" s="633"/>
      <c r="AC25" s="633"/>
      <c r="AD25" s="634" t="s">
        <v>126</v>
      </c>
      <c r="AE25" s="634"/>
      <c r="AF25" s="634"/>
      <c r="AG25" s="634"/>
      <c r="AH25" s="634"/>
      <c r="AI25" s="634"/>
      <c r="AJ25" s="634"/>
      <c r="AK25" s="634"/>
      <c r="AL25" s="635" t="s">
        <v>126</v>
      </c>
      <c r="AM25" s="636"/>
      <c r="AN25" s="636"/>
      <c r="AO25" s="637"/>
      <c r="AP25" s="649" t="s">
        <v>289</v>
      </c>
      <c r="AQ25" s="650"/>
      <c r="AR25" s="650"/>
      <c r="AS25" s="650"/>
      <c r="AT25" s="650"/>
      <c r="AU25" s="650"/>
      <c r="AV25" s="650"/>
      <c r="AW25" s="650"/>
      <c r="AX25" s="650"/>
      <c r="AY25" s="650"/>
      <c r="AZ25" s="650"/>
      <c r="BA25" s="650"/>
      <c r="BB25" s="650"/>
      <c r="BC25" s="650"/>
      <c r="BD25" s="650"/>
      <c r="BE25" s="650"/>
      <c r="BF25" s="651"/>
      <c r="BG25" s="630" t="s">
        <v>126</v>
      </c>
      <c r="BH25" s="631"/>
      <c r="BI25" s="631"/>
      <c r="BJ25" s="631"/>
      <c r="BK25" s="631"/>
      <c r="BL25" s="631"/>
      <c r="BM25" s="631"/>
      <c r="BN25" s="632"/>
      <c r="BO25" s="633" t="s">
        <v>126</v>
      </c>
      <c r="BP25" s="633"/>
      <c r="BQ25" s="633"/>
      <c r="BR25" s="633"/>
      <c r="BS25" s="634" t="s">
        <v>126</v>
      </c>
      <c r="BT25" s="634"/>
      <c r="BU25" s="634"/>
      <c r="BV25" s="634"/>
      <c r="BW25" s="634"/>
      <c r="BX25" s="634"/>
      <c r="BY25" s="634"/>
      <c r="BZ25" s="634"/>
      <c r="CA25" s="634"/>
      <c r="CB25" s="638"/>
      <c r="CD25" s="645" t="s">
        <v>290</v>
      </c>
      <c r="CE25" s="646"/>
      <c r="CF25" s="646"/>
      <c r="CG25" s="646"/>
      <c r="CH25" s="646"/>
      <c r="CI25" s="646"/>
      <c r="CJ25" s="646"/>
      <c r="CK25" s="646"/>
      <c r="CL25" s="646"/>
      <c r="CM25" s="646"/>
      <c r="CN25" s="646"/>
      <c r="CO25" s="646"/>
      <c r="CP25" s="646"/>
      <c r="CQ25" s="647"/>
      <c r="CR25" s="630">
        <v>707881</v>
      </c>
      <c r="CS25" s="664"/>
      <c r="CT25" s="664"/>
      <c r="CU25" s="664"/>
      <c r="CV25" s="664"/>
      <c r="CW25" s="664"/>
      <c r="CX25" s="664"/>
      <c r="CY25" s="665"/>
      <c r="CZ25" s="635">
        <v>13.7</v>
      </c>
      <c r="DA25" s="666"/>
      <c r="DB25" s="666"/>
      <c r="DC25" s="672"/>
      <c r="DD25" s="639">
        <v>655115</v>
      </c>
      <c r="DE25" s="664"/>
      <c r="DF25" s="664"/>
      <c r="DG25" s="664"/>
      <c r="DH25" s="664"/>
      <c r="DI25" s="664"/>
      <c r="DJ25" s="664"/>
      <c r="DK25" s="665"/>
      <c r="DL25" s="639">
        <v>626530</v>
      </c>
      <c r="DM25" s="664"/>
      <c r="DN25" s="664"/>
      <c r="DO25" s="664"/>
      <c r="DP25" s="664"/>
      <c r="DQ25" s="664"/>
      <c r="DR25" s="664"/>
      <c r="DS25" s="664"/>
      <c r="DT25" s="664"/>
      <c r="DU25" s="664"/>
      <c r="DV25" s="665"/>
      <c r="DW25" s="635">
        <v>20.6</v>
      </c>
      <c r="DX25" s="666"/>
      <c r="DY25" s="666"/>
      <c r="DZ25" s="666"/>
      <c r="EA25" s="666"/>
      <c r="EB25" s="666"/>
      <c r="EC25" s="667"/>
    </row>
    <row r="26" spans="2:133" ht="11.25" customHeight="1" x14ac:dyDescent="0.15">
      <c r="B26" s="627" t="s">
        <v>291</v>
      </c>
      <c r="C26" s="628"/>
      <c r="D26" s="628"/>
      <c r="E26" s="628"/>
      <c r="F26" s="628"/>
      <c r="G26" s="628"/>
      <c r="H26" s="628"/>
      <c r="I26" s="628"/>
      <c r="J26" s="628"/>
      <c r="K26" s="628"/>
      <c r="L26" s="628"/>
      <c r="M26" s="628"/>
      <c r="N26" s="628"/>
      <c r="O26" s="628"/>
      <c r="P26" s="628"/>
      <c r="Q26" s="629"/>
      <c r="R26" s="630" t="s">
        <v>126</v>
      </c>
      <c r="S26" s="631"/>
      <c r="T26" s="631"/>
      <c r="U26" s="631"/>
      <c r="V26" s="631"/>
      <c r="W26" s="631"/>
      <c r="X26" s="631"/>
      <c r="Y26" s="632"/>
      <c r="Z26" s="633" t="s">
        <v>126</v>
      </c>
      <c r="AA26" s="633"/>
      <c r="AB26" s="633"/>
      <c r="AC26" s="633"/>
      <c r="AD26" s="634" t="s">
        <v>126</v>
      </c>
      <c r="AE26" s="634"/>
      <c r="AF26" s="634"/>
      <c r="AG26" s="634"/>
      <c r="AH26" s="634"/>
      <c r="AI26" s="634"/>
      <c r="AJ26" s="634"/>
      <c r="AK26" s="634"/>
      <c r="AL26" s="635" t="s">
        <v>126</v>
      </c>
      <c r="AM26" s="636"/>
      <c r="AN26" s="636"/>
      <c r="AO26" s="637"/>
      <c r="AP26" s="649" t="s">
        <v>292</v>
      </c>
      <c r="AQ26" s="673"/>
      <c r="AR26" s="673"/>
      <c r="AS26" s="673"/>
      <c r="AT26" s="673"/>
      <c r="AU26" s="673"/>
      <c r="AV26" s="673"/>
      <c r="AW26" s="673"/>
      <c r="AX26" s="673"/>
      <c r="AY26" s="673"/>
      <c r="AZ26" s="673"/>
      <c r="BA26" s="673"/>
      <c r="BB26" s="673"/>
      <c r="BC26" s="673"/>
      <c r="BD26" s="673"/>
      <c r="BE26" s="673"/>
      <c r="BF26" s="651"/>
      <c r="BG26" s="630" t="s">
        <v>126</v>
      </c>
      <c r="BH26" s="631"/>
      <c r="BI26" s="631"/>
      <c r="BJ26" s="631"/>
      <c r="BK26" s="631"/>
      <c r="BL26" s="631"/>
      <c r="BM26" s="631"/>
      <c r="BN26" s="632"/>
      <c r="BO26" s="633" t="s">
        <v>126</v>
      </c>
      <c r="BP26" s="633"/>
      <c r="BQ26" s="633"/>
      <c r="BR26" s="633"/>
      <c r="BS26" s="634" t="s">
        <v>126</v>
      </c>
      <c r="BT26" s="634"/>
      <c r="BU26" s="634"/>
      <c r="BV26" s="634"/>
      <c r="BW26" s="634"/>
      <c r="BX26" s="634"/>
      <c r="BY26" s="634"/>
      <c r="BZ26" s="634"/>
      <c r="CA26" s="634"/>
      <c r="CB26" s="638"/>
      <c r="CD26" s="645" t="s">
        <v>293</v>
      </c>
      <c r="CE26" s="646"/>
      <c r="CF26" s="646"/>
      <c r="CG26" s="646"/>
      <c r="CH26" s="646"/>
      <c r="CI26" s="646"/>
      <c r="CJ26" s="646"/>
      <c r="CK26" s="646"/>
      <c r="CL26" s="646"/>
      <c r="CM26" s="646"/>
      <c r="CN26" s="646"/>
      <c r="CO26" s="646"/>
      <c r="CP26" s="646"/>
      <c r="CQ26" s="647"/>
      <c r="CR26" s="630">
        <v>438034</v>
      </c>
      <c r="CS26" s="631"/>
      <c r="CT26" s="631"/>
      <c r="CU26" s="631"/>
      <c r="CV26" s="631"/>
      <c r="CW26" s="631"/>
      <c r="CX26" s="631"/>
      <c r="CY26" s="632"/>
      <c r="CZ26" s="635">
        <v>8.5</v>
      </c>
      <c r="DA26" s="666"/>
      <c r="DB26" s="666"/>
      <c r="DC26" s="672"/>
      <c r="DD26" s="639">
        <v>386204</v>
      </c>
      <c r="DE26" s="631"/>
      <c r="DF26" s="631"/>
      <c r="DG26" s="631"/>
      <c r="DH26" s="631"/>
      <c r="DI26" s="631"/>
      <c r="DJ26" s="631"/>
      <c r="DK26" s="632"/>
      <c r="DL26" s="639" t="s">
        <v>126</v>
      </c>
      <c r="DM26" s="631"/>
      <c r="DN26" s="631"/>
      <c r="DO26" s="631"/>
      <c r="DP26" s="631"/>
      <c r="DQ26" s="631"/>
      <c r="DR26" s="631"/>
      <c r="DS26" s="631"/>
      <c r="DT26" s="631"/>
      <c r="DU26" s="631"/>
      <c r="DV26" s="632"/>
      <c r="DW26" s="635" t="s">
        <v>126</v>
      </c>
      <c r="DX26" s="666"/>
      <c r="DY26" s="666"/>
      <c r="DZ26" s="666"/>
      <c r="EA26" s="666"/>
      <c r="EB26" s="666"/>
      <c r="EC26" s="667"/>
    </row>
    <row r="27" spans="2:133" ht="11.25" customHeight="1" x14ac:dyDescent="0.15">
      <c r="B27" s="627" t="s">
        <v>294</v>
      </c>
      <c r="C27" s="628"/>
      <c r="D27" s="628"/>
      <c r="E27" s="628"/>
      <c r="F27" s="628"/>
      <c r="G27" s="628"/>
      <c r="H27" s="628"/>
      <c r="I27" s="628"/>
      <c r="J27" s="628"/>
      <c r="K27" s="628"/>
      <c r="L27" s="628"/>
      <c r="M27" s="628"/>
      <c r="N27" s="628"/>
      <c r="O27" s="628"/>
      <c r="P27" s="628"/>
      <c r="Q27" s="629"/>
      <c r="R27" s="630">
        <v>3149541</v>
      </c>
      <c r="S27" s="631"/>
      <c r="T27" s="631"/>
      <c r="U27" s="631"/>
      <c r="V27" s="631"/>
      <c r="W27" s="631"/>
      <c r="X27" s="631"/>
      <c r="Y27" s="632"/>
      <c r="Z27" s="633">
        <v>55.4</v>
      </c>
      <c r="AA27" s="633"/>
      <c r="AB27" s="633"/>
      <c r="AC27" s="633"/>
      <c r="AD27" s="634">
        <v>2955330</v>
      </c>
      <c r="AE27" s="634"/>
      <c r="AF27" s="634"/>
      <c r="AG27" s="634"/>
      <c r="AH27" s="634"/>
      <c r="AI27" s="634"/>
      <c r="AJ27" s="634"/>
      <c r="AK27" s="634"/>
      <c r="AL27" s="635">
        <v>99.900001525878906</v>
      </c>
      <c r="AM27" s="636"/>
      <c r="AN27" s="636"/>
      <c r="AO27" s="637"/>
      <c r="AP27" s="627" t="s">
        <v>295</v>
      </c>
      <c r="AQ27" s="628"/>
      <c r="AR27" s="628"/>
      <c r="AS27" s="628"/>
      <c r="AT27" s="628"/>
      <c r="AU27" s="628"/>
      <c r="AV27" s="628"/>
      <c r="AW27" s="628"/>
      <c r="AX27" s="628"/>
      <c r="AY27" s="628"/>
      <c r="AZ27" s="628"/>
      <c r="BA27" s="628"/>
      <c r="BB27" s="628"/>
      <c r="BC27" s="628"/>
      <c r="BD27" s="628"/>
      <c r="BE27" s="628"/>
      <c r="BF27" s="629"/>
      <c r="BG27" s="630">
        <v>750463</v>
      </c>
      <c r="BH27" s="631"/>
      <c r="BI27" s="631"/>
      <c r="BJ27" s="631"/>
      <c r="BK27" s="631"/>
      <c r="BL27" s="631"/>
      <c r="BM27" s="631"/>
      <c r="BN27" s="632"/>
      <c r="BO27" s="633">
        <v>100</v>
      </c>
      <c r="BP27" s="633"/>
      <c r="BQ27" s="633"/>
      <c r="BR27" s="633"/>
      <c r="BS27" s="634" t="s">
        <v>126</v>
      </c>
      <c r="BT27" s="634"/>
      <c r="BU27" s="634"/>
      <c r="BV27" s="634"/>
      <c r="BW27" s="634"/>
      <c r="BX27" s="634"/>
      <c r="BY27" s="634"/>
      <c r="BZ27" s="634"/>
      <c r="CA27" s="634"/>
      <c r="CB27" s="638"/>
      <c r="CD27" s="645" t="s">
        <v>296</v>
      </c>
      <c r="CE27" s="646"/>
      <c r="CF27" s="646"/>
      <c r="CG27" s="646"/>
      <c r="CH27" s="646"/>
      <c r="CI27" s="646"/>
      <c r="CJ27" s="646"/>
      <c r="CK27" s="646"/>
      <c r="CL27" s="646"/>
      <c r="CM27" s="646"/>
      <c r="CN27" s="646"/>
      <c r="CO27" s="646"/>
      <c r="CP27" s="646"/>
      <c r="CQ27" s="647"/>
      <c r="CR27" s="630">
        <v>690845</v>
      </c>
      <c r="CS27" s="664"/>
      <c r="CT27" s="664"/>
      <c r="CU27" s="664"/>
      <c r="CV27" s="664"/>
      <c r="CW27" s="664"/>
      <c r="CX27" s="664"/>
      <c r="CY27" s="665"/>
      <c r="CZ27" s="635">
        <v>13.4</v>
      </c>
      <c r="DA27" s="666"/>
      <c r="DB27" s="666"/>
      <c r="DC27" s="672"/>
      <c r="DD27" s="639">
        <v>164024</v>
      </c>
      <c r="DE27" s="664"/>
      <c r="DF27" s="664"/>
      <c r="DG27" s="664"/>
      <c r="DH27" s="664"/>
      <c r="DI27" s="664"/>
      <c r="DJ27" s="664"/>
      <c r="DK27" s="665"/>
      <c r="DL27" s="639">
        <v>163706</v>
      </c>
      <c r="DM27" s="664"/>
      <c r="DN27" s="664"/>
      <c r="DO27" s="664"/>
      <c r="DP27" s="664"/>
      <c r="DQ27" s="664"/>
      <c r="DR27" s="664"/>
      <c r="DS27" s="664"/>
      <c r="DT27" s="664"/>
      <c r="DU27" s="664"/>
      <c r="DV27" s="665"/>
      <c r="DW27" s="635">
        <v>5.4</v>
      </c>
      <c r="DX27" s="666"/>
      <c r="DY27" s="666"/>
      <c r="DZ27" s="666"/>
      <c r="EA27" s="666"/>
      <c r="EB27" s="666"/>
      <c r="EC27" s="667"/>
    </row>
    <row r="28" spans="2:133" ht="11.25" customHeight="1" x14ac:dyDescent="0.15">
      <c r="B28" s="627" t="s">
        <v>297</v>
      </c>
      <c r="C28" s="628"/>
      <c r="D28" s="628"/>
      <c r="E28" s="628"/>
      <c r="F28" s="628"/>
      <c r="G28" s="628"/>
      <c r="H28" s="628"/>
      <c r="I28" s="628"/>
      <c r="J28" s="628"/>
      <c r="K28" s="628"/>
      <c r="L28" s="628"/>
      <c r="M28" s="628"/>
      <c r="N28" s="628"/>
      <c r="O28" s="628"/>
      <c r="P28" s="628"/>
      <c r="Q28" s="629"/>
      <c r="R28" s="630">
        <v>472</v>
      </c>
      <c r="S28" s="631"/>
      <c r="T28" s="631"/>
      <c r="U28" s="631"/>
      <c r="V28" s="631"/>
      <c r="W28" s="631"/>
      <c r="X28" s="631"/>
      <c r="Y28" s="632"/>
      <c r="Z28" s="633">
        <v>0</v>
      </c>
      <c r="AA28" s="633"/>
      <c r="AB28" s="633"/>
      <c r="AC28" s="633"/>
      <c r="AD28" s="634">
        <v>472</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298</v>
      </c>
      <c r="CE28" s="646"/>
      <c r="CF28" s="646"/>
      <c r="CG28" s="646"/>
      <c r="CH28" s="646"/>
      <c r="CI28" s="646"/>
      <c r="CJ28" s="646"/>
      <c r="CK28" s="646"/>
      <c r="CL28" s="646"/>
      <c r="CM28" s="646"/>
      <c r="CN28" s="646"/>
      <c r="CO28" s="646"/>
      <c r="CP28" s="646"/>
      <c r="CQ28" s="647"/>
      <c r="CR28" s="630">
        <v>381775</v>
      </c>
      <c r="CS28" s="631"/>
      <c r="CT28" s="631"/>
      <c r="CU28" s="631"/>
      <c r="CV28" s="631"/>
      <c r="CW28" s="631"/>
      <c r="CX28" s="631"/>
      <c r="CY28" s="632"/>
      <c r="CZ28" s="635">
        <v>7.4</v>
      </c>
      <c r="DA28" s="666"/>
      <c r="DB28" s="666"/>
      <c r="DC28" s="672"/>
      <c r="DD28" s="639">
        <v>381775</v>
      </c>
      <c r="DE28" s="631"/>
      <c r="DF28" s="631"/>
      <c r="DG28" s="631"/>
      <c r="DH28" s="631"/>
      <c r="DI28" s="631"/>
      <c r="DJ28" s="631"/>
      <c r="DK28" s="632"/>
      <c r="DL28" s="639">
        <v>362766</v>
      </c>
      <c r="DM28" s="631"/>
      <c r="DN28" s="631"/>
      <c r="DO28" s="631"/>
      <c r="DP28" s="631"/>
      <c r="DQ28" s="631"/>
      <c r="DR28" s="631"/>
      <c r="DS28" s="631"/>
      <c r="DT28" s="631"/>
      <c r="DU28" s="631"/>
      <c r="DV28" s="632"/>
      <c r="DW28" s="635">
        <v>11.9</v>
      </c>
      <c r="DX28" s="666"/>
      <c r="DY28" s="666"/>
      <c r="DZ28" s="666"/>
      <c r="EA28" s="666"/>
      <c r="EB28" s="666"/>
      <c r="EC28" s="667"/>
    </row>
    <row r="29" spans="2:133" ht="11.25" customHeight="1" x14ac:dyDescent="0.15">
      <c r="B29" s="627" t="s">
        <v>299</v>
      </c>
      <c r="C29" s="628"/>
      <c r="D29" s="628"/>
      <c r="E29" s="628"/>
      <c r="F29" s="628"/>
      <c r="G29" s="628"/>
      <c r="H29" s="628"/>
      <c r="I29" s="628"/>
      <c r="J29" s="628"/>
      <c r="K29" s="628"/>
      <c r="L29" s="628"/>
      <c r="M29" s="628"/>
      <c r="N29" s="628"/>
      <c r="O29" s="628"/>
      <c r="P29" s="628"/>
      <c r="Q29" s="629"/>
      <c r="R29" s="630">
        <v>75576</v>
      </c>
      <c r="S29" s="631"/>
      <c r="T29" s="631"/>
      <c r="U29" s="631"/>
      <c r="V29" s="631"/>
      <c r="W29" s="631"/>
      <c r="X29" s="631"/>
      <c r="Y29" s="632"/>
      <c r="Z29" s="633">
        <v>1.3</v>
      </c>
      <c r="AA29" s="633"/>
      <c r="AB29" s="633"/>
      <c r="AC29" s="633"/>
      <c r="AD29" s="634" t="s">
        <v>126</v>
      </c>
      <c r="AE29" s="634"/>
      <c r="AF29" s="634"/>
      <c r="AG29" s="634"/>
      <c r="AH29" s="634"/>
      <c r="AI29" s="634"/>
      <c r="AJ29" s="634"/>
      <c r="AK29" s="634"/>
      <c r="AL29" s="635" t="s">
        <v>126</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300</v>
      </c>
      <c r="CE29" s="680"/>
      <c r="CF29" s="645" t="s">
        <v>70</v>
      </c>
      <c r="CG29" s="646"/>
      <c r="CH29" s="646"/>
      <c r="CI29" s="646"/>
      <c r="CJ29" s="646"/>
      <c r="CK29" s="646"/>
      <c r="CL29" s="646"/>
      <c r="CM29" s="646"/>
      <c r="CN29" s="646"/>
      <c r="CO29" s="646"/>
      <c r="CP29" s="646"/>
      <c r="CQ29" s="647"/>
      <c r="CR29" s="630">
        <v>381651</v>
      </c>
      <c r="CS29" s="664"/>
      <c r="CT29" s="664"/>
      <c r="CU29" s="664"/>
      <c r="CV29" s="664"/>
      <c r="CW29" s="664"/>
      <c r="CX29" s="664"/>
      <c r="CY29" s="665"/>
      <c r="CZ29" s="635">
        <v>7.4</v>
      </c>
      <c r="DA29" s="666"/>
      <c r="DB29" s="666"/>
      <c r="DC29" s="672"/>
      <c r="DD29" s="639">
        <v>381651</v>
      </c>
      <c r="DE29" s="664"/>
      <c r="DF29" s="664"/>
      <c r="DG29" s="664"/>
      <c r="DH29" s="664"/>
      <c r="DI29" s="664"/>
      <c r="DJ29" s="664"/>
      <c r="DK29" s="665"/>
      <c r="DL29" s="639">
        <v>362642</v>
      </c>
      <c r="DM29" s="664"/>
      <c r="DN29" s="664"/>
      <c r="DO29" s="664"/>
      <c r="DP29" s="664"/>
      <c r="DQ29" s="664"/>
      <c r="DR29" s="664"/>
      <c r="DS29" s="664"/>
      <c r="DT29" s="664"/>
      <c r="DU29" s="664"/>
      <c r="DV29" s="665"/>
      <c r="DW29" s="635">
        <v>11.9</v>
      </c>
      <c r="DX29" s="666"/>
      <c r="DY29" s="666"/>
      <c r="DZ29" s="666"/>
      <c r="EA29" s="666"/>
      <c r="EB29" s="666"/>
      <c r="EC29" s="667"/>
    </row>
    <row r="30" spans="2:133" ht="11.25" customHeight="1" x14ac:dyDescent="0.15">
      <c r="B30" s="627" t="s">
        <v>301</v>
      </c>
      <c r="C30" s="628"/>
      <c r="D30" s="628"/>
      <c r="E30" s="628"/>
      <c r="F30" s="628"/>
      <c r="G30" s="628"/>
      <c r="H30" s="628"/>
      <c r="I30" s="628"/>
      <c r="J30" s="628"/>
      <c r="K30" s="628"/>
      <c r="L30" s="628"/>
      <c r="M30" s="628"/>
      <c r="N30" s="628"/>
      <c r="O30" s="628"/>
      <c r="P30" s="628"/>
      <c r="Q30" s="629"/>
      <c r="R30" s="630">
        <v>29483</v>
      </c>
      <c r="S30" s="631"/>
      <c r="T30" s="631"/>
      <c r="U30" s="631"/>
      <c r="V30" s="631"/>
      <c r="W30" s="631"/>
      <c r="X30" s="631"/>
      <c r="Y30" s="632"/>
      <c r="Z30" s="633">
        <v>0.5</v>
      </c>
      <c r="AA30" s="633"/>
      <c r="AB30" s="633"/>
      <c r="AC30" s="633"/>
      <c r="AD30" s="634">
        <v>878</v>
      </c>
      <c r="AE30" s="634"/>
      <c r="AF30" s="634"/>
      <c r="AG30" s="634"/>
      <c r="AH30" s="634"/>
      <c r="AI30" s="634"/>
      <c r="AJ30" s="634"/>
      <c r="AK30" s="634"/>
      <c r="AL30" s="635">
        <v>0</v>
      </c>
      <c r="AM30" s="636"/>
      <c r="AN30" s="636"/>
      <c r="AO30" s="637"/>
      <c r="AP30" s="609" t="s">
        <v>219</v>
      </c>
      <c r="AQ30" s="610"/>
      <c r="AR30" s="610"/>
      <c r="AS30" s="610"/>
      <c r="AT30" s="610"/>
      <c r="AU30" s="610"/>
      <c r="AV30" s="610"/>
      <c r="AW30" s="610"/>
      <c r="AX30" s="610"/>
      <c r="AY30" s="610"/>
      <c r="AZ30" s="610"/>
      <c r="BA30" s="610"/>
      <c r="BB30" s="610"/>
      <c r="BC30" s="610"/>
      <c r="BD30" s="610"/>
      <c r="BE30" s="610"/>
      <c r="BF30" s="611"/>
      <c r="BG30" s="609" t="s">
        <v>302</v>
      </c>
      <c r="BH30" s="677"/>
      <c r="BI30" s="677"/>
      <c r="BJ30" s="677"/>
      <c r="BK30" s="677"/>
      <c r="BL30" s="677"/>
      <c r="BM30" s="677"/>
      <c r="BN30" s="677"/>
      <c r="BO30" s="677"/>
      <c r="BP30" s="677"/>
      <c r="BQ30" s="678"/>
      <c r="BR30" s="609" t="s">
        <v>303</v>
      </c>
      <c r="BS30" s="677"/>
      <c r="BT30" s="677"/>
      <c r="BU30" s="677"/>
      <c r="BV30" s="677"/>
      <c r="BW30" s="677"/>
      <c r="BX30" s="677"/>
      <c r="BY30" s="677"/>
      <c r="BZ30" s="677"/>
      <c r="CA30" s="677"/>
      <c r="CB30" s="678"/>
      <c r="CD30" s="681"/>
      <c r="CE30" s="682"/>
      <c r="CF30" s="645" t="s">
        <v>304</v>
      </c>
      <c r="CG30" s="646"/>
      <c r="CH30" s="646"/>
      <c r="CI30" s="646"/>
      <c r="CJ30" s="646"/>
      <c r="CK30" s="646"/>
      <c r="CL30" s="646"/>
      <c r="CM30" s="646"/>
      <c r="CN30" s="646"/>
      <c r="CO30" s="646"/>
      <c r="CP30" s="646"/>
      <c r="CQ30" s="647"/>
      <c r="CR30" s="630">
        <v>364192</v>
      </c>
      <c r="CS30" s="631"/>
      <c r="CT30" s="631"/>
      <c r="CU30" s="631"/>
      <c r="CV30" s="631"/>
      <c r="CW30" s="631"/>
      <c r="CX30" s="631"/>
      <c r="CY30" s="632"/>
      <c r="CZ30" s="635">
        <v>7.1</v>
      </c>
      <c r="DA30" s="666"/>
      <c r="DB30" s="666"/>
      <c r="DC30" s="672"/>
      <c r="DD30" s="639">
        <v>364192</v>
      </c>
      <c r="DE30" s="631"/>
      <c r="DF30" s="631"/>
      <c r="DG30" s="631"/>
      <c r="DH30" s="631"/>
      <c r="DI30" s="631"/>
      <c r="DJ30" s="631"/>
      <c r="DK30" s="632"/>
      <c r="DL30" s="639">
        <v>345192</v>
      </c>
      <c r="DM30" s="631"/>
      <c r="DN30" s="631"/>
      <c r="DO30" s="631"/>
      <c r="DP30" s="631"/>
      <c r="DQ30" s="631"/>
      <c r="DR30" s="631"/>
      <c r="DS30" s="631"/>
      <c r="DT30" s="631"/>
      <c r="DU30" s="631"/>
      <c r="DV30" s="632"/>
      <c r="DW30" s="635">
        <v>11.4</v>
      </c>
      <c r="DX30" s="666"/>
      <c r="DY30" s="666"/>
      <c r="DZ30" s="666"/>
      <c r="EA30" s="666"/>
      <c r="EB30" s="666"/>
      <c r="EC30" s="667"/>
    </row>
    <row r="31" spans="2:133" ht="11.25" customHeight="1" x14ac:dyDescent="0.15">
      <c r="B31" s="627" t="s">
        <v>305</v>
      </c>
      <c r="C31" s="628"/>
      <c r="D31" s="628"/>
      <c r="E31" s="628"/>
      <c r="F31" s="628"/>
      <c r="G31" s="628"/>
      <c r="H31" s="628"/>
      <c r="I31" s="628"/>
      <c r="J31" s="628"/>
      <c r="K31" s="628"/>
      <c r="L31" s="628"/>
      <c r="M31" s="628"/>
      <c r="N31" s="628"/>
      <c r="O31" s="628"/>
      <c r="P31" s="628"/>
      <c r="Q31" s="629"/>
      <c r="R31" s="630">
        <v>20444</v>
      </c>
      <c r="S31" s="631"/>
      <c r="T31" s="631"/>
      <c r="U31" s="631"/>
      <c r="V31" s="631"/>
      <c r="W31" s="631"/>
      <c r="X31" s="631"/>
      <c r="Y31" s="632"/>
      <c r="Z31" s="633">
        <v>0.4</v>
      </c>
      <c r="AA31" s="633"/>
      <c r="AB31" s="633"/>
      <c r="AC31" s="633"/>
      <c r="AD31" s="634" t="s">
        <v>126</v>
      </c>
      <c r="AE31" s="634"/>
      <c r="AF31" s="634"/>
      <c r="AG31" s="634"/>
      <c r="AH31" s="634"/>
      <c r="AI31" s="634"/>
      <c r="AJ31" s="634"/>
      <c r="AK31" s="634"/>
      <c r="AL31" s="635" t="s">
        <v>126</v>
      </c>
      <c r="AM31" s="636"/>
      <c r="AN31" s="636"/>
      <c r="AO31" s="637"/>
      <c r="AP31" s="690" t="s">
        <v>306</v>
      </c>
      <c r="AQ31" s="691"/>
      <c r="AR31" s="691"/>
      <c r="AS31" s="691"/>
      <c r="AT31" s="696" t="s">
        <v>307</v>
      </c>
      <c r="AU31" s="360"/>
      <c r="AV31" s="360"/>
      <c r="AW31" s="360"/>
      <c r="AX31" s="616" t="s">
        <v>186</v>
      </c>
      <c r="AY31" s="617"/>
      <c r="AZ31" s="617"/>
      <c r="BA31" s="617"/>
      <c r="BB31" s="617"/>
      <c r="BC31" s="617"/>
      <c r="BD31" s="617"/>
      <c r="BE31" s="617"/>
      <c r="BF31" s="618"/>
      <c r="BG31" s="689">
        <v>99.4</v>
      </c>
      <c r="BH31" s="685"/>
      <c r="BI31" s="685"/>
      <c r="BJ31" s="685"/>
      <c r="BK31" s="685"/>
      <c r="BL31" s="685"/>
      <c r="BM31" s="625">
        <v>97.5</v>
      </c>
      <c r="BN31" s="685"/>
      <c r="BO31" s="685"/>
      <c r="BP31" s="685"/>
      <c r="BQ31" s="686"/>
      <c r="BR31" s="689">
        <v>97.8</v>
      </c>
      <c r="BS31" s="685"/>
      <c r="BT31" s="685"/>
      <c r="BU31" s="685"/>
      <c r="BV31" s="685"/>
      <c r="BW31" s="685"/>
      <c r="BX31" s="625">
        <v>96</v>
      </c>
      <c r="BY31" s="685"/>
      <c r="BZ31" s="685"/>
      <c r="CA31" s="685"/>
      <c r="CB31" s="686"/>
      <c r="CD31" s="681"/>
      <c r="CE31" s="682"/>
      <c r="CF31" s="645" t="s">
        <v>308</v>
      </c>
      <c r="CG31" s="646"/>
      <c r="CH31" s="646"/>
      <c r="CI31" s="646"/>
      <c r="CJ31" s="646"/>
      <c r="CK31" s="646"/>
      <c r="CL31" s="646"/>
      <c r="CM31" s="646"/>
      <c r="CN31" s="646"/>
      <c r="CO31" s="646"/>
      <c r="CP31" s="646"/>
      <c r="CQ31" s="647"/>
      <c r="CR31" s="630">
        <v>17459</v>
      </c>
      <c r="CS31" s="664"/>
      <c r="CT31" s="664"/>
      <c r="CU31" s="664"/>
      <c r="CV31" s="664"/>
      <c r="CW31" s="664"/>
      <c r="CX31" s="664"/>
      <c r="CY31" s="665"/>
      <c r="CZ31" s="635">
        <v>0.3</v>
      </c>
      <c r="DA31" s="666"/>
      <c r="DB31" s="666"/>
      <c r="DC31" s="672"/>
      <c r="DD31" s="639">
        <v>17459</v>
      </c>
      <c r="DE31" s="664"/>
      <c r="DF31" s="664"/>
      <c r="DG31" s="664"/>
      <c r="DH31" s="664"/>
      <c r="DI31" s="664"/>
      <c r="DJ31" s="664"/>
      <c r="DK31" s="665"/>
      <c r="DL31" s="639">
        <v>17450</v>
      </c>
      <c r="DM31" s="664"/>
      <c r="DN31" s="664"/>
      <c r="DO31" s="664"/>
      <c r="DP31" s="664"/>
      <c r="DQ31" s="664"/>
      <c r="DR31" s="664"/>
      <c r="DS31" s="664"/>
      <c r="DT31" s="664"/>
      <c r="DU31" s="664"/>
      <c r="DV31" s="665"/>
      <c r="DW31" s="635">
        <v>0.6</v>
      </c>
      <c r="DX31" s="666"/>
      <c r="DY31" s="666"/>
      <c r="DZ31" s="666"/>
      <c r="EA31" s="666"/>
      <c r="EB31" s="666"/>
      <c r="EC31" s="667"/>
    </row>
    <row r="32" spans="2:133" ht="11.25" customHeight="1" x14ac:dyDescent="0.15">
      <c r="B32" s="627" t="s">
        <v>309</v>
      </c>
      <c r="C32" s="628"/>
      <c r="D32" s="628"/>
      <c r="E32" s="628"/>
      <c r="F32" s="628"/>
      <c r="G32" s="628"/>
      <c r="H32" s="628"/>
      <c r="I32" s="628"/>
      <c r="J32" s="628"/>
      <c r="K32" s="628"/>
      <c r="L32" s="628"/>
      <c r="M32" s="628"/>
      <c r="N32" s="628"/>
      <c r="O32" s="628"/>
      <c r="P32" s="628"/>
      <c r="Q32" s="629"/>
      <c r="R32" s="630">
        <v>1015209</v>
      </c>
      <c r="S32" s="631"/>
      <c r="T32" s="631"/>
      <c r="U32" s="631"/>
      <c r="V32" s="631"/>
      <c r="W32" s="631"/>
      <c r="X32" s="631"/>
      <c r="Y32" s="632"/>
      <c r="Z32" s="633">
        <v>17.899999999999999</v>
      </c>
      <c r="AA32" s="633"/>
      <c r="AB32" s="633"/>
      <c r="AC32" s="633"/>
      <c r="AD32" s="634" t="s">
        <v>126</v>
      </c>
      <c r="AE32" s="634"/>
      <c r="AF32" s="634"/>
      <c r="AG32" s="634"/>
      <c r="AH32" s="634"/>
      <c r="AI32" s="634"/>
      <c r="AJ32" s="634"/>
      <c r="AK32" s="634"/>
      <c r="AL32" s="635" t="s">
        <v>126</v>
      </c>
      <c r="AM32" s="636"/>
      <c r="AN32" s="636"/>
      <c r="AO32" s="637"/>
      <c r="AP32" s="692"/>
      <c r="AQ32" s="693"/>
      <c r="AR32" s="693"/>
      <c r="AS32" s="693"/>
      <c r="AT32" s="697"/>
      <c r="AU32" s="361" t="s">
        <v>310</v>
      </c>
      <c r="AV32" s="361"/>
      <c r="AW32" s="361"/>
      <c r="AX32" s="627" t="s">
        <v>311</v>
      </c>
      <c r="AY32" s="628"/>
      <c r="AZ32" s="628"/>
      <c r="BA32" s="628"/>
      <c r="BB32" s="628"/>
      <c r="BC32" s="628"/>
      <c r="BD32" s="628"/>
      <c r="BE32" s="628"/>
      <c r="BF32" s="629"/>
      <c r="BG32" s="699">
        <v>99.5</v>
      </c>
      <c r="BH32" s="664"/>
      <c r="BI32" s="664"/>
      <c r="BJ32" s="664"/>
      <c r="BK32" s="664"/>
      <c r="BL32" s="664"/>
      <c r="BM32" s="636">
        <v>98.2</v>
      </c>
      <c r="BN32" s="687"/>
      <c r="BO32" s="687"/>
      <c r="BP32" s="687"/>
      <c r="BQ32" s="688"/>
      <c r="BR32" s="699">
        <v>99.2</v>
      </c>
      <c r="BS32" s="664"/>
      <c r="BT32" s="664"/>
      <c r="BU32" s="664"/>
      <c r="BV32" s="664"/>
      <c r="BW32" s="664"/>
      <c r="BX32" s="636">
        <v>97.9</v>
      </c>
      <c r="BY32" s="687"/>
      <c r="BZ32" s="687"/>
      <c r="CA32" s="687"/>
      <c r="CB32" s="688"/>
      <c r="CD32" s="683"/>
      <c r="CE32" s="684"/>
      <c r="CF32" s="645" t="s">
        <v>312</v>
      </c>
      <c r="CG32" s="646"/>
      <c r="CH32" s="646"/>
      <c r="CI32" s="646"/>
      <c r="CJ32" s="646"/>
      <c r="CK32" s="646"/>
      <c r="CL32" s="646"/>
      <c r="CM32" s="646"/>
      <c r="CN32" s="646"/>
      <c r="CO32" s="646"/>
      <c r="CP32" s="646"/>
      <c r="CQ32" s="647"/>
      <c r="CR32" s="630">
        <v>124</v>
      </c>
      <c r="CS32" s="631"/>
      <c r="CT32" s="631"/>
      <c r="CU32" s="631"/>
      <c r="CV32" s="631"/>
      <c r="CW32" s="631"/>
      <c r="CX32" s="631"/>
      <c r="CY32" s="632"/>
      <c r="CZ32" s="635">
        <v>0</v>
      </c>
      <c r="DA32" s="666"/>
      <c r="DB32" s="666"/>
      <c r="DC32" s="672"/>
      <c r="DD32" s="639">
        <v>124</v>
      </c>
      <c r="DE32" s="631"/>
      <c r="DF32" s="631"/>
      <c r="DG32" s="631"/>
      <c r="DH32" s="631"/>
      <c r="DI32" s="631"/>
      <c r="DJ32" s="631"/>
      <c r="DK32" s="632"/>
      <c r="DL32" s="639">
        <v>124</v>
      </c>
      <c r="DM32" s="631"/>
      <c r="DN32" s="631"/>
      <c r="DO32" s="631"/>
      <c r="DP32" s="631"/>
      <c r="DQ32" s="631"/>
      <c r="DR32" s="631"/>
      <c r="DS32" s="631"/>
      <c r="DT32" s="631"/>
      <c r="DU32" s="631"/>
      <c r="DV32" s="632"/>
      <c r="DW32" s="635">
        <v>0</v>
      </c>
      <c r="DX32" s="666"/>
      <c r="DY32" s="666"/>
      <c r="DZ32" s="666"/>
      <c r="EA32" s="666"/>
      <c r="EB32" s="666"/>
      <c r="EC32" s="667"/>
    </row>
    <row r="33" spans="2:133" ht="11.25" customHeight="1" x14ac:dyDescent="0.15">
      <c r="B33" s="668" t="s">
        <v>313</v>
      </c>
      <c r="C33" s="669"/>
      <c r="D33" s="669"/>
      <c r="E33" s="669"/>
      <c r="F33" s="669"/>
      <c r="G33" s="669"/>
      <c r="H33" s="669"/>
      <c r="I33" s="669"/>
      <c r="J33" s="669"/>
      <c r="K33" s="669"/>
      <c r="L33" s="669"/>
      <c r="M33" s="669"/>
      <c r="N33" s="669"/>
      <c r="O33" s="669"/>
      <c r="P33" s="669"/>
      <c r="Q33" s="670"/>
      <c r="R33" s="630" t="s">
        <v>126</v>
      </c>
      <c r="S33" s="631"/>
      <c r="T33" s="631"/>
      <c r="U33" s="631"/>
      <c r="V33" s="631"/>
      <c r="W33" s="631"/>
      <c r="X33" s="631"/>
      <c r="Y33" s="632"/>
      <c r="Z33" s="633" t="s">
        <v>126</v>
      </c>
      <c r="AA33" s="633"/>
      <c r="AB33" s="633"/>
      <c r="AC33" s="633"/>
      <c r="AD33" s="634" t="s">
        <v>126</v>
      </c>
      <c r="AE33" s="634"/>
      <c r="AF33" s="634"/>
      <c r="AG33" s="634"/>
      <c r="AH33" s="634"/>
      <c r="AI33" s="634"/>
      <c r="AJ33" s="634"/>
      <c r="AK33" s="634"/>
      <c r="AL33" s="635" t="s">
        <v>126</v>
      </c>
      <c r="AM33" s="636"/>
      <c r="AN33" s="636"/>
      <c r="AO33" s="637"/>
      <c r="AP33" s="694"/>
      <c r="AQ33" s="695"/>
      <c r="AR33" s="695"/>
      <c r="AS33" s="695"/>
      <c r="AT33" s="698"/>
      <c r="AU33" s="362"/>
      <c r="AV33" s="362"/>
      <c r="AW33" s="362"/>
      <c r="AX33" s="674" t="s">
        <v>314</v>
      </c>
      <c r="AY33" s="675"/>
      <c r="AZ33" s="675"/>
      <c r="BA33" s="675"/>
      <c r="BB33" s="675"/>
      <c r="BC33" s="675"/>
      <c r="BD33" s="675"/>
      <c r="BE33" s="675"/>
      <c r="BF33" s="676"/>
      <c r="BG33" s="700">
        <v>99.2</v>
      </c>
      <c r="BH33" s="701"/>
      <c r="BI33" s="701"/>
      <c r="BJ33" s="701"/>
      <c r="BK33" s="701"/>
      <c r="BL33" s="701"/>
      <c r="BM33" s="702">
        <v>96.4</v>
      </c>
      <c r="BN33" s="701"/>
      <c r="BO33" s="701"/>
      <c r="BP33" s="701"/>
      <c r="BQ33" s="703"/>
      <c r="BR33" s="700">
        <v>95.8</v>
      </c>
      <c r="BS33" s="701"/>
      <c r="BT33" s="701"/>
      <c r="BU33" s="701"/>
      <c r="BV33" s="701"/>
      <c r="BW33" s="701"/>
      <c r="BX33" s="702">
        <v>93.3</v>
      </c>
      <c r="BY33" s="701"/>
      <c r="BZ33" s="701"/>
      <c r="CA33" s="701"/>
      <c r="CB33" s="703"/>
      <c r="CD33" s="645" t="s">
        <v>315</v>
      </c>
      <c r="CE33" s="646"/>
      <c r="CF33" s="646"/>
      <c r="CG33" s="646"/>
      <c r="CH33" s="646"/>
      <c r="CI33" s="646"/>
      <c r="CJ33" s="646"/>
      <c r="CK33" s="646"/>
      <c r="CL33" s="646"/>
      <c r="CM33" s="646"/>
      <c r="CN33" s="646"/>
      <c r="CO33" s="646"/>
      <c r="CP33" s="646"/>
      <c r="CQ33" s="647"/>
      <c r="CR33" s="630">
        <v>2669313</v>
      </c>
      <c r="CS33" s="664"/>
      <c r="CT33" s="664"/>
      <c r="CU33" s="664"/>
      <c r="CV33" s="664"/>
      <c r="CW33" s="664"/>
      <c r="CX33" s="664"/>
      <c r="CY33" s="665"/>
      <c r="CZ33" s="635">
        <v>51.7</v>
      </c>
      <c r="DA33" s="666"/>
      <c r="DB33" s="666"/>
      <c r="DC33" s="672"/>
      <c r="DD33" s="639">
        <v>2182973</v>
      </c>
      <c r="DE33" s="664"/>
      <c r="DF33" s="664"/>
      <c r="DG33" s="664"/>
      <c r="DH33" s="664"/>
      <c r="DI33" s="664"/>
      <c r="DJ33" s="664"/>
      <c r="DK33" s="665"/>
      <c r="DL33" s="639">
        <v>1608646</v>
      </c>
      <c r="DM33" s="664"/>
      <c r="DN33" s="664"/>
      <c r="DO33" s="664"/>
      <c r="DP33" s="664"/>
      <c r="DQ33" s="664"/>
      <c r="DR33" s="664"/>
      <c r="DS33" s="664"/>
      <c r="DT33" s="664"/>
      <c r="DU33" s="664"/>
      <c r="DV33" s="665"/>
      <c r="DW33" s="635">
        <v>52.9</v>
      </c>
      <c r="DX33" s="666"/>
      <c r="DY33" s="666"/>
      <c r="DZ33" s="666"/>
      <c r="EA33" s="666"/>
      <c r="EB33" s="666"/>
      <c r="EC33" s="667"/>
    </row>
    <row r="34" spans="2:133" ht="11.25" customHeight="1" x14ac:dyDescent="0.15">
      <c r="B34" s="627" t="s">
        <v>316</v>
      </c>
      <c r="C34" s="628"/>
      <c r="D34" s="628"/>
      <c r="E34" s="628"/>
      <c r="F34" s="628"/>
      <c r="G34" s="628"/>
      <c r="H34" s="628"/>
      <c r="I34" s="628"/>
      <c r="J34" s="628"/>
      <c r="K34" s="628"/>
      <c r="L34" s="628"/>
      <c r="M34" s="628"/>
      <c r="N34" s="628"/>
      <c r="O34" s="628"/>
      <c r="P34" s="628"/>
      <c r="Q34" s="629"/>
      <c r="R34" s="630">
        <v>433845</v>
      </c>
      <c r="S34" s="631"/>
      <c r="T34" s="631"/>
      <c r="U34" s="631"/>
      <c r="V34" s="631"/>
      <c r="W34" s="631"/>
      <c r="X34" s="631"/>
      <c r="Y34" s="632"/>
      <c r="Z34" s="633">
        <v>7.6</v>
      </c>
      <c r="AA34" s="633"/>
      <c r="AB34" s="633"/>
      <c r="AC34" s="633"/>
      <c r="AD34" s="634" t="s">
        <v>126</v>
      </c>
      <c r="AE34" s="634"/>
      <c r="AF34" s="634"/>
      <c r="AG34" s="634"/>
      <c r="AH34" s="634"/>
      <c r="AI34" s="634"/>
      <c r="AJ34" s="634"/>
      <c r="AK34" s="634"/>
      <c r="AL34" s="635" t="s">
        <v>126</v>
      </c>
      <c r="AM34" s="636"/>
      <c r="AN34" s="636"/>
      <c r="AO34" s="63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317</v>
      </c>
      <c r="CE34" s="646"/>
      <c r="CF34" s="646"/>
      <c r="CG34" s="646"/>
      <c r="CH34" s="646"/>
      <c r="CI34" s="646"/>
      <c r="CJ34" s="646"/>
      <c r="CK34" s="646"/>
      <c r="CL34" s="646"/>
      <c r="CM34" s="646"/>
      <c r="CN34" s="646"/>
      <c r="CO34" s="646"/>
      <c r="CP34" s="646"/>
      <c r="CQ34" s="647"/>
      <c r="CR34" s="630">
        <v>1117164</v>
      </c>
      <c r="CS34" s="631"/>
      <c r="CT34" s="631"/>
      <c r="CU34" s="631"/>
      <c r="CV34" s="631"/>
      <c r="CW34" s="631"/>
      <c r="CX34" s="631"/>
      <c r="CY34" s="632"/>
      <c r="CZ34" s="635">
        <v>21.6</v>
      </c>
      <c r="DA34" s="666"/>
      <c r="DB34" s="666"/>
      <c r="DC34" s="672"/>
      <c r="DD34" s="639">
        <v>891361</v>
      </c>
      <c r="DE34" s="631"/>
      <c r="DF34" s="631"/>
      <c r="DG34" s="631"/>
      <c r="DH34" s="631"/>
      <c r="DI34" s="631"/>
      <c r="DJ34" s="631"/>
      <c r="DK34" s="632"/>
      <c r="DL34" s="639">
        <v>659914</v>
      </c>
      <c r="DM34" s="631"/>
      <c r="DN34" s="631"/>
      <c r="DO34" s="631"/>
      <c r="DP34" s="631"/>
      <c r="DQ34" s="631"/>
      <c r="DR34" s="631"/>
      <c r="DS34" s="631"/>
      <c r="DT34" s="631"/>
      <c r="DU34" s="631"/>
      <c r="DV34" s="632"/>
      <c r="DW34" s="635">
        <v>21.7</v>
      </c>
      <c r="DX34" s="666"/>
      <c r="DY34" s="666"/>
      <c r="DZ34" s="666"/>
      <c r="EA34" s="666"/>
      <c r="EB34" s="666"/>
      <c r="EC34" s="667"/>
    </row>
    <row r="35" spans="2:133" ht="11.25" customHeight="1" x14ac:dyDescent="0.15">
      <c r="B35" s="627" t="s">
        <v>318</v>
      </c>
      <c r="C35" s="628"/>
      <c r="D35" s="628"/>
      <c r="E35" s="628"/>
      <c r="F35" s="628"/>
      <c r="G35" s="628"/>
      <c r="H35" s="628"/>
      <c r="I35" s="628"/>
      <c r="J35" s="628"/>
      <c r="K35" s="628"/>
      <c r="L35" s="628"/>
      <c r="M35" s="628"/>
      <c r="N35" s="628"/>
      <c r="O35" s="628"/>
      <c r="P35" s="628"/>
      <c r="Q35" s="629"/>
      <c r="R35" s="630">
        <v>11757</v>
      </c>
      <c r="S35" s="631"/>
      <c r="T35" s="631"/>
      <c r="U35" s="631"/>
      <c r="V35" s="631"/>
      <c r="W35" s="631"/>
      <c r="X35" s="631"/>
      <c r="Y35" s="632"/>
      <c r="Z35" s="633">
        <v>0.2</v>
      </c>
      <c r="AA35" s="633"/>
      <c r="AB35" s="633"/>
      <c r="AC35" s="633"/>
      <c r="AD35" s="634">
        <v>990</v>
      </c>
      <c r="AE35" s="634"/>
      <c r="AF35" s="634"/>
      <c r="AG35" s="634"/>
      <c r="AH35" s="634"/>
      <c r="AI35" s="634"/>
      <c r="AJ35" s="634"/>
      <c r="AK35" s="634"/>
      <c r="AL35" s="635">
        <v>0</v>
      </c>
      <c r="AM35" s="636"/>
      <c r="AN35" s="636"/>
      <c r="AO35" s="637"/>
      <c r="AP35" s="218"/>
      <c r="AQ35" s="609" t="s">
        <v>319</v>
      </c>
      <c r="AR35" s="610"/>
      <c r="AS35" s="610"/>
      <c r="AT35" s="610"/>
      <c r="AU35" s="610"/>
      <c r="AV35" s="610"/>
      <c r="AW35" s="610"/>
      <c r="AX35" s="610"/>
      <c r="AY35" s="610"/>
      <c r="AZ35" s="610"/>
      <c r="BA35" s="610"/>
      <c r="BB35" s="610"/>
      <c r="BC35" s="610"/>
      <c r="BD35" s="610"/>
      <c r="BE35" s="610"/>
      <c r="BF35" s="611"/>
      <c r="BG35" s="609" t="s">
        <v>320</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321</v>
      </c>
      <c r="CE35" s="646"/>
      <c r="CF35" s="646"/>
      <c r="CG35" s="646"/>
      <c r="CH35" s="646"/>
      <c r="CI35" s="646"/>
      <c r="CJ35" s="646"/>
      <c r="CK35" s="646"/>
      <c r="CL35" s="646"/>
      <c r="CM35" s="646"/>
      <c r="CN35" s="646"/>
      <c r="CO35" s="646"/>
      <c r="CP35" s="646"/>
      <c r="CQ35" s="647"/>
      <c r="CR35" s="630">
        <v>22210</v>
      </c>
      <c r="CS35" s="664"/>
      <c r="CT35" s="664"/>
      <c r="CU35" s="664"/>
      <c r="CV35" s="664"/>
      <c r="CW35" s="664"/>
      <c r="CX35" s="664"/>
      <c r="CY35" s="665"/>
      <c r="CZ35" s="635">
        <v>0.4</v>
      </c>
      <c r="DA35" s="666"/>
      <c r="DB35" s="666"/>
      <c r="DC35" s="672"/>
      <c r="DD35" s="639">
        <v>22167</v>
      </c>
      <c r="DE35" s="664"/>
      <c r="DF35" s="664"/>
      <c r="DG35" s="664"/>
      <c r="DH35" s="664"/>
      <c r="DI35" s="664"/>
      <c r="DJ35" s="664"/>
      <c r="DK35" s="665"/>
      <c r="DL35" s="639">
        <v>22167</v>
      </c>
      <c r="DM35" s="664"/>
      <c r="DN35" s="664"/>
      <c r="DO35" s="664"/>
      <c r="DP35" s="664"/>
      <c r="DQ35" s="664"/>
      <c r="DR35" s="664"/>
      <c r="DS35" s="664"/>
      <c r="DT35" s="664"/>
      <c r="DU35" s="664"/>
      <c r="DV35" s="665"/>
      <c r="DW35" s="635">
        <v>0.7</v>
      </c>
      <c r="DX35" s="666"/>
      <c r="DY35" s="666"/>
      <c r="DZ35" s="666"/>
      <c r="EA35" s="666"/>
      <c r="EB35" s="666"/>
      <c r="EC35" s="667"/>
    </row>
    <row r="36" spans="2:133" ht="11.25" customHeight="1" x14ac:dyDescent="0.15">
      <c r="B36" s="627" t="s">
        <v>322</v>
      </c>
      <c r="C36" s="628"/>
      <c r="D36" s="628"/>
      <c r="E36" s="628"/>
      <c r="F36" s="628"/>
      <c r="G36" s="628"/>
      <c r="H36" s="628"/>
      <c r="I36" s="628"/>
      <c r="J36" s="628"/>
      <c r="K36" s="628"/>
      <c r="L36" s="628"/>
      <c r="M36" s="628"/>
      <c r="N36" s="628"/>
      <c r="O36" s="628"/>
      <c r="P36" s="628"/>
      <c r="Q36" s="629"/>
      <c r="R36" s="630">
        <v>196720</v>
      </c>
      <c r="S36" s="631"/>
      <c r="T36" s="631"/>
      <c r="U36" s="631"/>
      <c r="V36" s="631"/>
      <c r="W36" s="631"/>
      <c r="X36" s="631"/>
      <c r="Y36" s="632"/>
      <c r="Z36" s="633">
        <v>3.5</v>
      </c>
      <c r="AA36" s="633"/>
      <c r="AB36" s="633"/>
      <c r="AC36" s="633"/>
      <c r="AD36" s="634" t="s">
        <v>126</v>
      </c>
      <c r="AE36" s="634"/>
      <c r="AF36" s="634"/>
      <c r="AG36" s="634"/>
      <c r="AH36" s="634"/>
      <c r="AI36" s="634"/>
      <c r="AJ36" s="634"/>
      <c r="AK36" s="634"/>
      <c r="AL36" s="635" t="s">
        <v>126</v>
      </c>
      <c r="AM36" s="636"/>
      <c r="AN36" s="636"/>
      <c r="AO36" s="637"/>
      <c r="AP36" s="218"/>
      <c r="AQ36" s="704" t="s">
        <v>323</v>
      </c>
      <c r="AR36" s="705"/>
      <c r="AS36" s="705"/>
      <c r="AT36" s="705"/>
      <c r="AU36" s="705"/>
      <c r="AV36" s="705"/>
      <c r="AW36" s="705"/>
      <c r="AX36" s="705"/>
      <c r="AY36" s="706"/>
      <c r="AZ36" s="619">
        <v>730231</v>
      </c>
      <c r="BA36" s="620"/>
      <c r="BB36" s="620"/>
      <c r="BC36" s="620"/>
      <c r="BD36" s="620"/>
      <c r="BE36" s="620"/>
      <c r="BF36" s="707"/>
      <c r="BG36" s="641" t="s">
        <v>324</v>
      </c>
      <c r="BH36" s="642"/>
      <c r="BI36" s="642"/>
      <c r="BJ36" s="642"/>
      <c r="BK36" s="642"/>
      <c r="BL36" s="642"/>
      <c r="BM36" s="642"/>
      <c r="BN36" s="642"/>
      <c r="BO36" s="642"/>
      <c r="BP36" s="642"/>
      <c r="BQ36" s="642"/>
      <c r="BR36" s="642"/>
      <c r="BS36" s="642"/>
      <c r="BT36" s="642"/>
      <c r="BU36" s="643"/>
      <c r="BV36" s="619">
        <v>43391</v>
      </c>
      <c r="BW36" s="620"/>
      <c r="BX36" s="620"/>
      <c r="BY36" s="620"/>
      <c r="BZ36" s="620"/>
      <c r="CA36" s="620"/>
      <c r="CB36" s="707"/>
      <c r="CD36" s="645" t="s">
        <v>325</v>
      </c>
      <c r="CE36" s="646"/>
      <c r="CF36" s="646"/>
      <c r="CG36" s="646"/>
      <c r="CH36" s="646"/>
      <c r="CI36" s="646"/>
      <c r="CJ36" s="646"/>
      <c r="CK36" s="646"/>
      <c r="CL36" s="646"/>
      <c r="CM36" s="646"/>
      <c r="CN36" s="646"/>
      <c r="CO36" s="646"/>
      <c r="CP36" s="646"/>
      <c r="CQ36" s="647"/>
      <c r="CR36" s="630">
        <v>794570</v>
      </c>
      <c r="CS36" s="631"/>
      <c r="CT36" s="631"/>
      <c r="CU36" s="631"/>
      <c r="CV36" s="631"/>
      <c r="CW36" s="631"/>
      <c r="CX36" s="631"/>
      <c r="CY36" s="632"/>
      <c r="CZ36" s="635">
        <v>15.4</v>
      </c>
      <c r="DA36" s="666"/>
      <c r="DB36" s="666"/>
      <c r="DC36" s="672"/>
      <c r="DD36" s="639">
        <v>658290</v>
      </c>
      <c r="DE36" s="631"/>
      <c r="DF36" s="631"/>
      <c r="DG36" s="631"/>
      <c r="DH36" s="631"/>
      <c r="DI36" s="631"/>
      <c r="DJ36" s="631"/>
      <c r="DK36" s="632"/>
      <c r="DL36" s="639">
        <v>433833</v>
      </c>
      <c r="DM36" s="631"/>
      <c r="DN36" s="631"/>
      <c r="DO36" s="631"/>
      <c r="DP36" s="631"/>
      <c r="DQ36" s="631"/>
      <c r="DR36" s="631"/>
      <c r="DS36" s="631"/>
      <c r="DT36" s="631"/>
      <c r="DU36" s="631"/>
      <c r="DV36" s="632"/>
      <c r="DW36" s="635">
        <v>14.3</v>
      </c>
      <c r="DX36" s="666"/>
      <c r="DY36" s="666"/>
      <c r="DZ36" s="666"/>
      <c r="EA36" s="666"/>
      <c r="EB36" s="666"/>
      <c r="EC36" s="667"/>
    </row>
    <row r="37" spans="2:133" ht="11.25" customHeight="1" x14ac:dyDescent="0.15">
      <c r="B37" s="627" t="s">
        <v>326</v>
      </c>
      <c r="C37" s="628"/>
      <c r="D37" s="628"/>
      <c r="E37" s="628"/>
      <c r="F37" s="628"/>
      <c r="G37" s="628"/>
      <c r="H37" s="628"/>
      <c r="I37" s="628"/>
      <c r="J37" s="628"/>
      <c r="K37" s="628"/>
      <c r="L37" s="628"/>
      <c r="M37" s="628"/>
      <c r="N37" s="628"/>
      <c r="O37" s="628"/>
      <c r="P37" s="628"/>
      <c r="Q37" s="629"/>
      <c r="R37" s="630">
        <v>162580</v>
      </c>
      <c r="S37" s="631"/>
      <c r="T37" s="631"/>
      <c r="U37" s="631"/>
      <c r="V37" s="631"/>
      <c r="W37" s="631"/>
      <c r="X37" s="631"/>
      <c r="Y37" s="632"/>
      <c r="Z37" s="633">
        <v>2.9</v>
      </c>
      <c r="AA37" s="633"/>
      <c r="AB37" s="633"/>
      <c r="AC37" s="633"/>
      <c r="AD37" s="634" t="s">
        <v>126</v>
      </c>
      <c r="AE37" s="634"/>
      <c r="AF37" s="634"/>
      <c r="AG37" s="634"/>
      <c r="AH37" s="634"/>
      <c r="AI37" s="634"/>
      <c r="AJ37" s="634"/>
      <c r="AK37" s="634"/>
      <c r="AL37" s="635" t="s">
        <v>126</v>
      </c>
      <c r="AM37" s="636"/>
      <c r="AN37" s="636"/>
      <c r="AO37" s="637"/>
      <c r="AQ37" s="708" t="s">
        <v>327</v>
      </c>
      <c r="AR37" s="709"/>
      <c r="AS37" s="709"/>
      <c r="AT37" s="709"/>
      <c r="AU37" s="709"/>
      <c r="AV37" s="709"/>
      <c r="AW37" s="709"/>
      <c r="AX37" s="709"/>
      <c r="AY37" s="710"/>
      <c r="AZ37" s="630">
        <v>212816</v>
      </c>
      <c r="BA37" s="631"/>
      <c r="BB37" s="631"/>
      <c r="BC37" s="631"/>
      <c r="BD37" s="664"/>
      <c r="BE37" s="664"/>
      <c r="BF37" s="688"/>
      <c r="BG37" s="645" t="s">
        <v>328</v>
      </c>
      <c r="BH37" s="646"/>
      <c r="BI37" s="646"/>
      <c r="BJ37" s="646"/>
      <c r="BK37" s="646"/>
      <c r="BL37" s="646"/>
      <c r="BM37" s="646"/>
      <c r="BN37" s="646"/>
      <c r="BO37" s="646"/>
      <c r="BP37" s="646"/>
      <c r="BQ37" s="646"/>
      <c r="BR37" s="646"/>
      <c r="BS37" s="646"/>
      <c r="BT37" s="646"/>
      <c r="BU37" s="647"/>
      <c r="BV37" s="630">
        <v>41821</v>
      </c>
      <c r="BW37" s="631"/>
      <c r="BX37" s="631"/>
      <c r="BY37" s="631"/>
      <c r="BZ37" s="631"/>
      <c r="CA37" s="631"/>
      <c r="CB37" s="640"/>
      <c r="CD37" s="645" t="s">
        <v>329</v>
      </c>
      <c r="CE37" s="646"/>
      <c r="CF37" s="646"/>
      <c r="CG37" s="646"/>
      <c r="CH37" s="646"/>
      <c r="CI37" s="646"/>
      <c r="CJ37" s="646"/>
      <c r="CK37" s="646"/>
      <c r="CL37" s="646"/>
      <c r="CM37" s="646"/>
      <c r="CN37" s="646"/>
      <c r="CO37" s="646"/>
      <c r="CP37" s="646"/>
      <c r="CQ37" s="647"/>
      <c r="CR37" s="630">
        <v>273132</v>
      </c>
      <c r="CS37" s="664"/>
      <c r="CT37" s="664"/>
      <c r="CU37" s="664"/>
      <c r="CV37" s="664"/>
      <c r="CW37" s="664"/>
      <c r="CX37" s="664"/>
      <c r="CY37" s="665"/>
      <c r="CZ37" s="635">
        <v>5.3</v>
      </c>
      <c r="DA37" s="666"/>
      <c r="DB37" s="666"/>
      <c r="DC37" s="672"/>
      <c r="DD37" s="639">
        <v>269097</v>
      </c>
      <c r="DE37" s="664"/>
      <c r="DF37" s="664"/>
      <c r="DG37" s="664"/>
      <c r="DH37" s="664"/>
      <c r="DI37" s="664"/>
      <c r="DJ37" s="664"/>
      <c r="DK37" s="665"/>
      <c r="DL37" s="639">
        <v>228536</v>
      </c>
      <c r="DM37" s="664"/>
      <c r="DN37" s="664"/>
      <c r="DO37" s="664"/>
      <c r="DP37" s="664"/>
      <c r="DQ37" s="664"/>
      <c r="DR37" s="664"/>
      <c r="DS37" s="664"/>
      <c r="DT37" s="664"/>
      <c r="DU37" s="664"/>
      <c r="DV37" s="665"/>
      <c r="DW37" s="635">
        <v>7.5</v>
      </c>
      <c r="DX37" s="666"/>
      <c r="DY37" s="666"/>
      <c r="DZ37" s="666"/>
      <c r="EA37" s="666"/>
      <c r="EB37" s="666"/>
      <c r="EC37" s="667"/>
    </row>
    <row r="38" spans="2:133" ht="11.25" customHeight="1" x14ac:dyDescent="0.15">
      <c r="B38" s="627" t="s">
        <v>330</v>
      </c>
      <c r="C38" s="628"/>
      <c r="D38" s="628"/>
      <c r="E38" s="628"/>
      <c r="F38" s="628"/>
      <c r="G38" s="628"/>
      <c r="H38" s="628"/>
      <c r="I38" s="628"/>
      <c r="J38" s="628"/>
      <c r="K38" s="628"/>
      <c r="L38" s="628"/>
      <c r="M38" s="628"/>
      <c r="N38" s="628"/>
      <c r="O38" s="628"/>
      <c r="P38" s="628"/>
      <c r="Q38" s="629"/>
      <c r="R38" s="630">
        <v>186435</v>
      </c>
      <c r="S38" s="631"/>
      <c r="T38" s="631"/>
      <c r="U38" s="631"/>
      <c r="V38" s="631"/>
      <c r="W38" s="631"/>
      <c r="X38" s="631"/>
      <c r="Y38" s="632"/>
      <c r="Z38" s="633">
        <v>3.3</v>
      </c>
      <c r="AA38" s="633"/>
      <c r="AB38" s="633"/>
      <c r="AC38" s="633"/>
      <c r="AD38" s="634" t="s">
        <v>126</v>
      </c>
      <c r="AE38" s="634"/>
      <c r="AF38" s="634"/>
      <c r="AG38" s="634"/>
      <c r="AH38" s="634"/>
      <c r="AI38" s="634"/>
      <c r="AJ38" s="634"/>
      <c r="AK38" s="634"/>
      <c r="AL38" s="635" t="s">
        <v>126</v>
      </c>
      <c r="AM38" s="636"/>
      <c r="AN38" s="636"/>
      <c r="AO38" s="637"/>
      <c r="AQ38" s="708" t="s">
        <v>331</v>
      </c>
      <c r="AR38" s="709"/>
      <c r="AS38" s="709"/>
      <c r="AT38" s="709"/>
      <c r="AU38" s="709"/>
      <c r="AV38" s="709"/>
      <c r="AW38" s="709"/>
      <c r="AX38" s="709"/>
      <c r="AY38" s="710"/>
      <c r="AZ38" s="630">
        <v>113996</v>
      </c>
      <c r="BA38" s="631"/>
      <c r="BB38" s="631"/>
      <c r="BC38" s="631"/>
      <c r="BD38" s="664"/>
      <c r="BE38" s="664"/>
      <c r="BF38" s="688"/>
      <c r="BG38" s="645" t="s">
        <v>332</v>
      </c>
      <c r="BH38" s="646"/>
      <c r="BI38" s="646"/>
      <c r="BJ38" s="646"/>
      <c r="BK38" s="646"/>
      <c r="BL38" s="646"/>
      <c r="BM38" s="646"/>
      <c r="BN38" s="646"/>
      <c r="BO38" s="646"/>
      <c r="BP38" s="646"/>
      <c r="BQ38" s="646"/>
      <c r="BR38" s="646"/>
      <c r="BS38" s="646"/>
      <c r="BT38" s="646"/>
      <c r="BU38" s="647"/>
      <c r="BV38" s="630">
        <v>1124</v>
      </c>
      <c r="BW38" s="631"/>
      <c r="BX38" s="631"/>
      <c r="BY38" s="631"/>
      <c r="BZ38" s="631"/>
      <c r="CA38" s="631"/>
      <c r="CB38" s="640"/>
      <c r="CD38" s="645" t="s">
        <v>333</v>
      </c>
      <c r="CE38" s="646"/>
      <c r="CF38" s="646"/>
      <c r="CG38" s="646"/>
      <c r="CH38" s="646"/>
      <c r="CI38" s="646"/>
      <c r="CJ38" s="646"/>
      <c r="CK38" s="646"/>
      <c r="CL38" s="646"/>
      <c r="CM38" s="646"/>
      <c r="CN38" s="646"/>
      <c r="CO38" s="646"/>
      <c r="CP38" s="646"/>
      <c r="CQ38" s="647"/>
      <c r="CR38" s="630">
        <v>597194</v>
      </c>
      <c r="CS38" s="631"/>
      <c r="CT38" s="631"/>
      <c r="CU38" s="631"/>
      <c r="CV38" s="631"/>
      <c r="CW38" s="631"/>
      <c r="CX38" s="631"/>
      <c r="CY38" s="632"/>
      <c r="CZ38" s="635">
        <v>11.6</v>
      </c>
      <c r="DA38" s="666"/>
      <c r="DB38" s="666"/>
      <c r="DC38" s="672"/>
      <c r="DD38" s="639">
        <v>533048</v>
      </c>
      <c r="DE38" s="631"/>
      <c r="DF38" s="631"/>
      <c r="DG38" s="631"/>
      <c r="DH38" s="631"/>
      <c r="DI38" s="631"/>
      <c r="DJ38" s="631"/>
      <c r="DK38" s="632"/>
      <c r="DL38" s="639">
        <v>492732</v>
      </c>
      <c r="DM38" s="631"/>
      <c r="DN38" s="631"/>
      <c r="DO38" s="631"/>
      <c r="DP38" s="631"/>
      <c r="DQ38" s="631"/>
      <c r="DR38" s="631"/>
      <c r="DS38" s="631"/>
      <c r="DT38" s="631"/>
      <c r="DU38" s="631"/>
      <c r="DV38" s="632"/>
      <c r="DW38" s="635">
        <v>16.2</v>
      </c>
      <c r="DX38" s="666"/>
      <c r="DY38" s="666"/>
      <c r="DZ38" s="666"/>
      <c r="EA38" s="666"/>
      <c r="EB38" s="666"/>
      <c r="EC38" s="667"/>
    </row>
    <row r="39" spans="2:133" ht="11.25" customHeight="1" x14ac:dyDescent="0.15">
      <c r="B39" s="627" t="s">
        <v>334</v>
      </c>
      <c r="C39" s="628"/>
      <c r="D39" s="628"/>
      <c r="E39" s="628"/>
      <c r="F39" s="628"/>
      <c r="G39" s="628"/>
      <c r="H39" s="628"/>
      <c r="I39" s="628"/>
      <c r="J39" s="628"/>
      <c r="K39" s="628"/>
      <c r="L39" s="628"/>
      <c r="M39" s="628"/>
      <c r="N39" s="628"/>
      <c r="O39" s="628"/>
      <c r="P39" s="628"/>
      <c r="Q39" s="629"/>
      <c r="R39" s="630">
        <v>50983</v>
      </c>
      <c r="S39" s="631"/>
      <c r="T39" s="631"/>
      <c r="U39" s="631"/>
      <c r="V39" s="631"/>
      <c r="W39" s="631"/>
      <c r="X39" s="631"/>
      <c r="Y39" s="632"/>
      <c r="Z39" s="633">
        <v>0.9</v>
      </c>
      <c r="AA39" s="633"/>
      <c r="AB39" s="633"/>
      <c r="AC39" s="633"/>
      <c r="AD39" s="634">
        <v>372</v>
      </c>
      <c r="AE39" s="634"/>
      <c r="AF39" s="634"/>
      <c r="AG39" s="634"/>
      <c r="AH39" s="634"/>
      <c r="AI39" s="634"/>
      <c r="AJ39" s="634"/>
      <c r="AK39" s="634"/>
      <c r="AL39" s="635">
        <v>0</v>
      </c>
      <c r="AM39" s="636"/>
      <c r="AN39" s="636"/>
      <c r="AO39" s="637"/>
      <c r="AQ39" s="708" t="s">
        <v>335</v>
      </c>
      <c r="AR39" s="709"/>
      <c r="AS39" s="709"/>
      <c r="AT39" s="709"/>
      <c r="AU39" s="709"/>
      <c r="AV39" s="709"/>
      <c r="AW39" s="709"/>
      <c r="AX39" s="709"/>
      <c r="AY39" s="710"/>
      <c r="AZ39" s="630">
        <v>19041</v>
      </c>
      <c r="BA39" s="631"/>
      <c r="BB39" s="631"/>
      <c r="BC39" s="631"/>
      <c r="BD39" s="664"/>
      <c r="BE39" s="664"/>
      <c r="BF39" s="688"/>
      <c r="BG39" s="645" t="s">
        <v>336</v>
      </c>
      <c r="BH39" s="646"/>
      <c r="BI39" s="646"/>
      <c r="BJ39" s="646"/>
      <c r="BK39" s="646"/>
      <c r="BL39" s="646"/>
      <c r="BM39" s="646"/>
      <c r="BN39" s="646"/>
      <c r="BO39" s="646"/>
      <c r="BP39" s="646"/>
      <c r="BQ39" s="646"/>
      <c r="BR39" s="646"/>
      <c r="BS39" s="646"/>
      <c r="BT39" s="646"/>
      <c r="BU39" s="647"/>
      <c r="BV39" s="630">
        <v>1868</v>
      </c>
      <c r="BW39" s="631"/>
      <c r="BX39" s="631"/>
      <c r="BY39" s="631"/>
      <c r="BZ39" s="631"/>
      <c r="CA39" s="631"/>
      <c r="CB39" s="640"/>
      <c r="CD39" s="645" t="s">
        <v>337</v>
      </c>
      <c r="CE39" s="646"/>
      <c r="CF39" s="646"/>
      <c r="CG39" s="646"/>
      <c r="CH39" s="646"/>
      <c r="CI39" s="646"/>
      <c r="CJ39" s="646"/>
      <c r="CK39" s="646"/>
      <c r="CL39" s="646"/>
      <c r="CM39" s="646"/>
      <c r="CN39" s="646"/>
      <c r="CO39" s="646"/>
      <c r="CP39" s="646"/>
      <c r="CQ39" s="647"/>
      <c r="CR39" s="630">
        <v>138175</v>
      </c>
      <c r="CS39" s="664"/>
      <c r="CT39" s="664"/>
      <c r="CU39" s="664"/>
      <c r="CV39" s="664"/>
      <c r="CW39" s="664"/>
      <c r="CX39" s="664"/>
      <c r="CY39" s="665"/>
      <c r="CZ39" s="635">
        <v>2.7</v>
      </c>
      <c r="DA39" s="666"/>
      <c r="DB39" s="666"/>
      <c r="DC39" s="672"/>
      <c r="DD39" s="639">
        <v>78107</v>
      </c>
      <c r="DE39" s="664"/>
      <c r="DF39" s="664"/>
      <c r="DG39" s="664"/>
      <c r="DH39" s="664"/>
      <c r="DI39" s="664"/>
      <c r="DJ39" s="664"/>
      <c r="DK39" s="665"/>
      <c r="DL39" s="639" t="s">
        <v>126</v>
      </c>
      <c r="DM39" s="664"/>
      <c r="DN39" s="664"/>
      <c r="DO39" s="664"/>
      <c r="DP39" s="664"/>
      <c r="DQ39" s="664"/>
      <c r="DR39" s="664"/>
      <c r="DS39" s="664"/>
      <c r="DT39" s="664"/>
      <c r="DU39" s="664"/>
      <c r="DV39" s="665"/>
      <c r="DW39" s="635" t="s">
        <v>126</v>
      </c>
      <c r="DX39" s="666"/>
      <c r="DY39" s="666"/>
      <c r="DZ39" s="666"/>
      <c r="EA39" s="666"/>
      <c r="EB39" s="666"/>
      <c r="EC39" s="667"/>
    </row>
    <row r="40" spans="2:133" ht="11.25" customHeight="1" x14ac:dyDescent="0.15">
      <c r="B40" s="627" t="s">
        <v>338</v>
      </c>
      <c r="C40" s="628"/>
      <c r="D40" s="628"/>
      <c r="E40" s="628"/>
      <c r="F40" s="628"/>
      <c r="G40" s="628"/>
      <c r="H40" s="628"/>
      <c r="I40" s="628"/>
      <c r="J40" s="628"/>
      <c r="K40" s="628"/>
      <c r="L40" s="628"/>
      <c r="M40" s="628"/>
      <c r="N40" s="628"/>
      <c r="O40" s="628"/>
      <c r="P40" s="628"/>
      <c r="Q40" s="629"/>
      <c r="R40" s="630">
        <v>352400</v>
      </c>
      <c r="S40" s="631"/>
      <c r="T40" s="631"/>
      <c r="U40" s="631"/>
      <c r="V40" s="631"/>
      <c r="W40" s="631"/>
      <c r="X40" s="631"/>
      <c r="Y40" s="632"/>
      <c r="Z40" s="633">
        <v>6.2</v>
      </c>
      <c r="AA40" s="633"/>
      <c r="AB40" s="633"/>
      <c r="AC40" s="633"/>
      <c r="AD40" s="634" t="s">
        <v>126</v>
      </c>
      <c r="AE40" s="634"/>
      <c r="AF40" s="634"/>
      <c r="AG40" s="634"/>
      <c r="AH40" s="634"/>
      <c r="AI40" s="634"/>
      <c r="AJ40" s="634"/>
      <c r="AK40" s="634"/>
      <c r="AL40" s="635" t="s">
        <v>126</v>
      </c>
      <c r="AM40" s="636"/>
      <c r="AN40" s="636"/>
      <c r="AO40" s="637"/>
      <c r="AQ40" s="708" t="s">
        <v>339</v>
      </c>
      <c r="AR40" s="709"/>
      <c r="AS40" s="709"/>
      <c r="AT40" s="709"/>
      <c r="AU40" s="709"/>
      <c r="AV40" s="709"/>
      <c r="AW40" s="709"/>
      <c r="AX40" s="709"/>
      <c r="AY40" s="710"/>
      <c r="AZ40" s="630">
        <v>10</v>
      </c>
      <c r="BA40" s="631"/>
      <c r="BB40" s="631"/>
      <c r="BC40" s="631"/>
      <c r="BD40" s="664"/>
      <c r="BE40" s="664"/>
      <c r="BF40" s="688"/>
      <c r="BG40" s="711" t="s">
        <v>340</v>
      </c>
      <c r="BH40" s="712"/>
      <c r="BI40" s="712"/>
      <c r="BJ40" s="712"/>
      <c r="BK40" s="712"/>
      <c r="BL40" s="363"/>
      <c r="BM40" s="646" t="s">
        <v>341</v>
      </c>
      <c r="BN40" s="646"/>
      <c r="BO40" s="646"/>
      <c r="BP40" s="646"/>
      <c r="BQ40" s="646"/>
      <c r="BR40" s="646"/>
      <c r="BS40" s="646"/>
      <c r="BT40" s="646"/>
      <c r="BU40" s="647"/>
      <c r="BV40" s="630">
        <v>92</v>
      </c>
      <c r="BW40" s="631"/>
      <c r="BX40" s="631"/>
      <c r="BY40" s="631"/>
      <c r="BZ40" s="631"/>
      <c r="CA40" s="631"/>
      <c r="CB40" s="640"/>
      <c r="CD40" s="645" t="s">
        <v>342</v>
      </c>
      <c r="CE40" s="646"/>
      <c r="CF40" s="646"/>
      <c r="CG40" s="646"/>
      <c r="CH40" s="646"/>
      <c r="CI40" s="646"/>
      <c r="CJ40" s="646"/>
      <c r="CK40" s="646"/>
      <c r="CL40" s="646"/>
      <c r="CM40" s="646"/>
      <c r="CN40" s="646"/>
      <c r="CO40" s="646"/>
      <c r="CP40" s="646"/>
      <c r="CQ40" s="647"/>
      <c r="CR40" s="630" t="s">
        <v>126</v>
      </c>
      <c r="CS40" s="631"/>
      <c r="CT40" s="631"/>
      <c r="CU40" s="631"/>
      <c r="CV40" s="631"/>
      <c r="CW40" s="631"/>
      <c r="CX40" s="631"/>
      <c r="CY40" s="632"/>
      <c r="CZ40" s="635" t="s">
        <v>126</v>
      </c>
      <c r="DA40" s="666"/>
      <c r="DB40" s="666"/>
      <c r="DC40" s="672"/>
      <c r="DD40" s="639" t="s">
        <v>126</v>
      </c>
      <c r="DE40" s="631"/>
      <c r="DF40" s="631"/>
      <c r="DG40" s="631"/>
      <c r="DH40" s="631"/>
      <c r="DI40" s="631"/>
      <c r="DJ40" s="631"/>
      <c r="DK40" s="632"/>
      <c r="DL40" s="639" t="s">
        <v>126</v>
      </c>
      <c r="DM40" s="631"/>
      <c r="DN40" s="631"/>
      <c r="DO40" s="631"/>
      <c r="DP40" s="631"/>
      <c r="DQ40" s="631"/>
      <c r="DR40" s="631"/>
      <c r="DS40" s="631"/>
      <c r="DT40" s="631"/>
      <c r="DU40" s="631"/>
      <c r="DV40" s="632"/>
      <c r="DW40" s="635" t="s">
        <v>126</v>
      </c>
      <c r="DX40" s="666"/>
      <c r="DY40" s="666"/>
      <c r="DZ40" s="666"/>
      <c r="EA40" s="666"/>
      <c r="EB40" s="666"/>
      <c r="EC40" s="667"/>
    </row>
    <row r="41" spans="2:133" ht="11.25" customHeight="1" x14ac:dyDescent="0.15">
      <c r="B41" s="627" t="s">
        <v>343</v>
      </c>
      <c r="C41" s="628"/>
      <c r="D41" s="628"/>
      <c r="E41" s="628"/>
      <c r="F41" s="628"/>
      <c r="G41" s="628"/>
      <c r="H41" s="628"/>
      <c r="I41" s="628"/>
      <c r="J41" s="628"/>
      <c r="K41" s="628"/>
      <c r="L41" s="628"/>
      <c r="M41" s="628"/>
      <c r="N41" s="628"/>
      <c r="O41" s="628"/>
      <c r="P41" s="628"/>
      <c r="Q41" s="629"/>
      <c r="R41" s="630" t="s">
        <v>126</v>
      </c>
      <c r="S41" s="631"/>
      <c r="T41" s="631"/>
      <c r="U41" s="631"/>
      <c r="V41" s="631"/>
      <c r="W41" s="631"/>
      <c r="X41" s="631"/>
      <c r="Y41" s="632"/>
      <c r="Z41" s="633" t="s">
        <v>126</v>
      </c>
      <c r="AA41" s="633"/>
      <c r="AB41" s="633"/>
      <c r="AC41" s="633"/>
      <c r="AD41" s="634" t="s">
        <v>126</v>
      </c>
      <c r="AE41" s="634"/>
      <c r="AF41" s="634"/>
      <c r="AG41" s="634"/>
      <c r="AH41" s="634"/>
      <c r="AI41" s="634"/>
      <c r="AJ41" s="634"/>
      <c r="AK41" s="634"/>
      <c r="AL41" s="635" t="s">
        <v>126</v>
      </c>
      <c r="AM41" s="636"/>
      <c r="AN41" s="636"/>
      <c r="AO41" s="637"/>
      <c r="AQ41" s="708" t="s">
        <v>344</v>
      </c>
      <c r="AR41" s="709"/>
      <c r="AS41" s="709"/>
      <c r="AT41" s="709"/>
      <c r="AU41" s="709"/>
      <c r="AV41" s="709"/>
      <c r="AW41" s="709"/>
      <c r="AX41" s="709"/>
      <c r="AY41" s="710"/>
      <c r="AZ41" s="630">
        <v>82201</v>
      </c>
      <c r="BA41" s="631"/>
      <c r="BB41" s="631"/>
      <c r="BC41" s="631"/>
      <c r="BD41" s="664"/>
      <c r="BE41" s="664"/>
      <c r="BF41" s="688"/>
      <c r="BG41" s="711"/>
      <c r="BH41" s="712"/>
      <c r="BI41" s="712"/>
      <c r="BJ41" s="712"/>
      <c r="BK41" s="712"/>
      <c r="BL41" s="363"/>
      <c r="BM41" s="646" t="s">
        <v>345</v>
      </c>
      <c r="BN41" s="646"/>
      <c r="BO41" s="646"/>
      <c r="BP41" s="646"/>
      <c r="BQ41" s="646"/>
      <c r="BR41" s="646"/>
      <c r="BS41" s="646"/>
      <c r="BT41" s="646"/>
      <c r="BU41" s="647"/>
      <c r="BV41" s="630" t="s">
        <v>126</v>
      </c>
      <c r="BW41" s="631"/>
      <c r="BX41" s="631"/>
      <c r="BY41" s="631"/>
      <c r="BZ41" s="631"/>
      <c r="CA41" s="631"/>
      <c r="CB41" s="640"/>
      <c r="CD41" s="645" t="s">
        <v>346</v>
      </c>
      <c r="CE41" s="646"/>
      <c r="CF41" s="646"/>
      <c r="CG41" s="646"/>
      <c r="CH41" s="646"/>
      <c r="CI41" s="646"/>
      <c r="CJ41" s="646"/>
      <c r="CK41" s="646"/>
      <c r="CL41" s="646"/>
      <c r="CM41" s="646"/>
      <c r="CN41" s="646"/>
      <c r="CO41" s="646"/>
      <c r="CP41" s="646"/>
      <c r="CQ41" s="647"/>
      <c r="CR41" s="630" t="s">
        <v>126</v>
      </c>
      <c r="CS41" s="664"/>
      <c r="CT41" s="664"/>
      <c r="CU41" s="664"/>
      <c r="CV41" s="664"/>
      <c r="CW41" s="664"/>
      <c r="CX41" s="664"/>
      <c r="CY41" s="665"/>
      <c r="CZ41" s="635" t="s">
        <v>126</v>
      </c>
      <c r="DA41" s="666"/>
      <c r="DB41" s="666"/>
      <c r="DC41" s="672"/>
      <c r="DD41" s="639" t="s">
        <v>126</v>
      </c>
      <c r="DE41" s="664"/>
      <c r="DF41" s="664"/>
      <c r="DG41" s="664"/>
      <c r="DH41" s="664"/>
      <c r="DI41" s="664"/>
      <c r="DJ41" s="664"/>
      <c r="DK41" s="665"/>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347</v>
      </c>
      <c r="C42" s="628"/>
      <c r="D42" s="628"/>
      <c r="E42" s="628"/>
      <c r="F42" s="628"/>
      <c r="G42" s="628"/>
      <c r="H42" s="628"/>
      <c r="I42" s="628"/>
      <c r="J42" s="628"/>
      <c r="K42" s="628"/>
      <c r="L42" s="628"/>
      <c r="M42" s="628"/>
      <c r="N42" s="628"/>
      <c r="O42" s="628"/>
      <c r="P42" s="628"/>
      <c r="Q42" s="629"/>
      <c r="R42" s="630" t="s">
        <v>126</v>
      </c>
      <c r="S42" s="631"/>
      <c r="T42" s="631"/>
      <c r="U42" s="631"/>
      <c r="V42" s="631"/>
      <c r="W42" s="631"/>
      <c r="X42" s="631"/>
      <c r="Y42" s="632"/>
      <c r="Z42" s="633" t="s">
        <v>126</v>
      </c>
      <c r="AA42" s="633"/>
      <c r="AB42" s="633"/>
      <c r="AC42" s="633"/>
      <c r="AD42" s="634" t="s">
        <v>126</v>
      </c>
      <c r="AE42" s="634"/>
      <c r="AF42" s="634"/>
      <c r="AG42" s="634"/>
      <c r="AH42" s="634"/>
      <c r="AI42" s="634"/>
      <c r="AJ42" s="634"/>
      <c r="AK42" s="634"/>
      <c r="AL42" s="635" t="s">
        <v>126</v>
      </c>
      <c r="AM42" s="636"/>
      <c r="AN42" s="636"/>
      <c r="AO42" s="637"/>
      <c r="AQ42" s="718" t="s">
        <v>348</v>
      </c>
      <c r="AR42" s="719"/>
      <c r="AS42" s="719"/>
      <c r="AT42" s="719"/>
      <c r="AU42" s="719"/>
      <c r="AV42" s="719"/>
      <c r="AW42" s="719"/>
      <c r="AX42" s="719"/>
      <c r="AY42" s="720"/>
      <c r="AZ42" s="724">
        <v>302167</v>
      </c>
      <c r="BA42" s="725"/>
      <c r="BB42" s="725"/>
      <c r="BC42" s="725"/>
      <c r="BD42" s="701"/>
      <c r="BE42" s="701"/>
      <c r="BF42" s="703"/>
      <c r="BG42" s="713"/>
      <c r="BH42" s="714"/>
      <c r="BI42" s="714"/>
      <c r="BJ42" s="714"/>
      <c r="BK42" s="714"/>
      <c r="BL42" s="364"/>
      <c r="BM42" s="656" t="s">
        <v>349</v>
      </c>
      <c r="BN42" s="656"/>
      <c r="BO42" s="656"/>
      <c r="BP42" s="656"/>
      <c r="BQ42" s="656"/>
      <c r="BR42" s="656"/>
      <c r="BS42" s="656"/>
      <c r="BT42" s="656"/>
      <c r="BU42" s="657"/>
      <c r="BV42" s="724">
        <v>356</v>
      </c>
      <c r="BW42" s="725"/>
      <c r="BX42" s="725"/>
      <c r="BY42" s="725"/>
      <c r="BZ42" s="725"/>
      <c r="CA42" s="725"/>
      <c r="CB42" s="737"/>
      <c r="CD42" s="627" t="s">
        <v>350</v>
      </c>
      <c r="CE42" s="628"/>
      <c r="CF42" s="628"/>
      <c r="CG42" s="628"/>
      <c r="CH42" s="628"/>
      <c r="CI42" s="628"/>
      <c r="CJ42" s="628"/>
      <c r="CK42" s="628"/>
      <c r="CL42" s="628"/>
      <c r="CM42" s="628"/>
      <c r="CN42" s="628"/>
      <c r="CO42" s="628"/>
      <c r="CP42" s="628"/>
      <c r="CQ42" s="629"/>
      <c r="CR42" s="630">
        <v>712439</v>
      </c>
      <c r="CS42" s="664"/>
      <c r="CT42" s="664"/>
      <c r="CU42" s="664"/>
      <c r="CV42" s="664"/>
      <c r="CW42" s="664"/>
      <c r="CX42" s="664"/>
      <c r="CY42" s="665"/>
      <c r="CZ42" s="635">
        <v>13.8</v>
      </c>
      <c r="DA42" s="666"/>
      <c r="DB42" s="666"/>
      <c r="DC42" s="672"/>
      <c r="DD42" s="639">
        <v>131410</v>
      </c>
      <c r="DE42" s="664"/>
      <c r="DF42" s="664"/>
      <c r="DG42" s="664"/>
      <c r="DH42" s="664"/>
      <c r="DI42" s="664"/>
      <c r="DJ42" s="664"/>
      <c r="DK42" s="665"/>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351</v>
      </c>
      <c r="C43" s="628"/>
      <c r="D43" s="628"/>
      <c r="E43" s="628"/>
      <c r="F43" s="628"/>
      <c r="G43" s="628"/>
      <c r="H43" s="628"/>
      <c r="I43" s="628"/>
      <c r="J43" s="628"/>
      <c r="K43" s="628"/>
      <c r="L43" s="628"/>
      <c r="M43" s="628"/>
      <c r="N43" s="628"/>
      <c r="O43" s="628"/>
      <c r="P43" s="628"/>
      <c r="Q43" s="629"/>
      <c r="R43" s="630">
        <v>83200</v>
      </c>
      <c r="S43" s="631"/>
      <c r="T43" s="631"/>
      <c r="U43" s="631"/>
      <c r="V43" s="631"/>
      <c r="W43" s="631"/>
      <c r="X43" s="631"/>
      <c r="Y43" s="632"/>
      <c r="Z43" s="633">
        <v>1.5</v>
      </c>
      <c r="AA43" s="633"/>
      <c r="AB43" s="633"/>
      <c r="AC43" s="633"/>
      <c r="AD43" s="634" t="s">
        <v>126</v>
      </c>
      <c r="AE43" s="634"/>
      <c r="AF43" s="634"/>
      <c r="AG43" s="634"/>
      <c r="AH43" s="634"/>
      <c r="AI43" s="634"/>
      <c r="AJ43" s="634"/>
      <c r="AK43" s="634"/>
      <c r="AL43" s="635" t="s">
        <v>126</v>
      </c>
      <c r="AM43" s="636"/>
      <c r="AN43" s="636"/>
      <c r="AO43" s="637"/>
      <c r="BV43" s="219"/>
      <c r="BW43" s="219"/>
      <c r="BX43" s="219"/>
      <c r="BY43" s="219"/>
      <c r="BZ43" s="219"/>
      <c r="CA43" s="219"/>
      <c r="CB43" s="219"/>
      <c r="CD43" s="627" t="s">
        <v>352</v>
      </c>
      <c r="CE43" s="628"/>
      <c r="CF43" s="628"/>
      <c r="CG43" s="628"/>
      <c r="CH43" s="628"/>
      <c r="CI43" s="628"/>
      <c r="CJ43" s="628"/>
      <c r="CK43" s="628"/>
      <c r="CL43" s="628"/>
      <c r="CM43" s="628"/>
      <c r="CN43" s="628"/>
      <c r="CO43" s="628"/>
      <c r="CP43" s="628"/>
      <c r="CQ43" s="629"/>
      <c r="CR43" s="630" t="s">
        <v>126</v>
      </c>
      <c r="CS43" s="664"/>
      <c r="CT43" s="664"/>
      <c r="CU43" s="664"/>
      <c r="CV43" s="664"/>
      <c r="CW43" s="664"/>
      <c r="CX43" s="664"/>
      <c r="CY43" s="665"/>
      <c r="CZ43" s="635" t="s">
        <v>126</v>
      </c>
      <c r="DA43" s="666"/>
      <c r="DB43" s="666"/>
      <c r="DC43" s="672"/>
      <c r="DD43" s="639" t="s">
        <v>126</v>
      </c>
      <c r="DE43" s="664"/>
      <c r="DF43" s="664"/>
      <c r="DG43" s="664"/>
      <c r="DH43" s="664"/>
      <c r="DI43" s="664"/>
      <c r="DJ43" s="664"/>
      <c r="DK43" s="665"/>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353</v>
      </c>
      <c r="C44" s="675"/>
      <c r="D44" s="675"/>
      <c r="E44" s="675"/>
      <c r="F44" s="675"/>
      <c r="G44" s="675"/>
      <c r="H44" s="675"/>
      <c r="I44" s="675"/>
      <c r="J44" s="675"/>
      <c r="K44" s="675"/>
      <c r="L44" s="675"/>
      <c r="M44" s="675"/>
      <c r="N44" s="675"/>
      <c r="O44" s="675"/>
      <c r="P44" s="675"/>
      <c r="Q44" s="676"/>
      <c r="R44" s="724">
        <v>5685445</v>
      </c>
      <c r="S44" s="725"/>
      <c r="T44" s="725"/>
      <c r="U44" s="725"/>
      <c r="V44" s="725"/>
      <c r="W44" s="725"/>
      <c r="X44" s="725"/>
      <c r="Y44" s="726"/>
      <c r="Z44" s="727">
        <v>100</v>
      </c>
      <c r="AA44" s="727"/>
      <c r="AB44" s="727"/>
      <c r="AC44" s="727"/>
      <c r="AD44" s="728">
        <v>2958042</v>
      </c>
      <c r="AE44" s="728"/>
      <c r="AF44" s="728"/>
      <c r="AG44" s="728"/>
      <c r="AH44" s="728"/>
      <c r="AI44" s="728"/>
      <c r="AJ44" s="728"/>
      <c r="AK44" s="728"/>
      <c r="AL44" s="729">
        <v>100</v>
      </c>
      <c r="AM44" s="702"/>
      <c r="AN44" s="702"/>
      <c r="AO44" s="730"/>
      <c r="CD44" s="731" t="s">
        <v>300</v>
      </c>
      <c r="CE44" s="732"/>
      <c r="CF44" s="627" t="s">
        <v>354</v>
      </c>
      <c r="CG44" s="628"/>
      <c r="CH44" s="628"/>
      <c r="CI44" s="628"/>
      <c r="CJ44" s="628"/>
      <c r="CK44" s="628"/>
      <c r="CL44" s="628"/>
      <c r="CM44" s="628"/>
      <c r="CN44" s="628"/>
      <c r="CO44" s="628"/>
      <c r="CP44" s="628"/>
      <c r="CQ44" s="629"/>
      <c r="CR44" s="630">
        <v>684375</v>
      </c>
      <c r="CS44" s="631"/>
      <c r="CT44" s="631"/>
      <c r="CU44" s="631"/>
      <c r="CV44" s="631"/>
      <c r="CW44" s="631"/>
      <c r="CX44" s="631"/>
      <c r="CY44" s="632"/>
      <c r="CZ44" s="635">
        <v>13.3</v>
      </c>
      <c r="DA44" s="636"/>
      <c r="DB44" s="636"/>
      <c r="DC44" s="648"/>
      <c r="DD44" s="639">
        <v>123213</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355</v>
      </c>
      <c r="CG45" s="628"/>
      <c r="CH45" s="628"/>
      <c r="CI45" s="628"/>
      <c r="CJ45" s="628"/>
      <c r="CK45" s="628"/>
      <c r="CL45" s="628"/>
      <c r="CM45" s="628"/>
      <c r="CN45" s="628"/>
      <c r="CO45" s="628"/>
      <c r="CP45" s="628"/>
      <c r="CQ45" s="629"/>
      <c r="CR45" s="630">
        <v>416022</v>
      </c>
      <c r="CS45" s="664"/>
      <c r="CT45" s="664"/>
      <c r="CU45" s="664"/>
      <c r="CV45" s="664"/>
      <c r="CW45" s="664"/>
      <c r="CX45" s="664"/>
      <c r="CY45" s="665"/>
      <c r="CZ45" s="635">
        <v>8.1</v>
      </c>
      <c r="DA45" s="666"/>
      <c r="DB45" s="666"/>
      <c r="DC45" s="672"/>
      <c r="DD45" s="639">
        <v>6450</v>
      </c>
      <c r="DE45" s="664"/>
      <c r="DF45" s="664"/>
      <c r="DG45" s="664"/>
      <c r="DH45" s="664"/>
      <c r="DI45" s="664"/>
      <c r="DJ45" s="664"/>
      <c r="DK45" s="665"/>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1" t="s">
        <v>356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357</v>
      </c>
      <c r="CG46" s="628"/>
      <c r="CH46" s="628"/>
      <c r="CI46" s="628"/>
      <c r="CJ46" s="628"/>
      <c r="CK46" s="628"/>
      <c r="CL46" s="628"/>
      <c r="CM46" s="628"/>
      <c r="CN46" s="628"/>
      <c r="CO46" s="628"/>
      <c r="CP46" s="628"/>
      <c r="CQ46" s="629"/>
      <c r="CR46" s="630">
        <v>226442</v>
      </c>
      <c r="CS46" s="631"/>
      <c r="CT46" s="631"/>
      <c r="CU46" s="631"/>
      <c r="CV46" s="631"/>
      <c r="CW46" s="631"/>
      <c r="CX46" s="631"/>
      <c r="CY46" s="632"/>
      <c r="CZ46" s="635">
        <v>4.4000000000000004</v>
      </c>
      <c r="DA46" s="636"/>
      <c r="DB46" s="636"/>
      <c r="DC46" s="648"/>
      <c r="DD46" s="639">
        <v>113325</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358</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359</v>
      </c>
      <c r="CG47" s="628"/>
      <c r="CH47" s="628"/>
      <c r="CI47" s="628"/>
      <c r="CJ47" s="628"/>
      <c r="CK47" s="628"/>
      <c r="CL47" s="628"/>
      <c r="CM47" s="628"/>
      <c r="CN47" s="628"/>
      <c r="CO47" s="628"/>
      <c r="CP47" s="628"/>
      <c r="CQ47" s="629"/>
      <c r="CR47" s="630">
        <v>28064</v>
      </c>
      <c r="CS47" s="664"/>
      <c r="CT47" s="664"/>
      <c r="CU47" s="664"/>
      <c r="CV47" s="664"/>
      <c r="CW47" s="664"/>
      <c r="CX47" s="664"/>
      <c r="CY47" s="665"/>
      <c r="CZ47" s="635">
        <v>0.5</v>
      </c>
      <c r="DA47" s="666"/>
      <c r="DB47" s="666"/>
      <c r="DC47" s="672"/>
      <c r="DD47" s="639">
        <v>8197</v>
      </c>
      <c r="DE47" s="664"/>
      <c r="DF47" s="664"/>
      <c r="DG47" s="664"/>
      <c r="DH47" s="664"/>
      <c r="DI47" s="664"/>
      <c r="DJ47" s="664"/>
      <c r="DK47" s="665"/>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360</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361</v>
      </c>
      <c r="CG48" s="628"/>
      <c r="CH48" s="628"/>
      <c r="CI48" s="628"/>
      <c r="CJ48" s="628"/>
      <c r="CK48" s="628"/>
      <c r="CL48" s="628"/>
      <c r="CM48" s="628"/>
      <c r="CN48" s="628"/>
      <c r="CO48" s="628"/>
      <c r="CP48" s="628"/>
      <c r="CQ48" s="629"/>
      <c r="CR48" s="630" t="s">
        <v>126</v>
      </c>
      <c r="CS48" s="631"/>
      <c r="CT48" s="631"/>
      <c r="CU48" s="631"/>
      <c r="CV48" s="631"/>
      <c r="CW48" s="631"/>
      <c r="CX48" s="631"/>
      <c r="CY48" s="632"/>
      <c r="CZ48" s="635" t="s">
        <v>126</v>
      </c>
      <c r="DA48" s="636"/>
      <c r="DB48" s="636"/>
      <c r="DC48" s="648"/>
      <c r="DD48" s="639" t="s">
        <v>126</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362</v>
      </c>
      <c r="CE49" s="675"/>
      <c r="CF49" s="675"/>
      <c r="CG49" s="675"/>
      <c r="CH49" s="675"/>
      <c r="CI49" s="675"/>
      <c r="CJ49" s="675"/>
      <c r="CK49" s="675"/>
      <c r="CL49" s="675"/>
      <c r="CM49" s="675"/>
      <c r="CN49" s="675"/>
      <c r="CO49" s="675"/>
      <c r="CP49" s="675"/>
      <c r="CQ49" s="676"/>
      <c r="CR49" s="724">
        <v>5162253</v>
      </c>
      <c r="CS49" s="701"/>
      <c r="CT49" s="701"/>
      <c r="CU49" s="701"/>
      <c r="CV49" s="701"/>
      <c r="CW49" s="701"/>
      <c r="CX49" s="701"/>
      <c r="CY49" s="738"/>
      <c r="CZ49" s="729">
        <v>100</v>
      </c>
      <c r="DA49" s="739"/>
      <c r="DB49" s="739"/>
      <c r="DC49" s="740"/>
      <c r="DD49" s="741">
        <v>3515297</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363</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364</v>
      </c>
      <c r="DK2" s="1121"/>
      <c r="DL2" s="1121"/>
      <c r="DM2" s="1121"/>
      <c r="DN2" s="1121"/>
      <c r="DO2" s="1122"/>
      <c r="DP2" s="224"/>
      <c r="DQ2" s="1120" t="s">
        <v>365</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366</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367</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368</v>
      </c>
      <c r="B5" s="1025"/>
      <c r="C5" s="1025"/>
      <c r="D5" s="1025"/>
      <c r="E5" s="1025"/>
      <c r="F5" s="1025"/>
      <c r="G5" s="1025"/>
      <c r="H5" s="1025"/>
      <c r="I5" s="1025"/>
      <c r="J5" s="1025"/>
      <c r="K5" s="1025"/>
      <c r="L5" s="1025"/>
      <c r="M5" s="1025"/>
      <c r="N5" s="1025"/>
      <c r="O5" s="1025"/>
      <c r="P5" s="1026"/>
      <c r="Q5" s="1030" t="s">
        <v>369</v>
      </c>
      <c r="R5" s="1031"/>
      <c r="S5" s="1031"/>
      <c r="T5" s="1031"/>
      <c r="U5" s="1032"/>
      <c r="V5" s="1030" t="s">
        <v>370</v>
      </c>
      <c r="W5" s="1031"/>
      <c r="X5" s="1031"/>
      <c r="Y5" s="1031"/>
      <c r="Z5" s="1032"/>
      <c r="AA5" s="1030" t="s">
        <v>371</v>
      </c>
      <c r="AB5" s="1031"/>
      <c r="AC5" s="1031"/>
      <c r="AD5" s="1031"/>
      <c r="AE5" s="1031"/>
      <c r="AF5" s="1123" t="s">
        <v>372</v>
      </c>
      <c r="AG5" s="1031"/>
      <c r="AH5" s="1031"/>
      <c r="AI5" s="1031"/>
      <c r="AJ5" s="1044"/>
      <c r="AK5" s="1031" t="s">
        <v>373</v>
      </c>
      <c r="AL5" s="1031"/>
      <c r="AM5" s="1031"/>
      <c r="AN5" s="1031"/>
      <c r="AO5" s="1032"/>
      <c r="AP5" s="1030" t="s">
        <v>374</v>
      </c>
      <c r="AQ5" s="1031"/>
      <c r="AR5" s="1031"/>
      <c r="AS5" s="1031"/>
      <c r="AT5" s="1032"/>
      <c r="AU5" s="1030" t="s">
        <v>375</v>
      </c>
      <c r="AV5" s="1031"/>
      <c r="AW5" s="1031"/>
      <c r="AX5" s="1031"/>
      <c r="AY5" s="1044"/>
      <c r="AZ5" s="228"/>
      <c r="BA5" s="228"/>
      <c r="BB5" s="228"/>
      <c r="BC5" s="228"/>
      <c r="BD5" s="228"/>
      <c r="BE5" s="229"/>
      <c r="BF5" s="229"/>
      <c r="BG5" s="229"/>
      <c r="BH5" s="229"/>
      <c r="BI5" s="229"/>
      <c r="BJ5" s="229"/>
      <c r="BK5" s="229"/>
      <c r="BL5" s="229"/>
      <c r="BM5" s="229"/>
      <c r="BN5" s="229"/>
      <c r="BO5" s="229"/>
      <c r="BP5" s="229"/>
      <c r="BQ5" s="1024" t="s">
        <v>376</v>
      </c>
      <c r="BR5" s="1025"/>
      <c r="BS5" s="1025"/>
      <c r="BT5" s="1025"/>
      <c r="BU5" s="1025"/>
      <c r="BV5" s="1025"/>
      <c r="BW5" s="1025"/>
      <c r="BX5" s="1025"/>
      <c r="BY5" s="1025"/>
      <c r="BZ5" s="1025"/>
      <c r="CA5" s="1025"/>
      <c r="CB5" s="1025"/>
      <c r="CC5" s="1025"/>
      <c r="CD5" s="1025"/>
      <c r="CE5" s="1025"/>
      <c r="CF5" s="1025"/>
      <c r="CG5" s="1026"/>
      <c r="CH5" s="1030" t="s">
        <v>377</v>
      </c>
      <c r="CI5" s="1031"/>
      <c r="CJ5" s="1031"/>
      <c r="CK5" s="1031"/>
      <c r="CL5" s="1032"/>
      <c r="CM5" s="1030" t="s">
        <v>378</v>
      </c>
      <c r="CN5" s="1031"/>
      <c r="CO5" s="1031"/>
      <c r="CP5" s="1031"/>
      <c r="CQ5" s="1032"/>
      <c r="CR5" s="1030" t="s">
        <v>379</v>
      </c>
      <c r="CS5" s="1031"/>
      <c r="CT5" s="1031"/>
      <c r="CU5" s="1031"/>
      <c r="CV5" s="1032"/>
      <c r="CW5" s="1030" t="s">
        <v>380</v>
      </c>
      <c r="CX5" s="1031"/>
      <c r="CY5" s="1031"/>
      <c r="CZ5" s="1031"/>
      <c r="DA5" s="1032"/>
      <c r="DB5" s="1030" t="s">
        <v>381</v>
      </c>
      <c r="DC5" s="1031"/>
      <c r="DD5" s="1031"/>
      <c r="DE5" s="1031"/>
      <c r="DF5" s="1032"/>
      <c r="DG5" s="1113" t="s">
        <v>382</v>
      </c>
      <c r="DH5" s="1114"/>
      <c r="DI5" s="1114"/>
      <c r="DJ5" s="1114"/>
      <c r="DK5" s="1115"/>
      <c r="DL5" s="1113" t="s">
        <v>383</v>
      </c>
      <c r="DM5" s="1114"/>
      <c r="DN5" s="1114"/>
      <c r="DO5" s="1114"/>
      <c r="DP5" s="1115"/>
      <c r="DQ5" s="1030" t="s">
        <v>384</v>
      </c>
      <c r="DR5" s="1031"/>
      <c r="DS5" s="1031"/>
      <c r="DT5" s="1031"/>
      <c r="DU5" s="1032"/>
      <c r="DV5" s="1030" t="s">
        <v>375</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385</v>
      </c>
      <c r="C7" s="1077"/>
      <c r="D7" s="1077"/>
      <c r="E7" s="1077"/>
      <c r="F7" s="1077"/>
      <c r="G7" s="1077"/>
      <c r="H7" s="1077"/>
      <c r="I7" s="1077"/>
      <c r="J7" s="1077"/>
      <c r="K7" s="1077"/>
      <c r="L7" s="1077"/>
      <c r="M7" s="1077"/>
      <c r="N7" s="1077"/>
      <c r="O7" s="1077"/>
      <c r="P7" s="1078"/>
      <c r="Q7" s="1131">
        <v>5649</v>
      </c>
      <c r="R7" s="1132"/>
      <c r="S7" s="1132"/>
      <c r="T7" s="1132"/>
      <c r="U7" s="1132"/>
      <c r="V7" s="1132">
        <v>5162</v>
      </c>
      <c r="W7" s="1132"/>
      <c r="X7" s="1132"/>
      <c r="Y7" s="1132"/>
      <c r="Z7" s="1132"/>
      <c r="AA7" s="1132">
        <v>487</v>
      </c>
      <c r="AB7" s="1132"/>
      <c r="AC7" s="1132"/>
      <c r="AD7" s="1132"/>
      <c r="AE7" s="1133"/>
      <c r="AF7" s="1134">
        <v>342</v>
      </c>
      <c r="AG7" s="1135"/>
      <c r="AH7" s="1135"/>
      <c r="AI7" s="1135"/>
      <c r="AJ7" s="1136"/>
      <c r="AK7" s="1137">
        <v>163</v>
      </c>
      <c r="AL7" s="1138"/>
      <c r="AM7" s="1138"/>
      <c r="AN7" s="1138"/>
      <c r="AO7" s="1138"/>
      <c r="AP7" s="1138">
        <v>3959</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c r="BT7" s="1129"/>
      <c r="BU7" s="1129"/>
      <c r="BV7" s="1129"/>
      <c r="BW7" s="1129"/>
      <c r="BX7" s="1129"/>
      <c r="BY7" s="1129"/>
      <c r="BZ7" s="1129"/>
      <c r="CA7" s="1129"/>
      <c r="CB7" s="1129"/>
      <c r="CC7" s="1129"/>
      <c r="CD7" s="1129"/>
      <c r="CE7" s="1129"/>
      <c r="CF7" s="1129"/>
      <c r="CG7" s="1141"/>
      <c r="CH7" s="1125"/>
      <c r="CI7" s="1126"/>
      <c r="CJ7" s="1126"/>
      <c r="CK7" s="1126"/>
      <c r="CL7" s="1127"/>
      <c r="CM7" s="1125"/>
      <c r="CN7" s="1126"/>
      <c r="CO7" s="1126"/>
      <c r="CP7" s="1126"/>
      <c r="CQ7" s="1127"/>
      <c r="CR7" s="1125"/>
      <c r="CS7" s="1126"/>
      <c r="CT7" s="1126"/>
      <c r="CU7" s="1126"/>
      <c r="CV7" s="1127"/>
      <c r="CW7" s="1125"/>
      <c r="CX7" s="1126"/>
      <c r="CY7" s="1126"/>
      <c r="CZ7" s="1126"/>
      <c r="DA7" s="1127"/>
      <c r="DB7" s="1125"/>
      <c r="DC7" s="1126"/>
      <c r="DD7" s="1126"/>
      <c r="DE7" s="1126"/>
      <c r="DF7" s="1127"/>
      <c r="DG7" s="1125"/>
      <c r="DH7" s="1126"/>
      <c r="DI7" s="1126"/>
      <c r="DJ7" s="1126"/>
      <c r="DK7" s="1127"/>
      <c r="DL7" s="1125"/>
      <c r="DM7" s="1126"/>
      <c r="DN7" s="1126"/>
      <c r="DO7" s="1126"/>
      <c r="DP7" s="1127"/>
      <c r="DQ7" s="1125"/>
      <c r="DR7" s="1126"/>
      <c r="DS7" s="1126"/>
      <c r="DT7" s="1126"/>
      <c r="DU7" s="1127"/>
      <c r="DV7" s="1128"/>
      <c r="DW7" s="1129"/>
      <c r="DX7" s="1129"/>
      <c r="DY7" s="1129"/>
      <c r="DZ7" s="1130"/>
      <c r="EA7" s="230"/>
    </row>
    <row r="8" spans="1:131" s="231" customFormat="1" ht="26.25" customHeight="1" x14ac:dyDescent="0.15">
      <c r="A8" s="234">
        <v>2</v>
      </c>
      <c r="B8" s="1059" t="s">
        <v>386</v>
      </c>
      <c r="C8" s="1060"/>
      <c r="D8" s="1060"/>
      <c r="E8" s="1060"/>
      <c r="F8" s="1060"/>
      <c r="G8" s="1060"/>
      <c r="H8" s="1060"/>
      <c r="I8" s="1060"/>
      <c r="J8" s="1060"/>
      <c r="K8" s="1060"/>
      <c r="L8" s="1060"/>
      <c r="M8" s="1060"/>
      <c r="N8" s="1060"/>
      <c r="O8" s="1060"/>
      <c r="P8" s="1061"/>
      <c r="Q8" s="1067">
        <v>36</v>
      </c>
      <c r="R8" s="1068"/>
      <c r="S8" s="1068"/>
      <c r="T8" s="1068"/>
      <c r="U8" s="1068"/>
      <c r="V8" s="1068">
        <v>0</v>
      </c>
      <c r="W8" s="1068"/>
      <c r="X8" s="1068"/>
      <c r="Y8" s="1068"/>
      <c r="Z8" s="1068"/>
      <c r="AA8" s="1068">
        <v>36</v>
      </c>
      <c r="AB8" s="1068"/>
      <c r="AC8" s="1068"/>
      <c r="AD8" s="1068"/>
      <c r="AE8" s="1069"/>
      <c r="AF8" s="1064">
        <v>36</v>
      </c>
      <c r="AG8" s="1065"/>
      <c r="AH8" s="1065"/>
      <c r="AI8" s="1065"/>
      <c r="AJ8" s="1066"/>
      <c r="AK8" s="1109" t="s">
        <v>598</v>
      </c>
      <c r="AL8" s="1110"/>
      <c r="AM8" s="1110"/>
      <c r="AN8" s="1110"/>
      <c r="AO8" s="1110"/>
      <c r="AP8" s="1110" t="s">
        <v>598</v>
      </c>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c r="BT8" s="1022"/>
      <c r="BU8" s="1022"/>
      <c r="BV8" s="1022"/>
      <c r="BW8" s="1022"/>
      <c r="BX8" s="1022"/>
      <c r="BY8" s="1022"/>
      <c r="BZ8" s="1022"/>
      <c r="CA8" s="1022"/>
      <c r="CB8" s="1022"/>
      <c r="CC8" s="1022"/>
      <c r="CD8" s="1022"/>
      <c r="CE8" s="1022"/>
      <c r="CF8" s="1022"/>
      <c r="CG8" s="1043"/>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30"/>
    </row>
    <row r="9" spans="1:131" s="231" customFormat="1" ht="26.25" customHeight="1" x14ac:dyDescent="0.15">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387</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388</v>
      </c>
      <c r="B23" s="966" t="s">
        <v>389</v>
      </c>
      <c r="C23" s="967"/>
      <c r="D23" s="967"/>
      <c r="E23" s="967"/>
      <c r="F23" s="967"/>
      <c r="G23" s="967"/>
      <c r="H23" s="967"/>
      <c r="I23" s="967"/>
      <c r="J23" s="967"/>
      <c r="K23" s="967"/>
      <c r="L23" s="967"/>
      <c r="M23" s="967"/>
      <c r="N23" s="967"/>
      <c r="O23" s="967"/>
      <c r="P23" s="977"/>
      <c r="Q23" s="1096">
        <v>5685</v>
      </c>
      <c r="R23" s="1090"/>
      <c r="S23" s="1090"/>
      <c r="T23" s="1090"/>
      <c r="U23" s="1090"/>
      <c r="V23" s="1090">
        <v>5162</v>
      </c>
      <c r="W23" s="1090"/>
      <c r="X23" s="1090"/>
      <c r="Y23" s="1090"/>
      <c r="Z23" s="1090"/>
      <c r="AA23" s="1090">
        <v>523</v>
      </c>
      <c r="AB23" s="1090"/>
      <c r="AC23" s="1090"/>
      <c r="AD23" s="1090"/>
      <c r="AE23" s="1097"/>
      <c r="AF23" s="1098">
        <v>379</v>
      </c>
      <c r="AG23" s="1090"/>
      <c r="AH23" s="1090"/>
      <c r="AI23" s="1090"/>
      <c r="AJ23" s="1099"/>
      <c r="AK23" s="1100"/>
      <c r="AL23" s="1101"/>
      <c r="AM23" s="1101"/>
      <c r="AN23" s="1101"/>
      <c r="AO23" s="1101"/>
      <c r="AP23" s="1090">
        <v>3959</v>
      </c>
      <c r="AQ23" s="1090"/>
      <c r="AR23" s="1090"/>
      <c r="AS23" s="1090"/>
      <c r="AT23" s="1090"/>
      <c r="AU23" s="1091"/>
      <c r="AV23" s="1091"/>
      <c r="AW23" s="1091"/>
      <c r="AX23" s="1091"/>
      <c r="AY23" s="1092"/>
      <c r="AZ23" s="1093" t="s">
        <v>390</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391</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392</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368</v>
      </c>
      <c r="B26" s="1025"/>
      <c r="C26" s="1025"/>
      <c r="D26" s="1025"/>
      <c r="E26" s="1025"/>
      <c r="F26" s="1025"/>
      <c r="G26" s="1025"/>
      <c r="H26" s="1025"/>
      <c r="I26" s="1025"/>
      <c r="J26" s="1025"/>
      <c r="K26" s="1025"/>
      <c r="L26" s="1025"/>
      <c r="M26" s="1025"/>
      <c r="N26" s="1025"/>
      <c r="O26" s="1025"/>
      <c r="P26" s="1026"/>
      <c r="Q26" s="1030" t="s">
        <v>393</v>
      </c>
      <c r="R26" s="1031"/>
      <c r="S26" s="1031"/>
      <c r="T26" s="1031"/>
      <c r="U26" s="1032"/>
      <c r="V26" s="1030" t="s">
        <v>394</v>
      </c>
      <c r="W26" s="1031"/>
      <c r="X26" s="1031"/>
      <c r="Y26" s="1031"/>
      <c r="Z26" s="1032"/>
      <c r="AA26" s="1030" t="s">
        <v>395</v>
      </c>
      <c r="AB26" s="1031"/>
      <c r="AC26" s="1031"/>
      <c r="AD26" s="1031"/>
      <c r="AE26" s="1031"/>
      <c r="AF26" s="1084" t="s">
        <v>396</v>
      </c>
      <c r="AG26" s="1037"/>
      <c r="AH26" s="1037"/>
      <c r="AI26" s="1037"/>
      <c r="AJ26" s="1085"/>
      <c r="AK26" s="1031" t="s">
        <v>397</v>
      </c>
      <c r="AL26" s="1031"/>
      <c r="AM26" s="1031"/>
      <c r="AN26" s="1031"/>
      <c r="AO26" s="1032"/>
      <c r="AP26" s="1030" t="s">
        <v>398</v>
      </c>
      <c r="AQ26" s="1031"/>
      <c r="AR26" s="1031"/>
      <c r="AS26" s="1031"/>
      <c r="AT26" s="1032"/>
      <c r="AU26" s="1030" t="s">
        <v>399</v>
      </c>
      <c r="AV26" s="1031"/>
      <c r="AW26" s="1031"/>
      <c r="AX26" s="1031"/>
      <c r="AY26" s="1032"/>
      <c r="AZ26" s="1030" t="s">
        <v>400</v>
      </c>
      <c r="BA26" s="1031"/>
      <c r="BB26" s="1031"/>
      <c r="BC26" s="1031"/>
      <c r="BD26" s="1032"/>
      <c r="BE26" s="1030" t="s">
        <v>375</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401</v>
      </c>
      <c r="C28" s="1077"/>
      <c r="D28" s="1077"/>
      <c r="E28" s="1077"/>
      <c r="F28" s="1077"/>
      <c r="G28" s="1077"/>
      <c r="H28" s="1077"/>
      <c r="I28" s="1077"/>
      <c r="J28" s="1077"/>
      <c r="K28" s="1077"/>
      <c r="L28" s="1077"/>
      <c r="M28" s="1077"/>
      <c r="N28" s="1077"/>
      <c r="O28" s="1077"/>
      <c r="P28" s="1078"/>
      <c r="Q28" s="1079">
        <v>991</v>
      </c>
      <c r="R28" s="1080"/>
      <c r="S28" s="1080"/>
      <c r="T28" s="1080"/>
      <c r="U28" s="1080"/>
      <c r="V28" s="1080">
        <v>948</v>
      </c>
      <c r="W28" s="1080"/>
      <c r="X28" s="1080"/>
      <c r="Y28" s="1080"/>
      <c r="Z28" s="1080"/>
      <c r="AA28" s="1080">
        <v>43</v>
      </c>
      <c r="AB28" s="1080"/>
      <c r="AC28" s="1080"/>
      <c r="AD28" s="1080"/>
      <c r="AE28" s="1081"/>
      <c r="AF28" s="1082">
        <v>43</v>
      </c>
      <c r="AG28" s="1080"/>
      <c r="AH28" s="1080"/>
      <c r="AI28" s="1080"/>
      <c r="AJ28" s="1083"/>
      <c r="AK28" s="1071">
        <v>74</v>
      </c>
      <c r="AL28" s="1072"/>
      <c r="AM28" s="1072"/>
      <c r="AN28" s="1072"/>
      <c r="AO28" s="1072"/>
      <c r="AP28" s="1072" t="s">
        <v>598</v>
      </c>
      <c r="AQ28" s="1072"/>
      <c r="AR28" s="1072"/>
      <c r="AS28" s="1072"/>
      <c r="AT28" s="1072"/>
      <c r="AU28" s="1072" t="s">
        <v>598</v>
      </c>
      <c r="AV28" s="1072"/>
      <c r="AW28" s="1072"/>
      <c r="AX28" s="1072"/>
      <c r="AY28" s="1072"/>
      <c r="AZ28" s="1073" t="s">
        <v>598</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402</v>
      </c>
      <c r="C29" s="1060"/>
      <c r="D29" s="1060"/>
      <c r="E29" s="1060"/>
      <c r="F29" s="1060"/>
      <c r="G29" s="1060"/>
      <c r="H29" s="1060"/>
      <c r="I29" s="1060"/>
      <c r="J29" s="1060"/>
      <c r="K29" s="1060"/>
      <c r="L29" s="1060"/>
      <c r="M29" s="1060"/>
      <c r="N29" s="1060"/>
      <c r="O29" s="1060"/>
      <c r="P29" s="1061"/>
      <c r="Q29" s="1067">
        <v>973</v>
      </c>
      <c r="R29" s="1068"/>
      <c r="S29" s="1068"/>
      <c r="T29" s="1068"/>
      <c r="U29" s="1068"/>
      <c r="V29" s="1068">
        <v>882</v>
      </c>
      <c r="W29" s="1068"/>
      <c r="X29" s="1068"/>
      <c r="Y29" s="1068"/>
      <c r="Z29" s="1068"/>
      <c r="AA29" s="1068">
        <v>91</v>
      </c>
      <c r="AB29" s="1068"/>
      <c r="AC29" s="1068"/>
      <c r="AD29" s="1068"/>
      <c r="AE29" s="1069"/>
      <c r="AF29" s="1064">
        <v>91</v>
      </c>
      <c r="AG29" s="1065"/>
      <c r="AH29" s="1065"/>
      <c r="AI29" s="1065"/>
      <c r="AJ29" s="1066"/>
      <c r="AK29" s="1009">
        <v>139</v>
      </c>
      <c r="AL29" s="1000"/>
      <c r="AM29" s="1000"/>
      <c r="AN29" s="1000"/>
      <c r="AO29" s="1000"/>
      <c r="AP29" s="1000" t="s">
        <v>598</v>
      </c>
      <c r="AQ29" s="1000"/>
      <c r="AR29" s="1000"/>
      <c r="AS29" s="1000"/>
      <c r="AT29" s="1000"/>
      <c r="AU29" s="1000" t="s">
        <v>598</v>
      </c>
      <c r="AV29" s="1000"/>
      <c r="AW29" s="1000"/>
      <c r="AX29" s="1000"/>
      <c r="AY29" s="1000"/>
      <c r="AZ29" s="1070" t="s">
        <v>598</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403</v>
      </c>
      <c r="C30" s="1060"/>
      <c r="D30" s="1060"/>
      <c r="E30" s="1060"/>
      <c r="F30" s="1060"/>
      <c r="G30" s="1060"/>
      <c r="H30" s="1060"/>
      <c r="I30" s="1060"/>
      <c r="J30" s="1060"/>
      <c r="K30" s="1060"/>
      <c r="L30" s="1060"/>
      <c r="M30" s="1060"/>
      <c r="N30" s="1060"/>
      <c r="O30" s="1060"/>
      <c r="P30" s="1061"/>
      <c r="Q30" s="1067">
        <v>208</v>
      </c>
      <c r="R30" s="1068"/>
      <c r="S30" s="1068"/>
      <c r="T30" s="1068"/>
      <c r="U30" s="1068"/>
      <c r="V30" s="1068">
        <v>207</v>
      </c>
      <c r="W30" s="1068"/>
      <c r="X30" s="1068"/>
      <c r="Y30" s="1068"/>
      <c r="Z30" s="1068"/>
      <c r="AA30" s="1068">
        <v>1</v>
      </c>
      <c r="AB30" s="1068"/>
      <c r="AC30" s="1068"/>
      <c r="AD30" s="1068"/>
      <c r="AE30" s="1069"/>
      <c r="AF30" s="1064">
        <v>1</v>
      </c>
      <c r="AG30" s="1065"/>
      <c r="AH30" s="1065"/>
      <c r="AI30" s="1065"/>
      <c r="AJ30" s="1066"/>
      <c r="AK30" s="1009">
        <v>126</v>
      </c>
      <c r="AL30" s="1000"/>
      <c r="AM30" s="1000"/>
      <c r="AN30" s="1000"/>
      <c r="AO30" s="1000"/>
      <c r="AP30" s="1000" t="s">
        <v>598</v>
      </c>
      <c r="AQ30" s="1000"/>
      <c r="AR30" s="1000"/>
      <c r="AS30" s="1000"/>
      <c r="AT30" s="1000"/>
      <c r="AU30" s="1000" t="s">
        <v>598</v>
      </c>
      <c r="AV30" s="1000"/>
      <c r="AW30" s="1000"/>
      <c r="AX30" s="1000"/>
      <c r="AY30" s="1000"/>
      <c r="AZ30" s="1070" t="s">
        <v>598</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404</v>
      </c>
      <c r="C31" s="1060"/>
      <c r="D31" s="1060"/>
      <c r="E31" s="1060"/>
      <c r="F31" s="1060"/>
      <c r="G31" s="1060"/>
      <c r="H31" s="1060"/>
      <c r="I31" s="1060"/>
      <c r="J31" s="1060"/>
      <c r="K31" s="1060"/>
      <c r="L31" s="1060"/>
      <c r="M31" s="1060"/>
      <c r="N31" s="1060"/>
      <c r="O31" s="1060"/>
      <c r="P31" s="1061"/>
      <c r="Q31" s="1067">
        <v>240</v>
      </c>
      <c r="R31" s="1068"/>
      <c r="S31" s="1068"/>
      <c r="T31" s="1068"/>
      <c r="U31" s="1068"/>
      <c r="V31" s="1068">
        <v>244</v>
      </c>
      <c r="W31" s="1068"/>
      <c r="X31" s="1068"/>
      <c r="Y31" s="1068"/>
      <c r="Z31" s="1068"/>
      <c r="AA31" s="1068">
        <v>-4</v>
      </c>
      <c r="AB31" s="1068"/>
      <c r="AC31" s="1068"/>
      <c r="AD31" s="1068"/>
      <c r="AE31" s="1069"/>
      <c r="AF31" s="1064">
        <v>231</v>
      </c>
      <c r="AG31" s="1065"/>
      <c r="AH31" s="1065"/>
      <c r="AI31" s="1065"/>
      <c r="AJ31" s="1066"/>
      <c r="AK31" s="1009">
        <v>19</v>
      </c>
      <c r="AL31" s="1000"/>
      <c r="AM31" s="1000"/>
      <c r="AN31" s="1000"/>
      <c r="AO31" s="1000"/>
      <c r="AP31" s="1000">
        <v>821</v>
      </c>
      <c r="AQ31" s="1000"/>
      <c r="AR31" s="1000"/>
      <c r="AS31" s="1000"/>
      <c r="AT31" s="1000"/>
      <c r="AU31" s="1000">
        <v>218</v>
      </c>
      <c r="AV31" s="1000"/>
      <c r="AW31" s="1000"/>
      <c r="AX31" s="1000"/>
      <c r="AY31" s="1000"/>
      <c r="AZ31" s="1070" t="s">
        <v>598</v>
      </c>
      <c r="BA31" s="1070"/>
      <c r="BB31" s="1070"/>
      <c r="BC31" s="1070"/>
      <c r="BD31" s="1070"/>
      <c r="BE31" s="1001" t="s">
        <v>405</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406</v>
      </c>
      <c r="C32" s="1060"/>
      <c r="D32" s="1060"/>
      <c r="E32" s="1060"/>
      <c r="F32" s="1060"/>
      <c r="G32" s="1060"/>
      <c r="H32" s="1060"/>
      <c r="I32" s="1060"/>
      <c r="J32" s="1060"/>
      <c r="K32" s="1060"/>
      <c r="L32" s="1060"/>
      <c r="M32" s="1060"/>
      <c r="N32" s="1060"/>
      <c r="O32" s="1060"/>
      <c r="P32" s="1061"/>
      <c r="Q32" s="1067">
        <v>523</v>
      </c>
      <c r="R32" s="1068"/>
      <c r="S32" s="1068"/>
      <c r="T32" s="1068"/>
      <c r="U32" s="1068"/>
      <c r="V32" s="1068">
        <v>496</v>
      </c>
      <c r="W32" s="1068"/>
      <c r="X32" s="1068"/>
      <c r="Y32" s="1068"/>
      <c r="Z32" s="1068"/>
      <c r="AA32" s="1068">
        <v>27</v>
      </c>
      <c r="AB32" s="1068"/>
      <c r="AC32" s="1068"/>
      <c r="AD32" s="1068"/>
      <c r="AE32" s="1069"/>
      <c r="AF32" s="1064">
        <v>27</v>
      </c>
      <c r="AG32" s="1065"/>
      <c r="AH32" s="1065"/>
      <c r="AI32" s="1065"/>
      <c r="AJ32" s="1066"/>
      <c r="AK32" s="1009">
        <v>213</v>
      </c>
      <c r="AL32" s="1000"/>
      <c r="AM32" s="1000"/>
      <c r="AN32" s="1000"/>
      <c r="AO32" s="1000"/>
      <c r="AP32" s="1000">
        <v>1773</v>
      </c>
      <c r="AQ32" s="1000"/>
      <c r="AR32" s="1000"/>
      <c r="AS32" s="1000"/>
      <c r="AT32" s="1000"/>
      <c r="AU32" s="1000">
        <v>1773</v>
      </c>
      <c r="AV32" s="1000"/>
      <c r="AW32" s="1000"/>
      <c r="AX32" s="1000"/>
      <c r="AY32" s="1000"/>
      <c r="AZ32" s="1070" t="s">
        <v>598</v>
      </c>
      <c r="BA32" s="1070"/>
      <c r="BB32" s="1070"/>
      <c r="BC32" s="1070"/>
      <c r="BD32" s="1070"/>
      <c r="BE32" s="1001" t="s">
        <v>407</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c r="C33" s="1060"/>
      <c r="D33" s="1060"/>
      <c r="E33" s="1060"/>
      <c r="F33" s="1060"/>
      <c r="G33" s="1060"/>
      <c r="H33" s="1060"/>
      <c r="I33" s="1060"/>
      <c r="J33" s="1060"/>
      <c r="K33" s="1060"/>
      <c r="L33" s="1060"/>
      <c r="M33" s="1060"/>
      <c r="N33" s="1060"/>
      <c r="O33" s="1060"/>
      <c r="P33" s="1061"/>
      <c r="Q33" s="1067"/>
      <c r="R33" s="1068"/>
      <c r="S33" s="1068"/>
      <c r="T33" s="1068"/>
      <c r="U33" s="1068"/>
      <c r="V33" s="1068"/>
      <c r="W33" s="1068"/>
      <c r="X33" s="1068"/>
      <c r="Y33" s="1068"/>
      <c r="Z33" s="1068"/>
      <c r="AA33" s="1068"/>
      <c r="AB33" s="1068"/>
      <c r="AC33" s="1068"/>
      <c r="AD33" s="1068"/>
      <c r="AE33" s="1069"/>
      <c r="AF33" s="1064"/>
      <c r="AG33" s="1065"/>
      <c r="AH33" s="1065"/>
      <c r="AI33" s="1065"/>
      <c r="AJ33" s="1066"/>
      <c r="AK33" s="1009"/>
      <c r="AL33" s="1000"/>
      <c r="AM33" s="1000"/>
      <c r="AN33" s="1000"/>
      <c r="AO33" s="1000"/>
      <c r="AP33" s="1000"/>
      <c r="AQ33" s="1000"/>
      <c r="AR33" s="1000"/>
      <c r="AS33" s="1000"/>
      <c r="AT33" s="1000"/>
      <c r="AU33" s="1000"/>
      <c r="AV33" s="1000"/>
      <c r="AW33" s="1000"/>
      <c r="AX33" s="1000"/>
      <c r="AY33" s="1000"/>
      <c r="AZ33" s="1070"/>
      <c r="BA33" s="1070"/>
      <c r="BB33" s="1070"/>
      <c r="BC33" s="1070"/>
      <c r="BD33" s="1070"/>
      <c r="BE33" s="1001"/>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408</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388</v>
      </c>
      <c r="B63" s="966" t="s">
        <v>409</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393</v>
      </c>
      <c r="AG63" s="988"/>
      <c r="AH63" s="988"/>
      <c r="AI63" s="988"/>
      <c r="AJ63" s="1051"/>
      <c r="AK63" s="1052"/>
      <c r="AL63" s="992"/>
      <c r="AM63" s="992"/>
      <c r="AN63" s="992"/>
      <c r="AO63" s="992"/>
      <c r="AP63" s="988">
        <v>2594</v>
      </c>
      <c r="AQ63" s="988"/>
      <c r="AR63" s="988"/>
      <c r="AS63" s="988"/>
      <c r="AT63" s="988"/>
      <c r="AU63" s="988">
        <v>1991</v>
      </c>
      <c r="AV63" s="988"/>
      <c r="AW63" s="988"/>
      <c r="AX63" s="988"/>
      <c r="AY63" s="988"/>
      <c r="AZ63" s="1046"/>
      <c r="BA63" s="1046"/>
      <c r="BB63" s="1046"/>
      <c r="BC63" s="1046"/>
      <c r="BD63" s="1046"/>
      <c r="BE63" s="989"/>
      <c r="BF63" s="989"/>
      <c r="BG63" s="989"/>
      <c r="BH63" s="989"/>
      <c r="BI63" s="990"/>
      <c r="BJ63" s="1047" t="s">
        <v>410</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412</v>
      </c>
      <c r="B66" s="1025"/>
      <c r="C66" s="1025"/>
      <c r="D66" s="1025"/>
      <c r="E66" s="1025"/>
      <c r="F66" s="1025"/>
      <c r="G66" s="1025"/>
      <c r="H66" s="1025"/>
      <c r="I66" s="1025"/>
      <c r="J66" s="1025"/>
      <c r="K66" s="1025"/>
      <c r="L66" s="1025"/>
      <c r="M66" s="1025"/>
      <c r="N66" s="1025"/>
      <c r="O66" s="1025"/>
      <c r="P66" s="1026"/>
      <c r="Q66" s="1030" t="s">
        <v>413</v>
      </c>
      <c r="R66" s="1031"/>
      <c r="S66" s="1031"/>
      <c r="T66" s="1031"/>
      <c r="U66" s="1032"/>
      <c r="V66" s="1030" t="s">
        <v>414</v>
      </c>
      <c r="W66" s="1031"/>
      <c r="X66" s="1031"/>
      <c r="Y66" s="1031"/>
      <c r="Z66" s="1032"/>
      <c r="AA66" s="1030" t="s">
        <v>415</v>
      </c>
      <c r="AB66" s="1031"/>
      <c r="AC66" s="1031"/>
      <c r="AD66" s="1031"/>
      <c r="AE66" s="1032"/>
      <c r="AF66" s="1036" t="s">
        <v>416</v>
      </c>
      <c r="AG66" s="1037"/>
      <c r="AH66" s="1037"/>
      <c r="AI66" s="1037"/>
      <c r="AJ66" s="1038"/>
      <c r="AK66" s="1030" t="s">
        <v>397</v>
      </c>
      <c r="AL66" s="1025"/>
      <c r="AM66" s="1025"/>
      <c r="AN66" s="1025"/>
      <c r="AO66" s="1026"/>
      <c r="AP66" s="1030" t="s">
        <v>417</v>
      </c>
      <c r="AQ66" s="1031"/>
      <c r="AR66" s="1031"/>
      <c r="AS66" s="1031"/>
      <c r="AT66" s="1032"/>
      <c r="AU66" s="1030" t="s">
        <v>418</v>
      </c>
      <c r="AV66" s="1031"/>
      <c r="AW66" s="1031"/>
      <c r="AX66" s="1031"/>
      <c r="AY66" s="1032"/>
      <c r="AZ66" s="1030" t="s">
        <v>375</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589</v>
      </c>
      <c r="C68" s="1015"/>
      <c r="D68" s="1015"/>
      <c r="E68" s="1015"/>
      <c r="F68" s="1015"/>
      <c r="G68" s="1015"/>
      <c r="H68" s="1015"/>
      <c r="I68" s="1015"/>
      <c r="J68" s="1015"/>
      <c r="K68" s="1015"/>
      <c r="L68" s="1015"/>
      <c r="M68" s="1015"/>
      <c r="N68" s="1015"/>
      <c r="O68" s="1015"/>
      <c r="P68" s="1016"/>
      <c r="Q68" s="1017">
        <v>3285</v>
      </c>
      <c r="R68" s="1011"/>
      <c r="S68" s="1011"/>
      <c r="T68" s="1011"/>
      <c r="U68" s="1011"/>
      <c r="V68" s="1011">
        <v>3142</v>
      </c>
      <c r="W68" s="1011"/>
      <c r="X68" s="1011"/>
      <c r="Y68" s="1011"/>
      <c r="Z68" s="1011"/>
      <c r="AA68" s="1011">
        <v>143</v>
      </c>
      <c r="AB68" s="1011"/>
      <c r="AC68" s="1011"/>
      <c r="AD68" s="1011"/>
      <c r="AE68" s="1011"/>
      <c r="AF68" s="1011">
        <v>143</v>
      </c>
      <c r="AG68" s="1011"/>
      <c r="AH68" s="1011"/>
      <c r="AI68" s="1011"/>
      <c r="AJ68" s="1011"/>
      <c r="AK68" s="1011" t="s">
        <v>598</v>
      </c>
      <c r="AL68" s="1011"/>
      <c r="AM68" s="1011"/>
      <c r="AN68" s="1011"/>
      <c r="AO68" s="1011"/>
      <c r="AP68" s="1011">
        <v>1540</v>
      </c>
      <c r="AQ68" s="1011"/>
      <c r="AR68" s="1011"/>
      <c r="AS68" s="1011"/>
      <c r="AT68" s="1011"/>
      <c r="AU68" s="1011">
        <v>167</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590</v>
      </c>
      <c r="C69" s="1004"/>
      <c r="D69" s="1004"/>
      <c r="E69" s="1004"/>
      <c r="F69" s="1004"/>
      <c r="G69" s="1004"/>
      <c r="H69" s="1004"/>
      <c r="I69" s="1004"/>
      <c r="J69" s="1004"/>
      <c r="K69" s="1004"/>
      <c r="L69" s="1004"/>
      <c r="M69" s="1004"/>
      <c r="N69" s="1004"/>
      <c r="O69" s="1004"/>
      <c r="P69" s="1005"/>
      <c r="Q69" s="1006">
        <v>430</v>
      </c>
      <c r="R69" s="1000"/>
      <c r="S69" s="1000"/>
      <c r="T69" s="1000"/>
      <c r="U69" s="1000"/>
      <c r="V69" s="1000">
        <v>415</v>
      </c>
      <c r="W69" s="1000"/>
      <c r="X69" s="1000"/>
      <c r="Y69" s="1000"/>
      <c r="Z69" s="1000"/>
      <c r="AA69" s="1000">
        <v>16</v>
      </c>
      <c r="AB69" s="1000"/>
      <c r="AC69" s="1000"/>
      <c r="AD69" s="1000"/>
      <c r="AE69" s="1000"/>
      <c r="AF69" s="1000">
        <v>16</v>
      </c>
      <c r="AG69" s="1000"/>
      <c r="AH69" s="1000"/>
      <c r="AI69" s="1000"/>
      <c r="AJ69" s="1000"/>
      <c r="AK69" s="1000">
        <v>46</v>
      </c>
      <c r="AL69" s="1000"/>
      <c r="AM69" s="1000"/>
      <c r="AN69" s="1000"/>
      <c r="AO69" s="1000"/>
      <c r="AP69" s="1000">
        <v>51</v>
      </c>
      <c r="AQ69" s="1000"/>
      <c r="AR69" s="1000"/>
      <c r="AS69" s="1000"/>
      <c r="AT69" s="1000"/>
      <c r="AU69" s="1000">
        <v>5</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591</v>
      </c>
      <c r="C70" s="1004"/>
      <c r="D70" s="1004"/>
      <c r="E70" s="1004"/>
      <c r="F70" s="1004"/>
      <c r="G70" s="1004"/>
      <c r="H70" s="1004"/>
      <c r="I70" s="1004"/>
      <c r="J70" s="1004"/>
      <c r="K70" s="1004"/>
      <c r="L70" s="1004"/>
      <c r="M70" s="1004"/>
      <c r="N70" s="1004"/>
      <c r="O70" s="1004"/>
      <c r="P70" s="1005"/>
      <c r="Q70" s="1006">
        <v>1266</v>
      </c>
      <c r="R70" s="1000"/>
      <c r="S70" s="1000"/>
      <c r="T70" s="1000"/>
      <c r="U70" s="1000"/>
      <c r="V70" s="1000">
        <v>1277</v>
      </c>
      <c r="W70" s="1000"/>
      <c r="X70" s="1000"/>
      <c r="Y70" s="1000"/>
      <c r="Z70" s="1000"/>
      <c r="AA70" s="1000">
        <v>33</v>
      </c>
      <c r="AB70" s="1000"/>
      <c r="AC70" s="1000"/>
      <c r="AD70" s="1000"/>
      <c r="AE70" s="1000"/>
      <c r="AF70" s="1000">
        <v>33</v>
      </c>
      <c r="AG70" s="1000"/>
      <c r="AH70" s="1000"/>
      <c r="AI70" s="1000"/>
      <c r="AJ70" s="1000"/>
      <c r="AK70" s="1000" t="s">
        <v>598</v>
      </c>
      <c r="AL70" s="1000"/>
      <c r="AM70" s="1000"/>
      <c r="AN70" s="1000"/>
      <c r="AO70" s="1000"/>
      <c r="AP70" s="1000">
        <v>22</v>
      </c>
      <c r="AQ70" s="1000"/>
      <c r="AR70" s="1000"/>
      <c r="AS70" s="1000"/>
      <c r="AT70" s="1000"/>
      <c r="AU70" s="1000">
        <v>2</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592</v>
      </c>
      <c r="C71" s="1004"/>
      <c r="D71" s="1004"/>
      <c r="E71" s="1004"/>
      <c r="F71" s="1004"/>
      <c r="G71" s="1004"/>
      <c r="H71" s="1004"/>
      <c r="I71" s="1004"/>
      <c r="J71" s="1004"/>
      <c r="K71" s="1004"/>
      <c r="L71" s="1004"/>
      <c r="M71" s="1004"/>
      <c r="N71" s="1004"/>
      <c r="O71" s="1004"/>
      <c r="P71" s="1005"/>
      <c r="Q71" s="1006">
        <v>910</v>
      </c>
      <c r="R71" s="1000"/>
      <c r="S71" s="1000"/>
      <c r="T71" s="1000"/>
      <c r="U71" s="1000"/>
      <c r="V71" s="1000">
        <v>890</v>
      </c>
      <c r="W71" s="1000"/>
      <c r="X71" s="1000"/>
      <c r="Y71" s="1000"/>
      <c r="Z71" s="1000"/>
      <c r="AA71" s="1000">
        <v>20</v>
      </c>
      <c r="AB71" s="1000"/>
      <c r="AC71" s="1000"/>
      <c r="AD71" s="1000"/>
      <c r="AE71" s="1000"/>
      <c r="AF71" s="1000">
        <v>20</v>
      </c>
      <c r="AG71" s="1000"/>
      <c r="AH71" s="1000"/>
      <c r="AI71" s="1000"/>
      <c r="AJ71" s="1000"/>
      <c r="AK71" s="1000" t="s">
        <v>598</v>
      </c>
      <c r="AL71" s="1000"/>
      <c r="AM71" s="1000"/>
      <c r="AN71" s="1000"/>
      <c r="AO71" s="1000"/>
      <c r="AP71" s="1000">
        <v>174</v>
      </c>
      <c r="AQ71" s="1000"/>
      <c r="AR71" s="1000"/>
      <c r="AS71" s="1000"/>
      <c r="AT71" s="1000"/>
      <c r="AU71" s="1000">
        <v>24</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593</v>
      </c>
      <c r="C72" s="1004"/>
      <c r="D72" s="1004"/>
      <c r="E72" s="1004"/>
      <c r="F72" s="1004"/>
      <c r="G72" s="1004"/>
      <c r="H72" s="1004"/>
      <c r="I72" s="1004"/>
      <c r="J72" s="1004"/>
      <c r="K72" s="1004"/>
      <c r="L72" s="1004"/>
      <c r="M72" s="1004"/>
      <c r="N72" s="1004"/>
      <c r="O72" s="1004"/>
      <c r="P72" s="1005"/>
      <c r="Q72" s="1006">
        <v>7705</v>
      </c>
      <c r="R72" s="1000"/>
      <c r="S72" s="1000"/>
      <c r="T72" s="1000"/>
      <c r="U72" s="1000"/>
      <c r="V72" s="1000">
        <v>7105</v>
      </c>
      <c r="W72" s="1000"/>
      <c r="X72" s="1000"/>
      <c r="Y72" s="1000"/>
      <c r="Z72" s="1000"/>
      <c r="AA72" s="1000">
        <v>600</v>
      </c>
      <c r="AB72" s="1000"/>
      <c r="AC72" s="1000"/>
      <c r="AD72" s="1000"/>
      <c r="AE72" s="1000"/>
      <c r="AF72" s="1000">
        <v>1189</v>
      </c>
      <c r="AG72" s="1000"/>
      <c r="AH72" s="1000"/>
      <c r="AI72" s="1000"/>
      <c r="AJ72" s="1000"/>
      <c r="AK72" s="1000" t="s">
        <v>598</v>
      </c>
      <c r="AL72" s="1000"/>
      <c r="AM72" s="1000"/>
      <c r="AN72" s="1000"/>
      <c r="AO72" s="1000"/>
      <c r="AP72" s="1000">
        <v>4778</v>
      </c>
      <c r="AQ72" s="1000"/>
      <c r="AR72" s="1000"/>
      <c r="AS72" s="1000"/>
      <c r="AT72" s="1000"/>
      <c r="AU72" s="1000">
        <v>559</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594</v>
      </c>
      <c r="C73" s="1004"/>
      <c r="D73" s="1004"/>
      <c r="E73" s="1004"/>
      <c r="F73" s="1004"/>
      <c r="G73" s="1004"/>
      <c r="H73" s="1004"/>
      <c r="I73" s="1004"/>
      <c r="J73" s="1004"/>
      <c r="K73" s="1004"/>
      <c r="L73" s="1004"/>
      <c r="M73" s="1004"/>
      <c r="N73" s="1004"/>
      <c r="O73" s="1004"/>
      <c r="P73" s="1005"/>
      <c r="Q73" s="1006">
        <v>118</v>
      </c>
      <c r="R73" s="1000"/>
      <c r="S73" s="1000"/>
      <c r="T73" s="1000"/>
      <c r="U73" s="1000"/>
      <c r="V73" s="1000">
        <v>109</v>
      </c>
      <c r="W73" s="1000"/>
      <c r="X73" s="1000"/>
      <c r="Y73" s="1000"/>
      <c r="Z73" s="1000"/>
      <c r="AA73" s="1000">
        <v>9</v>
      </c>
      <c r="AB73" s="1000"/>
      <c r="AC73" s="1000"/>
      <c r="AD73" s="1000"/>
      <c r="AE73" s="1000"/>
      <c r="AF73" s="1000">
        <v>9</v>
      </c>
      <c r="AG73" s="1000"/>
      <c r="AH73" s="1000"/>
      <c r="AI73" s="1000"/>
      <c r="AJ73" s="1000"/>
      <c r="AK73" s="1000">
        <v>15</v>
      </c>
      <c r="AL73" s="1000"/>
      <c r="AM73" s="1000"/>
      <c r="AN73" s="1000"/>
      <c r="AO73" s="1000"/>
      <c r="AP73" s="1000" t="s">
        <v>598</v>
      </c>
      <c r="AQ73" s="1000"/>
      <c r="AR73" s="1000"/>
      <c r="AS73" s="1000"/>
      <c r="AT73" s="1000"/>
      <c r="AU73" s="1000" t="s">
        <v>598</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t="s">
        <v>595</v>
      </c>
      <c r="C74" s="1004"/>
      <c r="D74" s="1004"/>
      <c r="E74" s="1004"/>
      <c r="F74" s="1004"/>
      <c r="G74" s="1004"/>
      <c r="H74" s="1004"/>
      <c r="I74" s="1004"/>
      <c r="J74" s="1004"/>
      <c r="K74" s="1004"/>
      <c r="L74" s="1004"/>
      <c r="M74" s="1004"/>
      <c r="N74" s="1004"/>
      <c r="O74" s="1004"/>
      <c r="P74" s="1005"/>
      <c r="Q74" s="1006">
        <v>156662</v>
      </c>
      <c r="R74" s="1000"/>
      <c r="S74" s="1000"/>
      <c r="T74" s="1000"/>
      <c r="U74" s="1000"/>
      <c r="V74" s="1000">
        <v>152216</v>
      </c>
      <c r="W74" s="1000"/>
      <c r="X74" s="1000"/>
      <c r="Y74" s="1000"/>
      <c r="Z74" s="1000"/>
      <c r="AA74" s="1000">
        <v>4445</v>
      </c>
      <c r="AB74" s="1000"/>
      <c r="AC74" s="1000"/>
      <c r="AD74" s="1000"/>
      <c r="AE74" s="1000"/>
      <c r="AF74" s="1000">
        <v>4445</v>
      </c>
      <c r="AG74" s="1000"/>
      <c r="AH74" s="1000"/>
      <c r="AI74" s="1000"/>
      <c r="AJ74" s="1000"/>
      <c r="AK74" s="1000" t="s">
        <v>598</v>
      </c>
      <c r="AL74" s="1000"/>
      <c r="AM74" s="1000"/>
      <c r="AN74" s="1000"/>
      <c r="AO74" s="1000"/>
      <c r="AP74" s="1000" t="s">
        <v>598</v>
      </c>
      <c r="AQ74" s="1000"/>
      <c r="AR74" s="1000"/>
      <c r="AS74" s="1000"/>
      <c r="AT74" s="1000"/>
      <c r="AU74" s="1000" t="s">
        <v>598</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t="s">
        <v>596</v>
      </c>
      <c r="C75" s="1004"/>
      <c r="D75" s="1004"/>
      <c r="E75" s="1004"/>
      <c r="F75" s="1004"/>
      <c r="G75" s="1004"/>
      <c r="H75" s="1004"/>
      <c r="I75" s="1004"/>
      <c r="J75" s="1004"/>
      <c r="K75" s="1004"/>
      <c r="L75" s="1004"/>
      <c r="M75" s="1004"/>
      <c r="N75" s="1004"/>
      <c r="O75" s="1004"/>
      <c r="P75" s="1005"/>
      <c r="Q75" s="1007">
        <v>6462</v>
      </c>
      <c r="R75" s="1008"/>
      <c r="S75" s="1008"/>
      <c r="T75" s="1008"/>
      <c r="U75" s="1009"/>
      <c r="V75" s="1010">
        <v>5924</v>
      </c>
      <c r="W75" s="1008"/>
      <c r="X75" s="1008"/>
      <c r="Y75" s="1008"/>
      <c r="Z75" s="1009"/>
      <c r="AA75" s="1010">
        <v>538</v>
      </c>
      <c r="AB75" s="1008"/>
      <c r="AC75" s="1008"/>
      <c r="AD75" s="1008"/>
      <c r="AE75" s="1009"/>
      <c r="AF75" s="1010">
        <v>538</v>
      </c>
      <c r="AG75" s="1008"/>
      <c r="AH75" s="1008"/>
      <c r="AI75" s="1008"/>
      <c r="AJ75" s="1009"/>
      <c r="AK75" s="1010">
        <v>5</v>
      </c>
      <c r="AL75" s="1008"/>
      <c r="AM75" s="1008"/>
      <c r="AN75" s="1008"/>
      <c r="AO75" s="1009"/>
      <c r="AP75" s="1010" t="s">
        <v>598</v>
      </c>
      <c r="AQ75" s="1008"/>
      <c r="AR75" s="1008"/>
      <c r="AS75" s="1008"/>
      <c r="AT75" s="1009"/>
      <c r="AU75" s="1010" t="s">
        <v>598</v>
      </c>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t="s">
        <v>597</v>
      </c>
      <c r="C76" s="1004"/>
      <c r="D76" s="1004"/>
      <c r="E76" s="1004"/>
      <c r="F76" s="1004"/>
      <c r="G76" s="1004"/>
      <c r="H76" s="1004"/>
      <c r="I76" s="1004"/>
      <c r="J76" s="1004"/>
      <c r="K76" s="1004"/>
      <c r="L76" s="1004"/>
      <c r="M76" s="1004"/>
      <c r="N76" s="1004"/>
      <c r="O76" s="1004"/>
      <c r="P76" s="1005"/>
      <c r="Q76" s="1007">
        <v>126</v>
      </c>
      <c r="R76" s="1008"/>
      <c r="S76" s="1008"/>
      <c r="T76" s="1008"/>
      <c r="U76" s="1009"/>
      <c r="V76" s="1010">
        <v>111</v>
      </c>
      <c r="W76" s="1008"/>
      <c r="X76" s="1008"/>
      <c r="Y76" s="1008"/>
      <c r="Z76" s="1009"/>
      <c r="AA76" s="1010">
        <v>15</v>
      </c>
      <c r="AB76" s="1008"/>
      <c r="AC76" s="1008"/>
      <c r="AD76" s="1008"/>
      <c r="AE76" s="1009"/>
      <c r="AF76" s="1010">
        <v>15</v>
      </c>
      <c r="AG76" s="1008"/>
      <c r="AH76" s="1008"/>
      <c r="AI76" s="1008"/>
      <c r="AJ76" s="1009"/>
      <c r="AK76" s="1010" t="s">
        <v>598</v>
      </c>
      <c r="AL76" s="1008"/>
      <c r="AM76" s="1008"/>
      <c r="AN76" s="1008"/>
      <c r="AO76" s="1009"/>
      <c r="AP76" s="1010" t="s">
        <v>598</v>
      </c>
      <c r="AQ76" s="1008"/>
      <c r="AR76" s="1008"/>
      <c r="AS76" s="1008"/>
      <c r="AT76" s="1009"/>
      <c r="AU76" s="1010" t="s">
        <v>598</v>
      </c>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388</v>
      </c>
      <c r="B88" s="966" t="s">
        <v>419</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6408</v>
      </c>
      <c r="AG88" s="988"/>
      <c r="AH88" s="988"/>
      <c r="AI88" s="988"/>
      <c r="AJ88" s="988"/>
      <c r="AK88" s="992"/>
      <c r="AL88" s="992"/>
      <c r="AM88" s="992"/>
      <c r="AN88" s="992"/>
      <c r="AO88" s="992"/>
      <c r="AP88" s="988">
        <v>6565</v>
      </c>
      <c r="AQ88" s="988"/>
      <c r="AR88" s="988"/>
      <c r="AS88" s="988"/>
      <c r="AT88" s="988"/>
      <c r="AU88" s="988">
        <v>757</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966" t="s">
        <v>420</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421</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422</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425</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426</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427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428</v>
      </c>
      <c r="AB109" s="925"/>
      <c r="AC109" s="925"/>
      <c r="AD109" s="925"/>
      <c r="AE109" s="926"/>
      <c r="AF109" s="927" t="s">
        <v>429</v>
      </c>
      <c r="AG109" s="925"/>
      <c r="AH109" s="925"/>
      <c r="AI109" s="925"/>
      <c r="AJ109" s="926"/>
      <c r="AK109" s="927" t="s">
        <v>302</v>
      </c>
      <c r="AL109" s="925"/>
      <c r="AM109" s="925"/>
      <c r="AN109" s="925"/>
      <c r="AO109" s="926"/>
      <c r="AP109" s="927" t="s">
        <v>430</v>
      </c>
      <c r="AQ109" s="925"/>
      <c r="AR109" s="925"/>
      <c r="AS109" s="925"/>
      <c r="AT109" s="958"/>
      <c r="AU109" s="924" t="s">
        <v>427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428</v>
      </c>
      <c r="BR109" s="925"/>
      <c r="BS109" s="925"/>
      <c r="BT109" s="925"/>
      <c r="BU109" s="926"/>
      <c r="BV109" s="927" t="s">
        <v>429</v>
      </c>
      <c r="BW109" s="925"/>
      <c r="BX109" s="925"/>
      <c r="BY109" s="925"/>
      <c r="BZ109" s="926"/>
      <c r="CA109" s="927" t="s">
        <v>302</v>
      </c>
      <c r="CB109" s="925"/>
      <c r="CC109" s="925"/>
      <c r="CD109" s="925"/>
      <c r="CE109" s="926"/>
      <c r="CF109" s="965" t="s">
        <v>430</v>
      </c>
      <c r="CG109" s="965"/>
      <c r="CH109" s="965"/>
      <c r="CI109" s="965"/>
      <c r="CJ109" s="965"/>
      <c r="CK109" s="927" t="s">
        <v>431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428</v>
      </c>
      <c r="DH109" s="925"/>
      <c r="DI109" s="925"/>
      <c r="DJ109" s="925"/>
      <c r="DK109" s="926"/>
      <c r="DL109" s="927" t="s">
        <v>429</v>
      </c>
      <c r="DM109" s="925"/>
      <c r="DN109" s="925"/>
      <c r="DO109" s="925"/>
      <c r="DP109" s="926"/>
      <c r="DQ109" s="927" t="s">
        <v>302</v>
      </c>
      <c r="DR109" s="925"/>
      <c r="DS109" s="925"/>
      <c r="DT109" s="925"/>
      <c r="DU109" s="926"/>
      <c r="DV109" s="927" t="s">
        <v>430</v>
      </c>
      <c r="DW109" s="925"/>
      <c r="DX109" s="925"/>
      <c r="DY109" s="925"/>
      <c r="DZ109" s="958"/>
    </row>
    <row r="110" spans="1:131" s="226" customFormat="1" ht="26.25" customHeight="1" x14ac:dyDescent="0.15">
      <c r="A110" s="836" t="s">
        <v>432</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343738</v>
      </c>
      <c r="AB110" s="918"/>
      <c r="AC110" s="918"/>
      <c r="AD110" s="918"/>
      <c r="AE110" s="919"/>
      <c r="AF110" s="920">
        <v>348854</v>
      </c>
      <c r="AG110" s="918"/>
      <c r="AH110" s="918"/>
      <c r="AI110" s="918"/>
      <c r="AJ110" s="919"/>
      <c r="AK110" s="920">
        <v>381651</v>
      </c>
      <c r="AL110" s="918"/>
      <c r="AM110" s="918"/>
      <c r="AN110" s="918"/>
      <c r="AO110" s="919"/>
      <c r="AP110" s="921">
        <v>14.2</v>
      </c>
      <c r="AQ110" s="922"/>
      <c r="AR110" s="922"/>
      <c r="AS110" s="922"/>
      <c r="AT110" s="923"/>
      <c r="AU110" s="959" t="s">
        <v>73</v>
      </c>
      <c r="AV110" s="960"/>
      <c r="AW110" s="960"/>
      <c r="AX110" s="960"/>
      <c r="AY110" s="960"/>
      <c r="AZ110" s="889" t="s">
        <v>433</v>
      </c>
      <c r="BA110" s="837"/>
      <c r="BB110" s="837"/>
      <c r="BC110" s="837"/>
      <c r="BD110" s="837"/>
      <c r="BE110" s="837"/>
      <c r="BF110" s="837"/>
      <c r="BG110" s="837"/>
      <c r="BH110" s="837"/>
      <c r="BI110" s="837"/>
      <c r="BJ110" s="837"/>
      <c r="BK110" s="837"/>
      <c r="BL110" s="837"/>
      <c r="BM110" s="837"/>
      <c r="BN110" s="837"/>
      <c r="BO110" s="837"/>
      <c r="BP110" s="838"/>
      <c r="BQ110" s="890">
        <v>3699123</v>
      </c>
      <c r="BR110" s="871"/>
      <c r="BS110" s="871"/>
      <c r="BT110" s="871"/>
      <c r="BU110" s="871"/>
      <c r="BV110" s="871">
        <v>3970698</v>
      </c>
      <c r="BW110" s="871"/>
      <c r="BX110" s="871"/>
      <c r="BY110" s="871"/>
      <c r="BZ110" s="871"/>
      <c r="CA110" s="871">
        <v>3958906</v>
      </c>
      <c r="CB110" s="871"/>
      <c r="CC110" s="871"/>
      <c r="CD110" s="871"/>
      <c r="CE110" s="871"/>
      <c r="CF110" s="895">
        <v>147.19999999999999</v>
      </c>
      <c r="CG110" s="896"/>
      <c r="CH110" s="896"/>
      <c r="CI110" s="896"/>
      <c r="CJ110" s="896"/>
      <c r="CK110" s="955" t="s">
        <v>434</v>
      </c>
      <c r="CL110" s="848"/>
      <c r="CM110" s="889" t="s">
        <v>435</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436</v>
      </c>
      <c r="DH110" s="871"/>
      <c r="DI110" s="871"/>
      <c r="DJ110" s="871"/>
      <c r="DK110" s="871"/>
      <c r="DL110" s="871" t="s">
        <v>436</v>
      </c>
      <c r="DM110" s="871"/>
      <c r="DN110" s="871"/>
      <c r="DO110" s="871"/>
      <c r="DP110" s="871"/>
      <c r="DQ110" s="871" t="s">
        <v>436</v>
      </c>
      <c r="DR110" s="871"/>
      <c r="DS110" s="871"/>
      <c r="DT110" s="871"/>
      <c r="DU110" s="871"/>
      <c r="DV110" s="872" t="s">
        <v>437</v>
      </c>
      <c r="DW110" s="872"/>
      <c r="DX110" s="872"/>
      <c r="DY110" s="872"/>
      <c r="DZ110" s="873"/>
    </row>
    <row r="111" spans="1:131" s="226" customFormat="1" ht="26.25" customHeight="1" x14ac:dyDescent="0.15">
      <c r="A111" s="803" t="s">
        <v>438</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437</v>
      </c>
      <c r="AB111" s="948"/>
      <c r="AC111" s="948"/>
      <c r="AD111" s="948"/>
      <c r="AE111" s="949"/>
      <c r="AF111" s="950" t="s">
        <v>437</v>
      </c>
      <c r="AG111" s="948"/>
      <c r="AH111" s="948"/>
      <c r="AI111" s="948"/>
      <c r="AJ111" s="949"/>
      <c r="AK111" s="950" t="s">
        <v>436</v>
      </c>
      <c r="AL111" s="948"/>
      <c r="AM111" s="948"/>
      <c r="AN111" s="948"/>
      <c r="AO111" s="949"/>
      <c r="AP111" s="951" t="s">
        <v>436</v>
      </c>
      <c r="AQ111" s="952"/>
      <c r="AR111" s="952"/>
      <c r="AS111" s="952"/>
      <c r="AT111" s="953"/>
      <c r="AU111" s="961"/>
      <c r="AV111" s="962"/>
      <c r="AW111" s="962"/>
      <c r="AX111" s="962"/>
      <c r="AY111" s="962"/>
      <c r="AZ111" s="844" t="s">
        <v>439</v>
      </c>
      <c r="BA111" s="781"/>
      <c r="BB111" s="781"/>
      <c r="BC111" s="781"/>
      <c r="BD111" s="781"/>
      <c r="BE111" s="781"/>
      <c r="BF111" s="781"/>
      <c r="BG111" s="781"/>
      <c r="BH111" s="781"/>
      <c r="BI111" s="781"/>
      <c r="BJ111" s="781"/>
      <c r="BK111" s="781"/>
      <c r="BL111" s="781"/>
      <c r="BM111" s="781"/>
      <c r="BN111" s="781"/>
      <c r="BO111" s="781"/>
      <c r="BP111" s="782"/>
      <c r="BQ111" s="845" t="s">
        <v>437</v>
      </c>
      <c r="BR111" s="846"/>
      <c r="BS111" s="846"/>
      <c r="BT111" s="846"/>
      <c r="BU111" s="846"/>
      <c r="BV111" s="846" t="s">
        <v>437</v>
      </c>
      <c r="BW111" s="846"/>
      <c r="BX111" s="846"/>
      <c r="BY111" s="846"/>
      <c r="BZ111" s="846"/>
      <c r="CA111" s="846" t="s">
        <v>437</v>
      </c>
      <c r="CB111" s="846"/>
      <c r="CC111" s="846"/>
      <c r="CD111" s="846"/>
      <c r="CE111" s="846"/>
      <c r="CF111" s="904" t="s">
        <v>440</v>
      </c>
      <c r="CG111" s="905"/>
      <c r="CH111" s="905"/>
      <c r="CI111" s="905"/>
      <c r="CJ111" s="905"/>
      <c r="CK111" s="956"/>
      <c r="CL111" s="850"/>
      <c r="CM111" s="844" t="s">
        <v>441</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440</v>
      </c>
      <c r="DH111" s="846"/>
      <c r="DI111" s="846"/>
      <c r="DJ111" s="846"/>
      <c r="DK111" s="846"/>
      <c r="DL111" s="846" t="s">
        <v>437</v>
      </c>
      <c r="DM111" s="846"/>
      <c r="DN111" s="846"/>
      <c r="DO111" s="846"/>
      <c r="DP111" s="846"/>
      <c r="DQ111" s="846" t="s">
        <v>437</v>
      </c>
      <c r="DR111" s="846"/>
      <c r="DS111" s="846"/>
      <c r="DT111" s="846"/>
      <c r="DU111" s="846"/>
      <c r="DV111" s="823" t="s">
        <v>437</v>
      </c>
      <c r="DW111" s="823"/>
      <c r="DX111" s="823"/>
      <c r="DY111" s="823"/>
      <c r="DZ111" s="824"/>
    </row>
    <row r="112" spans="1:131" s="226" customFormat="1" ht="26.25" customHeight="1" x14ac:dyDescent="0.15">
      <c r="A112" s="941" t="s">
        <v>442</v>
      </c>
      <c r="B112" s="942"/>
      <c r="C112" s="781" t="s">
        <v>443</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444</v>
      </c>
      <c r="AB112" s="809"/>
      <c r="AC112" s="809"/>
      <c r="AD112" s="809"/>
      <c r="AE112" s="810"/>
      <c r="AF112" s="811" t="s">
        <v>445</v>
      </c>
      <c r="AG112" s="809"/>
      <c r="AH112" s="809"/>
      <c r="AI112" s="809"/>
      <c r="AJ112" s="810"/>
      <c r="AK112" s="811" t="s">
        <v>446</v>
      </c>
      <c r="AL112" s="809"/>
      <c r="AM112" s="809"/>
      <c r="AN112" s="809"/>
      <c r="AO112" s="810"/>
      <c r="AP112" s="853" t="s">
        <v>447</v>
      </c>
      <c r="AQ112" s="854"/>
      <c r="AR112" s="854"/>
      <c r="AS112" s="854"/>
      <c r="AT112" s="855"/>
      <c r="AU112" s="961"/>
      <c r="AV112" s="962"/>
      <c r="AW112" s="962"/>
      <c r="AX112" s="962"/>
      <c r="AY112" s="962"/>
      <c r="AZ112" s="844" t="s">
        <v>448</v>
      </c>
      <c r="BA112" s="781"/>
      <c r="BB112" s="781"/>
      <c r="BC112" s="781"/>
      <c r="BD112" s="781"/>
      <c r="BE112" s="781"/>
      <c r="BF112" s="781"/>
      <c r="BG112" s="781"/>
      <c r="BH112" s="781"/>
      <c r="BI112" s="781"/>
      <c r="BJ112" s="781"/>
      <c r="BK112" s="781"/>
      <c r="BL112" s="781"/>
      <c r="BM112" s="781"/>
      <c r="BN112" s="781"/>
      <c r="BO112" s="781"/>
      <c r="BP112" s="782"/>
      <c r="BQ112" s="845">
        <v>2142597</v>
      </c>
      <c r="BR112" s="846"/>
      <c r="BS112" s="846"/>
      <c r="BT112" s="846"/>
      <c r="BU112" s="846"/>
      <c r="BV112" s="846">
        <v>2053658</v>
      </c>
      <c r="BW112" s="846"/>
      <c r="BX112" s="846"/>
      <c r="BY112" s="846"/>
      <c r="BZ112" s="846"/>
      <c r="CA112" s="846">
        <v>1990408</v>
      </c>
      <c r="CB112" s="846"/>
      <c r="CC112" s="846"/>
      <c r="CD112" s="846"/>
      <c r="CE112" s="846"/>
      <c r="CF112" s="904">
        <v>74</v>
      </c>
      <c r="CG112" s="905"/>
      <c r="CH112" s="905"/>
      <c r="CI112" s="905"/>
      <c r="CJ112" s="905"/>
      <c r="CK112" s="956"/>
      <c r="CL112" s="850"/>
      <c r="CM112" s="844" t="s">
        <v>449</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450</v>
      </c>
      <c r="DH112" s="846"/>
      <c r="DI112" s="846"/>
      <c r="DJ112" s="846"/>
      <c r="DK112" s="846"/>
      <c r="DL112" s="846" t="s">
        <v>451</v>
      </c>
      <c r="DM112" s="846"/>
      <c r="DN112" s="846"/>
      <c r="DO112" s="846"/>
      <c r="DP112" s="846"/>
      <c r="DQ112" s="846" t="s">
        <v>446</v>
      </c>
      <c r="DR112" s="846"/>
      <c r="DS112" s="846"/>
      <c r="DT112" s="846"/>
      <c r="DU112" s="846"/>
      <c r="DV112" s="823" t="s">
        <v>444</v>
      </c>
      <c r="DW112" s="823"/>
      <c r="DX112" s="823"/>
      <c r="DY112" s="823"/>
      <c r="DZ112" s="824"/>
    </row>
    <row r="113" spans="1:130" s="226" customFormat="1" ht="26.25" customHeight="1" x14ac:dyDescent="0.15">
      <c r="A113" s="943"/>
      <c r="B113" s="944"/>
      <c r="C113" s="781" t="s">
        <v>452</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169357</v>
      </c>
      <c r="AB113" s="948"/>
      <c r="AC113" s="948"/>
      <c r="AD113" s="948"/>
      <c r="AE113" s="949"/>
      <c r="AF113" s="950">
        <v>168826</v>
      </c>
      <c r="AG113" s="948"/>
      <c r="AH113" s="948"/>
      <c r="AI113" s="948"/>
      <c r="AJ113" s="949"/>
      <c r="AK113" s="950">
        <v>178323</v>
      </c>
      <c r="AL113" s="948"/>
      <c r="AM113" s="948"/>
      <c r="AN113" s="948"/>
      <c r="AO113" s="949"/>
      <c r="AP113" s="951">
        <v>6.6</v>
      </c>
      <c r="AQ113" s="952"/>
      <c r="AR113" s="952"/>
      <c r="AS113" s="952"/>
      <c r="AT113" s="953"/>
      <c r="AU113" s="961"/>
      <c r="AV113" s="962"/>
      <c r="AW113" s="962"/>
      <c r="AX113" s="962"/>
      <c r="AY113" s="962"/>
      <c r="AZ113" s="844" t="s">
        <v>453</v>
      </c>
      <c r="BA113" s="781"/>
      <c r="BB113" s="781"/>
      <c r="BC113" s="781"/>
      <c r="BD113" s="781"/>
      <c r="BE113" s="781"/>
      <c r="BF113" s="781"/>
      <c r="BG113" s="781"/>
      <c r="BH113" s="781"/>
      <c r="BI113" s="781"/>
      <c r="BJ113" s="781"/>
      <c r="BK113" s="781"/>
      <c r="BL113" s="781"/>
      <c r="BM113" s="781"/>
      <c r="BN113" s="781"/>
      <c r="BO113" s="781"/>
      <c r="BP113" s="782"/>
      <c r="BQ113" s="845">
        <v>546029</v>
      </c>
      <c r="BR113" s="846"/>
      <c r="BS113" s="846"/>
      <c r="BT113" s="846"/>
      <c r="BU113" s="846"/>
      <c r="BV113" s="846">
        <v>532116</v>
      </c>
      <c r="BW113" s="846"/>
      <c r="BX113" s="846"/>
      <c r="BY113" s="846"/>
      <c r="BZ113" s="846"/>
      <c r="CA113" s="846">
        <v>757633</v>
      </c>
      <c r="CB113" s="846"/>
      <c r="CC113" s="846"/>
      <c r="CD113" s="846"/>
      <c r="CE113" s="846"/>
      <c r="CF113" s="904">
        <v>28.2</v>
      </c>
      <c r="CG113" s="905"/>
      <c r="CH113" s="905"/>
      <c r="CI113" s="905"/>
      <c r="CJ113" s="905"/>
      <c r="CK113" s="956"/>
      <c r="CL113" s="850"/>
      <c r="CM113" s="844" t="s">
        <v>454</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446</v>
      </c>
      <c r="DH113" s="809"/>
      <c r="DI113" s="809"/>
      <c r="DJ113" s="809"/>
      <c r="DK113" s="810"/>
      <c r="DL113" s="811" t="s">
        <v>455</v>
      </c>
      <c r="DM113" s="809"/>
      <c r="DN113" s="809"/>
      <c r="DO113" s="809"/>
      <c r="DP113" s="810"/>
      <c r="DQ113" s="811" t="s">
        <v>455</v>
      </c>
      <c r="DR113" s="809"/>
      <c r="DS113" s="809"/>
      <c r="DT113" s="809"/>
      <c r="DU113" s="810"/>
      <c r="DV113" s="853" t="s">
        <v>445</v>
      </c>
      <c r="DW113" s="854"/>
      <c r="DX113" s="854"/>
      <c r="DY113" s="854"/>
      <c r="DZ113" s="855"/>
    </row>
    <row r="114" spans="1:130" s="226" customFormat="1" ht="26.25" customHeight="1" x14ac:dyDescent="0.15">
      <c r="A114" s="943"/>
      <c r="B114" s="944"/>
      <c r="C114" s="781" t="s">
        <v>456</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53466</v>
      </c>
      <c r="AB114" s="809"/>
      <c r="AC114" s="809"/>
      <c r="AD114" s="809"/>
      <c r="AE114" s="810"/>
      <c r="AF114" s="811">
        <v>50250</v>
      </c>
      <c r="AG114" s="809"/>
      <c r="AH114" s="809"/>
      <c r="AI114" s="809"/>
      <c r="AJ114" s="810"/>
      <c r="AK114" s="811">
        <v>35927</v>
      </c>
      <c r="AL114" s="809"/>
      <c r="AM114" s="809"/>
      <c r="AN114" s="809"/>
      <c r="AO114" s="810"/>
      <c r="AP114" s="853">
        <v>1.3</v>
      </c>
      <c r="AQ114" s="854"/>
      <c r="AR114" s="854"/>
      <c r="AS114" s="854"/>
      <c r="AT114" s="855"/>
      <c r="AU114" s="961"/>
      <c r="AV114" s="962"/>
      <c r="AW114" s="962"/>
      <c r="AX114" s="962"/>
      <c r="AY114" s="962"/>
      <c r="AZ114" s="844" t="s">
        <v>457</v>
      </c>
      <c r="BA114" s="781"/>
      <c r="BB114" s="781"/>
      <c r="BC114" s="781"/>
      <c r="BD114" s="781"/>
      <c r="BE114" s="781"/>
      <c r="BF114" s="781"/>
      <c r="BG114" s="781"/>
      <c r="BH114" s="781"/>
      <c r="BI114" s="781"/>
      <c r="BJ114" s="781"/>
      <c r="BK114" s="781"/>
      <c r="BL114" s="781"/>
      <c r="BM114" s="781"/>
      <c r="BN114" s="781"/>
      <c r="BO114" s="781"/>
      <c r="BP114" s="782"/>
      <c r="BQ114" s="845">
        <v>465741</v>
      </c>
      <c r="BR114" s="846"/>
      <c r="BS114" s="846"/>
      <c r="BT114" s="846"/>
      <c r="BU114" s="846"/>
      <c r="BV114" s="846">
        <v>436448</v>
      </c>
      <c r="BW114" s="846"/>
      <c r="BX114" s="846"/>
      <c r="BY114" s="846"/>
      <c r="BZ114" s="846"/>
      <c r="CA114" s="846">
        <v>442850</v>
      </c>
      <c r="CB114" s="846"/>
      <c r="CC114" s="846"/>
      <c r="CD114" s="846"/>
      <c r="CE114" s="846"/>
      <c r="CF114" s="904">
        <v>16.5</v>
      </c>
      <c r="CG114" s="905"/>
      <c r="CH114" s="905"/>
      <c r="CI114" s="905"/>
      <c r="CJ114" s="905"/>
      <c r="CK114" s="956"/>
      <c r="CL114" s="850"/>
      <c r="CM114" s="844" t="s">
        <v>458</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445</v>
      </c>
      <c r="DH114" s="809"/>
      <c r="DI114" s="809"/>
      <c r="DJ114" s="809"/>
      <c r="DK114" s="810"/>
      <c r="DL114" s="811" t="s">
        <v>455</v>
      </c>
      <c r="DM114" s="809"/>
      <c r="DN114" s="809"/>
      <c r="DO114" s="809"/>
      <c r="DP114" s="810"/>
      <c r="DQ114" s="811" t="s">
        <v>459</v>
      </c>
      <c r="DR114" s="809"/>
      <c r="DS114" s="809"/>
      <c r="DT114" s="809"/>
      <c r="DU114" s="810"/>
      <c r="DV114" s="853" t="s">
        <v>455</v>
      </c>
      <c r="DW114" s="854"/>
      <c r="DX114" s="854"/>
      <c r="DY114" s="854"/>
      <c r="DZ114" s="855"/>
    </row>
    <row r="115" spans="1:130" s="226" customFormat="1" ht="26.25" customHeight="1" x14ac:dyDescent="0.15">
      <c r="A115" s="943"/>
      <c r="B115" s="944"/>
      <c r="C115" s="781" t="s">
        <v>460</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t="s">
        <v>461</v>
      </c>
      <c r="AB115" s="948"/>
      <c r="AC115" s="948"/>
      <c r="AD115" s="948"/>
      <c r="AE115" s="949"/>
      <c r="AF115" s="950" t="s">
        <v>445</v>
      </c>
      <c r="AG115" s="948"/>
      <c r="AH115" s="948"/>
      <c r="AI115" s="948"/>
      <c r="AJ115" s="949"/>
      <c r="AK115" s="950" t="s">
        <v>444</v>
      </c>
      <c r="AL115" s="948"/>
      <c r="AM115" s="948"/>
      <c r="AN115" s="948"/>
      <c r="AO115" s="949"/>
      <c r="AP115" s="951" t="s">
        <v>462</v>
      </c>
      <c r="AQ115" s="952"/>
      <c r="AR115" s="952"/>
      <c r="AS115" s="952"/>
      <c r="AT115" s="953"/>
      <c r="AU115" s="961"/>
      <c r="AV115" s="962"/>
      <c r="AW115" s="962"/>
      <c r="AX115" s="962"/>
      <c r="AY115" s="962"/>
      <c r="AZ115" s="844" t="s">
        <v>463</v>
      </c>
      <c r="BA115" s="781"/>
      <c r="BB115" s="781"/>
      <c r="BC115" s="781"/>
      <c r="BD115" s="781"/>
      <c r="BE115" s="781"/>
      <c r="BF115" s="781"/>
      <c r="BG115" s="781"/>
      <c r="BH115" s="781"/>
      <c r="BI115" s="781"/>
      <c r="BJ115" s="781"/>
      <c r="BK115" s="781"/>
      <c r="BL115" s="781"/>
      <c r="BM115" s="781"/>
      <c r="BN115" s="781"/>
      <c r="BO115" s="781"/>
      <c r="BP115" s="782"/>
      <c r="BQ115" s="845" t="s">
        <v>444</v>
      </c>
      <c r="BR115" s="846"/>
      <c r="BS115" s="846"/>
      <c r="BT115" s="846"/>
      <c r="BU115" s="846"/>
      <c r="BV115" s="846" t="s">
        <v>445</v>
      </c>
      <c r="BW115" s="846"/>
      <c r="BX115" s="846"/>
      <c r="BY115" s="846"/>
      <c r="BZ115" s="846"/>
      <c r="CA115" s="846" t="s">
        <v>446</v>
      </c>
      <c r="CB115" s="846"/>
      <c r="CC115" s="846"/>
      <c r="CD115" s="846"/>
      <c r="CE115" s="846"/>
      <c r="CF115" s="904" t="s">
        <v>446</v>
      </c>
      <c r="CG115" s="905"/>
      <c r="CH115" s="905"/>
      <c r="CI115" s="905"/>
      <c r="CJ115" s="905"/>
      <c r="CK115" s="956"/>
      <c r="CL115" s="850"/>
      <c r="CM115" s="844" t="s">
        <v>464</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444</v>
      </c>
      <c r="DH115" s="809"/>
      <c r="DI115" s="809"/>
      <c r="DJ115" s="809"/>
      <c r="DK115" s="810"/>
      <c r="DL115" s="811" t="s">
        <v>445</v>
      </c>
      <c r="DM115" s="809"/>
      <c r="DN115" s="809"/>
      <c r="DO115" s="809"/>
      <c r="DP115" s="810"/>
      <c r="DQ115" s="811" t="s">
        <v>465</v>
      </c>
      <c r="DR115" s="809"/>
      <c r="DS115" s="809"/>
      <c r="DT115" s="809"/>
      <c r="DU115" s="810"/>
      <c r="DV115" s="853" t="s">
        <v>455</v>
      </c>
      <c r="DW115" s="854"/>
      <c r="DX115" s="854"/>
      <c r="DY115" s="854"/>
      <c r="DZ115" s="855"/>
    </row>
    <row r="116" spans="1:130" s="226" customFormat="1" ht="26.25" customHeight="1" x14ac:dyDescent="0.15">
      <c r="A116" s="945"/>
      <c r="B116" s="946"/>
      <c r="C116" s="868" t="s">
        <v>466</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31</v>
      </c>
      <c r="AB116" s="809"/>
      <c r="AC116" s="809"/>
      <c r="AD116" s="809"/>
      <c r="AE116" s="810"/>
      <c r="AF116" s="811">
        <v>23</v>
      </c>
      <c r="AG116" s="809"/>
      <c r="AH116" s="809"/>
      <c r="AI116" s="809"/>
      <c r="AJ116" s="810"/>
      <c r="AK116" s="811">
        <v>124</v>
      </c>
      <c r="AL116" s="809"/>
      <c r="AM116" s="809"/>
      <c r="AN116" s="809"/>
      <c r="AO116" s="810"/>
      <c r="AP116" s="853">
        <v>0</v>
      </c>
      <c r="AQ116" s="854"/>
      <c r="AR116" s="854"/>
      <c r="AS116" s="854"/>
      <c r="AT116" s="855"/>
      <c r="AU116" s="961"/>
      <c r="AV116" s="962"/>
      <c r="AW116" s="962"/>
      <c r="AX116" s="962"/>
      <c r="AY116" s="962"/>
      <c r="AZ116" s="938" t="s">
        <v>467</v>
      </c>
      <c r="BA116" s="939"/>
      <c r="BB116" s="939"/>
      <c r="BC116" s="939"/>
      <c r="BD116" s="939"/>
      <c r="BE116" s="939"/>
      <c r="BF116" s="939"/>
      <c r="BG116" s="939"/>
      <c r="BH116" s="939"/>
      <c r="BI116" s="939"/>
      <c r="BJ116" s="939"/>
      <c r="BK116" s="939"/>
      <c r="BL116" s="939"/>
      <c r="BM116" s="939"/>
      <c r="BN116" s="939"/>
      <c r="BO116" s="939"/>
      <c r="BP116" s="940"/>
      <c r="BQ116" s="845" t="s">
        <v>446</v>
      </c>
      <c r="BR116" s="846"/>
      <c r="BS116" s="846"/>
      <c r="BT116" s="846"/>
      <c r="BU116" s="846"/>
      <c r="BV116" s="846" t="s">
        <v>468</v>
      </c>
      <c r="BW116" s="846"/>
      <c r="BX116" s="846"/>
      <c r="BY116" s="846"/>
      <c r="BZ116" s="846"/>
      <c r="CA116" s="846" t="s">
        <v>445</v>
      </c>
      <c r="CB116" s="846"/>
      <c r="CC116" s="846"/>
      <c r="CD116" s="846"/>
      <c r="CE116" s="846"/>
      <c r="CF116" s="904" t="s">
        <v>455</v>
      </c>
      <c r="CG116" s="905"/>
      <c r="CH116" s="905"/>
      <c r="CI116" s="905"/>
      <c r="CJ116" s="905"/>
      <c r="CK116" s="956"/>
      <c r="CL116" s="850"/>
      <c r="CM116" s="844" t="s">
        <v>469</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444</v>
      </c>
      <c r="DH116" s="809"/>
      <c r="DI116" s="809"/>
      <c r="DJ116" s="809"/>
      <c r="DK116" s="810"/>
      <c r="DL116" s="811" t="s">
        <v>445</v>
      </c>
      <c r="DM116" s="809"/>
      <c r="DN116" s="809"/>
      <c r="DO116" s="809"/>
      <c r="DP116" s="810"/>
      <c r="DQ116" s="811" t="s">
        <v>459</v>
      </c>
      <c r="DR116" s="809"/>
      <c r="DS116" s="809"/>
      <c r="DT116" s="809"/>
      <c r="DU116" s="810"/>
      <c r="DV116" s="853" t="s">
        <v>462</v>
      </c>
      <c r="DW116" s="854"/>
      <c r="DX116" s="854"/>
      <c r="DY116" s="854"/>
      <c r="DZ116" s="855"/>
    </row>
    <row r="117" spans="1:130" s="226" customFormat="1" ht="26.25" customHeight="1" x14ac:dyDescent="0.15">
      <c r="A117" s="924" t="s">
        <v>186</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470</v>
      </c>
      <c r="Z117" s="926"/>
      <c r="AA117" s="931">
        <v>566592</v>
      </c>
      <c r="AB117" s="932"/>
      <c r="AC117" s="932"/>
      <c r="AD117" s="932"/>
      <c r="AE117" s="933"/>
      <c r="AF117" s="934">
        <v>567953</v>
      </c>
      <c r="AG117" s="932"/>
      <c r="AH117" s="932"/>
      <c r="AI117" s="932"/>
      <c r="AJ117" s="933"/>
      <c r="AK117" s="934">
        <v>596025</v>
      </c>
      <c r="AL117" s="932"/>
      <c r="AM117" s="932"/>
      <c r="AN117" s="932"/>
      <c r="AO117" s="933"/>
      <c r="AP117" s="935"/>
      <c r="AQ117" s="936"/>
      <c r="AR117" s="936"/>
      <c r="AS117" s="936"/>
      <c r="AT117" s="937"/>
      <c r="AU117" s="961"/>
      <c r="AV117" s="962"/>
      <c r="AW117" s="962"/>
      <c r="AX117" s="962"/>
      <c r="AY117" s="962"/>
      <c r="AZ117" s="892" t="s">
        <v>471</v>
      </c>
      <c r="BA117" s="893"/>
      <c r="BB117" s="893"/>
      <c r="BC117" s="893"/>
      <c r="BD117" s="893"/>
      <c r="BE117" s="893"/>
      <c r="BF117" s="893"/>
      <c r="BG117" s="893"/>
      <c r="BH117" s="893"/>
      <c r="BI117" s="893"/>
      <c r="BJ117" s="893"/>
      <c r="BK117" s="893"/>
      <c r="BL117" s="893"/>
      <c r="BM117" s="893"/>
      <c r="BN117" s="893"/>
      <c r="BO117" s="893"/>
      <c r="BP117" s="894"/>
      <c r="BQ117" s="845" t="s">
        <v>465</v>
      </c>
      <c r="BR117" s="846"/>
      <c r="BS117" s="846"/>
      <c r="BT117" s="846"/>
      <c r="BU117" s="846"/>
      <c r="BV117" s="846" t="s">
        <v>446</v>
      </c>
      <c r="BW117" s="846"/>
      <c r="BX117" s="846"/>
      <c r="BY117" s="846"/>
      <c r="BZ117" s="846"/>
      <c r="CA117" s="846" t="s">
        <v>455</v>
      </c>
      <c r="CB117" s="846"/>
      <c r="CC117" s="846"/>
      <c r="CD117" s="846"/>
      <c r="CE117" s="846"/>
      <c r="CF117" s="904" t="s">
        <v>444</v>
      </c>
      <c r="CG117" s="905"/>
      <c r="CH117" s="905"/>
      <c r="CI117" s="905"/>
      <c r="CJ117" s="905"/>
      <c r="CK117" s="956"/>
      <c r="CL117" s="850"/>
      <c r="CM117" s="844" t="s">
        <v>472</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445</v>
      </c>
      <c r="DH117" s="809"/>
      <c r="DI117" s="809"/>
      <c r="DJ117" s="809"/>
      <c r="DK117" s="810"/>
      <c r="DL117" s="811" t="s">
        <v>455</v>
      </c>
      <c r="DM117" s="809"/>
      <c r="DN117" s="809"/>
      <c r="DO117" s="809"/>
      <c r="DP117" s="810"/>
      <c r="DQ117" s="811" t="s">
        <v>450</v>
      </c>
      <c r="DR117" s="809"/>
      <c r="DS117" s="809"/>
      <c r="DT117" s="809"/>
      <c r="DU117" s="810"/>
      <c r="DV117" s="853" t="s">
        <v>451</v>
      </c>
      <c r="DW117" s="854"/>
      <c r="DX117" s="854"/>
      <c r="DY117" s="854"/>
      <c r="DZ117" s="855"/>
    </row>
    <row r="118" spans="1:130" s="226" customFormat="1" ht="26.25" customHeight="1" x14ac:dyDescent="0.15">
      <c r="A118" s="924" t="s">
        <v>431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428</v>
      </c>
      <c r="AB118" s="925"/>
      <c r="AC118" s="925"/>
      <c r="AD118" s="925"/>
      <c r="AE118" s="926"/>
      <c r="AF118" s="927" t="s">
        <v>429</v>
      </c>
      <c r="AG118" s="925"/>
      <c r="AH118" s="925"/>
      <c r="AI118" s="925"/>
      <c r="AJ118" s="926"/>
      <c r="AK118" s="927" t="s">
        <v>302</v>
      </c>
      <c r="AL118" s="925"/>
      <c r="AM118" s="925"/>
      <c r="AN118" s="925"/>
      <c r="AO118" s="926"/>
      <c r="AP118" s="928" t="s">
        <v>430</v>
      </c>
      <c r="AQ118" s="929"/>
      <c r="AR118" s="929"/>
      <c r="AS118" s="929"/>
      <c r="AT118" s="930"/>
      <c r="AU118" s="961"/>
      <c r="AV118" s="962"/>
      <c r="AW118" s="962"/>
      <c r="AX118" s="962"/>
      <c r="AY118" s="962"/>
      <c r="AZ118" s="867" t="s">
        <v>473</v>
      </c>
      <c r="BA118" s="868"/>
      <c r="BB118" s="868"/>
      <c r="BC118" s="868"/>
      <c r="BD118" s="868"/>
      <c r="BE118" s="868"/>
      <c r="BF118" s="868"/>
      <c r="BG118" s="868"/>
      <c r="BH118" s="868"/>
      <c r="BI118" s="868"/>
      <c r="BJ118" s="868"/>
      <c r="BK118" s="868"/>
      <c r="BL118" s="868"/>
      <c r="BM118" s="868"/>
      <c r="BN118" s="868"/>
      <c r="BO118" s="868"/>
      <c r="BP118" s="869"/>
      <c r="BQ118" s="908">
        <v>63703</v>
      </c>
      <c r="BR118" s="874"/>
      <c r="BS118" s="874"/>
      <c r="BT118" s="874"/>
      <c r="BU118" s="874"/>
      <c r="BV118" s="874" t="s">
        <v>459</v>
      </c>
      <c r="BW118" s="874"/>
      <c r="BX118" s="874"/>
      <c r="BY118" s="874"/>
      <c r="BZ118" s="874"/>
      <c r="CA118" s="874" t="s">
        <v>446</v>
      </c>
      <c r="CB118" s="874"/>
      <c r="CC118" s="874"/>
      <c r="CD118" s="874"/>
      <c r="CE118" s="874"/>
      <c r="CF118" s="904" t="s">
        <v>455</v>
      </c>
      <c r="CG118" s="905"/>
      <c r="CH118" s="905"/>
      <c r="CI118" s="905"/>
      <c r="CJ118" s="905"/>
      <c r="CK118" s="956"/>
      <c r="CL118" s="850"/>
      <c r="CM118" s="844" t="s">
        <v>474</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445</v>
      </c>
      <c r="DH118" s="809"/>
      <c r="DI118" s="809"/>
      <c r="DJ118" s="809"/>
      <c r="DK118" s="810"/>
      <c r="DL118" s="811" t="s">
        <v>451</v>
      </c>
      <c r="DM118" s="809"/>
      <c r="DN118" s="809"/>
      <c r="DO118" s="809"/>
      <c r="DP118" s="810"/>
      <c r="DQ118" s="811" t="s">
        <v>444</v>
      </c>
      <c r="DR118" s="809"/>
      <c r="DS118" s="809"/>
      <c r="DT118" s="809"/>
      <c r="DU118" s="810"/>
      <c r="DV118" s="853" t="s">
        <v>450</v>
      </c>
      <c r="DW118" s="854"/>
      <c r="DX118" s="854"/>
      <c r="DY118" s="854"/>
      <c r="DZ118" s="855"/>
    </row>
    <row r="119" spans="1:130" s="226" customFormat="1" ht="26.25" customHeight="1" x14ac:dyDescent="0.15">
      <c r="A119" s="847" t="s">
        <v>434</v>
      </c>
      <c r="B119" s="848"/>
      <c r="C119" s="889" t="s">
        <v>435</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455</v>
      </c>
      <c r="AB119" s="918"/>
      <c r="AC119" s="918"/>
      <c r="AD119" s="918"/>
      <c r="AE119" s="919"/>
      <c r="AF119" s="920" t="s">
        <v>455</v>
      </c>
      <c r="AG119" s="918"/>
      <c r="AH119" s="918"/>
      <c r="AI119" s="918"/>
      <c r="AJ119" s="919"/>
      <c r="AK119" s="920" t="s">
        <v>445</v>
      </c>
      <c r="AL119" s="918"/>
      <c r="AM119" s="918"/>
      <c r="AN119" s="918"/>
      <c r="AO119" s="919"/>
      <c r="AP119" s="921" t="s">
        <v>459</v>
      </c>
      <c r="AQ119" s="922"/>
      <c r="AR119" s="922"/>
      <c r="AS119" s="922"/>
      <c r="AT119" s="923"/>
      <c r="AU119" s="963"/>
      <c r="AV119" s="964"/>
      <c r="AW119" s="964"/>
      <c r="AX119" s="964"/>
      <c r="AY119" s="964"/>
      <c r="AZ119" s="247" t="s">
        <v>186</v>
      </c>
      <c r="BA119" s="247"/>
      <c r="BB119" s="247"/>
      <c r="BC119" s="247"/>
      <c r="BD119" s="247"/>
      <c r="BE119" s="247"/>
      <c r="BF119" s="247"/>
      <c r="BG119" s="247"/>
      <c r="BH119" s="247"/>
      <c r="BI119" s="247"/>
      <c r="BJ119" s="247"/>
      <c r="BK119" s="247"/>
      <c r="BL119" s="247"/>
      <c r="BM119" s="247"/>
      <c r="BN119" s="247"/>
      <c r="BO119" s="906" t="s">
        <v>475</v>
      </c>
      <c r="BP119" s="907"/>
      <c r="BQ119" s="908">
        <v>6917193</v>
      </c>
      <c r="BR119" s="874"/>
      <c r="BS119" s="874"/>
      <c r="BT119" s="874"/>
      <c r="BU119" s="874"/>
      <c r="BV119" s="874">
        <v>6992920</v>
      </c>
      <c r="BW119" s="874"/>
      <c r="BX119" s="874"/>
      <c r="BY119" s="874"/>
      <c r="BZ119" s="874"/>
      <c r="CA119" s="874">
        <v>7149797</v>
      </c>
      <c r="CB119" s="874"/>
      <c r="CC119" s="874"/>
      <c r="CD119" s="874"/>
      <c r="CE119" s="874"/>
      <c r="CF119" s="777"/>
      <c r="CG119" s="778"/>
      <c r="CH119" s="778"/>
      <c r="CI119" s="778"/>
      <c r="CJ119" s="863"/>
      <c r="CK119" s="957"/>
      <c r="CL119" s="852"/>
      <c r="CM119" s="867" t="s">
        <v>476</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459</v>
      </c>
      <c r="DH119" s="793"/>
      <c r="DI119" s="793"/>
      <c r="DJ119" s="793"/>
      <c r="DK119" s="794"/>
      <c r="DL119" s="795" t="s">
        <v>455</v>
      </c>
      <c r="DM119" s="793"/>
      <c r="DN119" s="793"/>
      <c r="DO119" s="793"/>
      <c r="DP119" s="794"/>
      <c r="DQ119" s="795" t="s">
        <v>444</v>
      </c>
      <c r="DR119" s="793"/>
      <c r="DS119" s="793"/>
      <c r="DT119" s="793"/>
      <c r="DU119" s="794"/>
      <c r="DV119" s="877" t="s">
        <v>444</v>
      </c>
      <c r="DW119" s="878"/>
      <c r="DX119" s="878"/>
      <c r="DY119" s="878"/>
      <c r="DZ119" s="879"/>
    </row>
    <row r="120" spans="1:130" s="226" customFormat="1" ht="26.25" customHeight="1" x14ac:dyDescent="0.15">
      <c r="A120" s="849"/>
      <c r="B120" s="850"/>
      <c r="C120" s="844" t="s">
        <v>441</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444</v>
      </c>
      <c r="AB120" s="809"/>
      <c r="AC120" s="809"/>
      <c r="AD120" s="809"/>
      <c r="AE120" s="810"/>
      <c r="AF120" s="811" t="s">
        <v>445</v>
      </c>
      <c r="AG120" s="809"/>
      <c r="AH120" s="809"/>
      <c r="AI120" s="809"/>
      <c r="AJ120" s="810"/>
      <c r="AK120" s="811" t="s">
        <v>459</v>
      </c>
      <c r="AL120" s="809"/>
      <c r="AM120" s="809"/>
      <c r="AN120" s="809"/>
      <c r="AO120" s="810"/>
      <c r="AP120" s="853" t="s">
        <v>455</v>
      </c>
      <c r="AQ120" s="854"/>
      <c r="AR120" s="854"/>
      <c r="AS120" s="854"/>
      <c r="AT120" s="855"/>
      <c r="AU120" s="909" t="s">
        <v>477</v>
      </c>
      <c r="AV120" s="910"/>
      <c r="AW120" s="910"/>
      <c r="AX120" s="910"/>
      <c r="AY120" s="911"/>
      <c r="AZ120" s="889" t="s">
        <v>478</v>
      </c>
      <c r="BA120" s="837"/>
      <c r="BB120" s="837"/>
      <c r="BC120" s="837"/>
      <c r="BD120" s="837"/>
      <c r="BE120" s="837"/>
      <c r="BF120" s="837"/>
      <c r="BG120" s="837"/>
      <c r="BH120" s="837"/>
      <c r="BI120" s="837"/>
      <c r="BJ120" s="837"/>
      <c r="BK120" s="837"/>
      <c r="BL120" s="837"/>
      <c r="BM120" s="837"/>
      <c r="BN120" s="837"/>
      <c r="BO120" s="837"/>
      <c r="BP120" s="838"/>
      <c r="BQ120" s="890">
        <v>1496740</v>
      </c>
      <c r="BR120" s="871"/>
      <c r="BS120" s="871"/>
      <c r="BT120" s="871"/>
      <c r="BU120" s="871"/>
      <c r="BV120" s="871">
        <v>1590118</v>
      </c>
      <c r="BW120" s="871"/>
      <c r="BX120" s="871"/>
      <c r="BY120" s="871"/>
      <c r="BZ120" s="871"/>
      <c r="CA120" s="871">
        <v>1731417</v>
      </c>
      <c r="CB120" s="871"/>
      <c r="CC120" s="871"/>
      <c r="CD120" s="871"/>
      <c r="CE120" s="871"/>
      <c r="CF120" s="895">
        <v>64.400000000000006</v>
      </c>
      <c r="CG120" s="896"/>
      <c r="CH120" s="896"/>
      <c r="CI120" s="896"/>
      <c r="CJ120" s="896"/>
      <c r="CK120" s="897" t="s">
        <v>479</v>
      </c>
      <c r="CL120" s="881"/>
      <c r="CM120" s="881"/>
      <c r="CN120" s="881"/>
      <c r="CO120" s="882"/>
      <c r="CP120" s="901" t="s">
        <v>406</v>
      </c>
      <c r="CQ120" s="902"/>
      <c r="CR120" s="902"/>
      <c r="CS120" s="902"/>
      <c r="CT120" s="902"/>
      <c r="CU120" s="902"/>
      <c r="CV120" s="902"/>
      <c r="CW120" s="902"/>
      <c r="CX120" s="902"/>
      <c r="CY120" s="902"/>
      <c r="CZ120" s="902"/>
      <c r="DA120" s="902"/>
      <c r="DB120" s="902"/>
      <c r="DC120" s="902"/>
      <c r="DD120" s="902"/>
      <c r="DE120" s="902"/>
      <c r="DF120" s="903"/>
      <c r="DG120" s="890">
        <v>1890035</v>
      </c>
      <c r="DH120" s="871"/>
      <c r="DI120" s="871"/>
      <c r="DJ120" s="871"/>
      <c r="DK120" s="871"/>
      <c r="DL120" s="871">
        <v>1818322</v>
      </c>
      <c r="DM120" s="871"/>
      <c r="DN120" s="871"/>
      <c r="DO120" s="871"/>
      <c r="DP120" s="871"/>
      <c r="DQ120" s="871">
        <v>1772641</v>
      </c>
      <c r="DR120" s="871"/>
      <c r="DS120" s="871"/>
      <c r="DT120" s="871"/>
      <c r="DU120" s="871"/>
      <c r="DV120" s="872">
        <v>65.900000000000006</v>
      </c>
      <c r="DW120" s="872"/>
      <c r="DX120" s="872"/>
      <c r="DY120" s="872"/>
      <c r="DZ120" s="873"/>
    </row>
    <row r="121" spans="1:130" s="226" customFormat="1" ht="26.25" customHeight="1" x14ac:dyDescent="0.15">
      <c r="A121" s="849"/>
      <c r="B121" s="850"/>
      <c r="C121" s="892" t="s">
        <v>480</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444</v>
      </c>
      <c r="AB121" s="809"/>
      <c r="AC121" s="809"/>
      <c r="AD121" s="809"/>
      <c r="AE121" s="810"/>
      <c r="AF121" s="811" t="s">
        <v>446</v>
      </c>
      <c r="AG121" s="809"/>
      <c r="AH121" s="809"/>
      <c r="AI121" s="809"/>
      <c r="AJ121" s="810"/>
      <c r="AK121" s="811" t="s">
        <v>455</v>
      </c>
      <c r="AL121" s="809"/>
      <c r="AM121" s="809"/>
      <c r="AN121" s="809"/>
      <c r="AO121" s="810"/>
      <c r="AP121" s="853" t="s">
        <v>444</v>
      </c>
      <c r="AQ121" s="854"/>
      <c r="AR121" s="854"/>
      <c r="AS121" s="854"/>
      <c r="AT121" s="855"/>
      <c r="AU121" s="912"/>
      <c r="AV121" s="913"/>
      <c r="AW121" s="913"/>
      <c r="AX121" s="913"/>
      <c r="AY121" s="914"/>
      <c r="AZ121" s="844" t="s">
        <v>481</v>
      </c>
      <c r="BA121" s="781"/>
      <c r="BB121" s="781"/>
      <c r="BC121" s="781"/>
      <c r="BD121" s="781"/>
      <c r="BE121" s="781"/>
      <c r="BF121" s="781"/>
      <c r="BG121" s="781"/>
      <c r="BH121" s="781"/>
      <c r="BI121" s="781"/>
      <c r="BJ121" s="781"/>
      <c r="BK121" s="781"/>
      <c r="BL121" s="781"/>
      <c r="BM121" s="781"/>
      <c r="BN121" s="781"/>
      <c r="BO121" s="781"/>
      <c r="BP121" s="782"/>
      <c r="BQ121" s="845">
        <v>415</v>
      </c>
      <c r="BR121" s="846"/>
      <c r="BS121" s="846"/>
      <c r="BT121" s="846"/>
      <c r="BU121" s="846"/>
      <c r="BV121" s="846" t="s">
        <v>451</v>
      </c>
      <c r="BW121" s="846"/>
      <c r="BX121" s="846"/>
      <c r="BY121" s="846"/>
      <c r="BZ121" s="846"/>
      <c r="CA121" s="846" t="s">
        <v>444</v>
      </c>
      <c r="CB121" s="846"/>
      <c r="CC121" s="846"/>
      <c r="CD121" s="846"/>
      <c r="CE121" s="846"/>
      <c r="CF121" s="904" t="s">
        <v>455</v>
      </c>
      <c r="CG121" s="905"/>
      <c r="CH121" s="905"/>
      <c r="CI121" s="905"/>
      <c r="CJ121" s="905"/>
      <c r="CK121" s="898"/>
      <c r="CL121" s="884"/>
      <c r="CM121" s="884"/>
      <c r="CN121" s="884"/>
      <c r="CO121" s="885"/>
      <c r="CP121" s="864" t="s">
        <v>482</v>
      </c>
      <c r="CQ121" s="865"/>
      <c r="CR121" s="865"/>
      <c r="CS121" s="865"/>
      <c r="CT121" s="865"/>
      <c r="CU121" s="865"/>
      <c r="CV121" s="865"/>
      <c r="CW121" s="865"/>
      <c r="CX121" s="865"/>
      <c r="CY121" s="865"/>
      <c r="CZ121" s="865"/>
      <c r="DA121" s="865"/>
      <c r="DB121" s="865"/>
      <c r="DC121" s="865"/>
      <c r="DD121" s="865"/>
      <c r="DE121" s="865"/>
      <c r="DF121" s="866"/>
      <c r="DG121" s="845">
        <v>252562</v>
      </c>
      <c r="DH121" s="846"/>
      <c r="DI121" s="846"/>
      <c r="DJ121" s="846"/>
      <c r="DK121" s="846"/>
      <c r="DL121" s="846">
        <v>235336</v>
      </c>
      <c r="DM121" s="846"/>
      <c r="DN121" s="846"/>
      <c r="DO121" s="846"/>
      <c r="DP121" s="846"/>
      <c r="DQ121" s="846">
        <v>217767</v>
      </c>
      <c r="DR121" s="846"/>
      <c r="DS121" s="846"/>
      <c r="DT121" s="846"/>
      <c r="DU121" s="846"/>
      <c r="DV121" s="823">
        <v>8.1</v>
      </c>
      <c r="DW121" s="823"/>
      <c r="DX121" s="823"/>
      <c r="DY121" s="823"/>
      <c r="DZ121" s="824"/>
    </row>
    <row r="122" spans="1:130" s="226" customFormat="1" ht="26.25" customHeight="1" x14ac:dyDescent="0.15">
      <c r="A122" s="849"/>
      <c r="B122" s="850"/>
      <c r="C122" s="844" t="s">
        <v>458</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445</v>
      </c>
      <c r="AB122" s="809"/>
      <c r="AC122" s="809"/>
      <c r="AD122" s="809"/>
      <c r="AE122" s="810"/>
      <c r="AF122" s="811" t="s">
        <v>444</v>
      </c>
      <c r="AG122" s="809"/>
      <c r="AH122" s="809"/>
      <c r="AI122" s="809"/>
      <c r="AJ122" s="810"/>
      <c r="AK122" s="811" t="s">
        <v>445</v>
      </c>
      <c r="AL122" s="809"/>
      <c r="AM122" s="809"/>
      <c r="AN122" s="809"/>
      <c r="AO122" s="810"/>
      <c r="AP122" s="853" t="s">
        <v>455</v>
      </c>
      <c r="AQ122" s="854"/>
      <c r="AR122" s="854"/>
      <c r="AS122" s="854"/>
      <c r="AT122" s="855"/>
      <c r="AU122" s="912"/>
      <c r="AV122" s="913"/>
      <c r="AW122" s="913"/>
      <c r="AX122" s="913"/>
      <c r="AY122" s="914"/>
      <c r="AZ122" s="867" t="s">
        <v>483</v>
      </c>
      <c r="BA122" s="868"/>
      <c r="BB122" s="868"/>
      <c r="BC122" s="868"/>
      <c r="BD122" s="868"/>
      <c r="BE122" s="868"/>
      <c r="BF122" s="868"/>
      <c r="BG122" s="868"/>
      <c r="BH122" s="868"/>
      <c r="BI122" s="868"/>
      <c r="BJ122" s="868"/>
      <c r="BK122" s="868"/>
      <c r="BL122" s="868"/>
      <c r="BM122" s="868"/>
      <c r="BN122" s="868"/>
      <c r="BO122" s="868"/>
      <c r="BP122" s="869"/>
      <c r="BQ122" s="908">
        <v>3781806</v>
      </c>
      <c r="BR122" s="874"/>
      <c r="BS122" s="874"/>
      <c r="BT122" s="874"/>
      <c r="BU122" s="874"/>
      <c r="BV122" s="874">
        <v>3719134</v>
      </c>
      <c r="BW122" s="874"/>
      <c r="BX122" s="874"/>
      <c r="BY122" s="874"/>
      <c r="BZ122" s="874"/>
      <c r="CA122" s="874">
        <v>3683177</v>
      </c>
      <c r="CB122" s="874"/>
      <c r="CC122" s="874"/>
      <c r="CD122" s="874"/>
      <c r="CE122" s="874"/>
      <c r="CF122" s="875">
        <v>137</v>
      </c>
      <c r="CG122" s="876"/>
      <c r="CH122" s="876"/>
      <c r="CI122" s="876"/>
      <c r="CJ122" s="876"/>
      <c r="CK122" s="898"/>
      <c r="CL122" s="884"/>
      <c r="CM122" s="884"/>
      <c r="CN122" s="884"/>
      <c r="CO122" s="885"/>
      <c r="CP122" s="864" t="s">
        <v>484</v>
      </c>
      <c r="CQ122" s="865"/>
      <c r="CR122" s="865"/>
      <c r="CS122" s="865"/>
      <c r="CT122" s="865"/>
      <c r="CU122" s="865"/>
      <c r="CV122" s="865"/>
      <c r="CW122" s="865"/>
      <c r="CX122" s="865"/>
      <c r="CY122" s="865"/>
      <c r="CZ122" s="865"/>
      <c r="DA122" s="865"/>
      <c r="DB122" s="865"/>
      <c r="DC122" s="865"/>
      <c r="DD122" s="865"/>
      <c r="DE122" s="865"/>
      <c r="DF122" s="866"/>
      <c r="DG122" s="845" t="s">
        <v>450</v>
      </c>
      <c r="DH122" s="846"/>
      <c r="DI122" s="846"/>
      <c r="DJ122" s="846"/>
      <c r="DK122" s="846"/>
      <c r="DL122" s="846" t="s">
        <v>455</v>
      </c>
      <c r="DM122" s="846"/>
      <c r="DN122" s="846"/>
      <c r="DO122" s="846"/>
      <c r="DP122" s="846"/>
      <c r="DQ122" s="846" t="s">
        <v>444</v>
      </c>
      <c r="DR122" s="846"/>
      <c r="DS122" s="846"/>
      <c r="DT122" s="846"/>
      <c r="DU122" s="846"/>
      <c r="DV122" s="823" t="s">
        <v>461</v>
      </c>
      <c r="DW122" s="823"/>
      <c r="DX122" s="823"/>
      <c r="DY122" s="823"/>
      <c r="DZ122" s="824"/>
    </row>
    <row r="123" spans="1:130" s="226" customFormat="1" ht="26.25" customHeight="1" x14ac:dyDescent="0.15">
      <c r="A123" s="849"/>
      <c r="B123" s="850"/>
      <c r="C123" s="844" t="s">
        <v>469</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461</v>
      </c>
      <c r="AB123" s="809"/>
      <c r="AC123" s="809"/>
      <c r="AD123" s="809"/>
      <c r="AE123" s="810"/>
      <c r="AF123" s="811" t="s">
        <v>455</v>
      </c>
      <c r="AG123" s="809"/>
      <c r="AH123" s="809"/>
      <c r="AI123" s="809"/>
      <c r="AJ123" s="810"/>
      <c r="AK123" s="811" t="s">
        <v>459</v>
      </c>
      <c r="AL123" s="809"/>
      <c r="AM123" s="809"/>
      <c r="AN123" s="809"/>
      <c r="AO123" s="810"/>
      <c r="AP123" s="853" t="s">
        <v>445</v>
      </c>
      <c r="AQ123" s="854"/>
      <c r="AR123" s="854"/>
      <c r="AS123" s="854"/>
      <c r="AT123" s="855"/>
      <c r="AU123" s="915"/>
      <c r="AV123" s="916"/>
      <c r="AW123" s="916"/>
      <c r="AX123" s="916"/>
      <c r="AY123" s="916"/>
      <c r="AZ123" s="247" t="s">
        <v>186</v>
      </c>
      <c r="BA123" s="247"/>
      <c r="BB123" s="247"/>
      <c r="BC123" s="247"/>
      <c r="BD123" s="247"/>
      <c r="BE123" s="247"/>
      <c r="BF123" s="247"/>
      <c r="BG123" s="247"/>
      <c r="BH123" s="247"/>
      <c r="BI123" s="247"/>
      <c r="BJ123" s="247"/>
      <c r="BK123" s="247"/>
      <c r="BL123" s="247"/>
      <c r="BM123" s="247"/>
      <c r="BN123" s="247"/>
      <c r="BO123" s="906" t="s">
        <v>485</v>
      </c>
      <c r="BP123" s="907"/>
      <c r="BQ123" s="861">
        <v>5278961</v>
      </c>
      <c r="BR123" s="862"/>
      <c r="BS123" s="862"/>
      <c r="BT123" s="862"/>
      <c r="BU123" s="862"/>
      <c r="BV123" s="862">
        <v>5309252</v>
      </c>
      <c r="BW123" s="862"/>
      <c r="BX123" s="862"/>
      <c r="BY123" s="862"/>
      <c r="BZ123" s="862"/>
      <c r="CA123" s="862">
        <v>5414594</v>
      </c>
      <c r="CB123" s="862"/>
      <c r="CC123" s="862"/>
      <c r="CD123" s="862"/>
      <c r="CE123" s="862"/>
      <c r="CF123" s="777"/>
      <c r="CG123" s="778"/>
      <c r="CH123" s="778"/>
      <c r="CI123" s="778"/>
      <c r="CJ123" s="863"/>
      <c r="CK123" s="898"/>
      <c r="CL123" s="884"/>
      <c r="CM123" s="884"/>
      <c r="CN123" s="884"/>
      <c r="CO123" s="885"/>
      <c r="CP123" s="864" t="s">
        <v>486</v>
      </c>
      <c r="CQ123" s="865"/>
      <c r="CR123" s="865"/>
      <c r="CS123" s="865"/>
      <c r="CT123" s="865"/>
      <c r="CU123" s="865"/>
      <c r="CV123" s="865"/>
      <c r="CW123" s="865"/>
      <c r="CX123" s="865"/>
      <c r="CY123" s="865"/>
      <c r="CZ123" s="865"/>
      <c r="DA123" s="865"/>
      <c r="DB123" s="865"/>
      <c r="DC123" s="865"/>
      <c r="DD123" s="865"/>
      <c r="DE123" s="865"/>
      <c r="DF123" s="866"/>
      <c r="DG123" s="808" t="s">
        <v>446</v>
      </c>
      <c r="DH123" s="809"/>
      <c r="DI123" s="809"/>
      <c r="DJ123" s="809"/>
      <c r="DK123" s="810"/>
      <c r="DL123" s="811" t="s">
        <v>455</v>
      </c>
      <c r="DM123" s="809"/>
      <c r="DN123" s="809"/>
      <c r="DO123" s="809"/>
      <c r="DP123" s="810"/>
      <c r="DQ123" s="811" t="s">
        <v>445</v>
      </c>
      <c r="DR123" s="809"/>
      <c r="DS123" s="809"/>
      <c r="DT123" s="809"/>
      <c r="DU123" s="810"/>
      <c r="DV123" s="853" t="s">
        <v>444</v>
      </c>
      <c r="DW123" s="854"/>
      <c r="DX123" s="854"/>
      <c r="DY123" s="854"/>
      <c r="DZ123" s="855"/>
    </row>
    <row r="124" spans="1:130" s="226" customFormat="1" ht="26.25" customHeight="1" thickBot="1" x14ac:dyDescent="0.2">
      <c r="A124" s="849"/>
      <c r="B124" s="850"/>
      <c r="C124" s="844" t="s">
        <v>472</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446</v>
      </c>
      <c r="AB124" s="809"/>
      <c r="AC124" s="809"/>
      <c r="AD124" s="809"/>
      <c r="AE124" s="810"/>
      <c r="AF124" s="811" t="s">
        <v>468</v>
      </c>
      <c r="AG124" s="809"/>
      <c r="AH124" s="809"/>
      <c r="AI124" s="809"/>
      <c r="AJ124" s="810"/>
      <c r="AK124" s="811" t="s">
        <v>444</v>
      </c>
      <c r="AL124" s="809"/>
      <c r="AM124" s="809"/>
      <c r="AN124" s="809"/>
      <c r="AO124" s="810"/>
      <c r="AP124" s="853" t="s">
        <v>461</v>
      </c>
      <c r="AQ124" s="854"/>
      <c r="AR124" s="854"/>
      <c r="AS124" s="854"/>
      <c r="AT124" s="855"/>
      <c r="AU124" s="856" t="s">
        <v>487</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72.599999999999994</v>
      </c>
      <c r="BR124" s="860"/>
      <c r="BS124" s="860"/>
      <c r="BT124" s="860"/>
      <c r="BU124" s="860"/>
      <c r="BV124" s="860">
        <v>68.900000000000006</v>
      </c>
      <c r="BW124" s="860"/>
      <c r="BX124" s="860"/>
      <c r="BY124" s="860"/>
      <c r="BZ124" s="860"/>
      <c r="CA124" s="860">
        <v>64.5</v>
      </c>
      <c r="CB124" s="860"/>
      <c r="CC124" s="860"/>
      <c r="CD124" s="860"/>
      <c r="CE124" s="860"/>
      <c r="CF124" s="755"/>
      <c r="CG124" s="756"/>
      <c r="CH124" s="756"/>
      <c r="CI124" s="756"/>
      <c r="CJ124" s="891"/>
      <c r="CK124" s="899"/>
      <c r="CL124" s="899"/>
      <c r="CM124" s="899"/>
      <c r="CN124" s="899"/>
      <c r="CO124" s="900"/>
      <c r="CP124" s="864" t="s">
        <v>488</v>
      </c>
      <c r="CQ124" s="865"/>
      <c r="CR124" s="865"/>
      <c r="CS124" s="865"/>
      <c r="CT124" s="865"/>
      <c r="CU124" s="865"/>
      <c r="CV124" s="865"/>
      <c r="CW124" s="865"/>
      <c r="CX124" s="865"/>
      <c r="CY124" s="865"/>
      <c r="CZ124" s="865"/>
      <c r="DA124" s="865"/>
      <c r="DB124" s="865"/>
      <c r="DC124" s="865"/>
      <c r="DD124" s="865"/>
      <c r="DE124" s="865"/>
      <c r="DF124" s="866"/>
      <c r="DG124" s="792" t="s">
        <v>446</v>
      </c>
      <c r="DH124" s="793"/>
      <c r="DI124" s="793"/>
      <c r="DJ124" s="793"/>
      <c r="DK124" s="794"/>
      <c r="DL124" s="795" t="s">
        <v>461</v>
      </c>
      <c r="DM124" s="793"/>
      <c r="DN124" s="793"/>
      <c r="DO124" s="793"/>
      <c r="DP124" s="794"/>
      <c r="DQ124" s="795" t="s">
        <v>446</v>
      </c>
      <c r="DR124" s="793"/>
      <c r="DS124" s="793"/>
      <c r="DT124" s="793"/>
      <c r="DU124" s="794"/>
      <c r="DV124" s="877" t="s">
        <v>446</v>
      </c>
      <c r="DW124" s="878"/>
      <c r="DX124" s="878"/>
      <c r="DY124" s="878"/>
      <c r="DZ124" s="879"/>
    </row>
    <row r="125" spans="1:130" s="226" customFormat="1" ht="26.25" customHeight="1" x14ac:dyDescent="0.15">
      <c r="A125" s="849"/>
      <c r="B125" s="850"/>
      <c r="C125" s="844" t="s">
        <v>474</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461</v>
      </c>
      <c r="AB125" s="809"/>
      <c r="AC125" s="809"/>
      <c r="AD125" s="809"/>
      <c r="AE125" s="810"/>
      <c r="AF125" s="811" t="s">
        <v>445</v>
      </c>
      <c r="AG125" s="809"/>
      <c r="AH125" s="809"/>
      <c r="AI125" s="809"/>
      <c r="AJ125" s="810"/>
      <c r="AK125" s="811" t="s">
        <v>461</v>
      </c>
      <c r="AL125" s="809"/>
      <c r="AM125" s="809"/>
      <c r="AN125" s="809"/>
      <c r="AO125" s="810"/>
      <c r="AP125" s="853" t="s">
        <v>447</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489</v>
      </c>
      <c r="CL125" s="881"/>
      <c r="CM125" s="881"/>
      <c r="CN125" s="881"/>
      <c r="CO125" s="882"/>
      <c r="CP125" s="889" t="s">
        <v>490</v>
      </c>
      <c r="CQ125" s="837"/>
      <c r="CR125" s="837"/>
      <c r="CS125" s="837"/>
      <c r="CT125" s="837"/>
      <c r="CU125" s="837"/>
      <c r="CV125" s="837"/>
      <c r="CW125" s="837"/>
      <c r="CX125" s="837"/>
      <c r="CY125" s="837"/>
      <c r="CZ125" s="837"/>
      <c r="DA125" s="837"/>
      <c r="DB125" s="837"/>
      <c r="DC125" s="837"/>
      <c r="DD125" s="837"/>
      <c r="DE125" s="837"/>
      <c r="DF125" s="838"/>
      <c r="DG125" s="890" t="s">
        <v>445</v>
      </c>
      <c r="DH125" s="871"/>
      <c r="DI125" s="871"/>
      <c r="DJ125" s="871"/>
      <c r="DK125" s="871"/>
      <c r="DL125" s="871" t="s">
        <v>445</v>
      </c>
      <c r="DM125" s="871"/>
      <c r="DN125" s="871"/>
      <c r="DO125" s="871"/>
      <c r="DP125" s="871"/>
      <c r="DQ125" s="871" t="s">
        <v>461</v>
      </c>
      <c r="DR125" s="871"/>
      <c r="DS125" s="871"/>
      <c r="DT125" s="871"/>
      <c r="DU125" s="871"/>
      <c r="DV125" s="872" t="s">
        <v>445</v>
      </c>
      <c r="DW125" s="872"/>
      <c r="DX125" s="872"/>
      <c r="DY125" s="872"/>
      <c r="DZ125" s="873"/>
    </row>
    <row r="126" spans="1:130" s="226" customFormat="1" ht="26.25" customHeight="1" thickBot="1" x14ac:dyDescent="0.2">
      <c r="A126" s="849"/>
      <c r="B126" s="850"/>
      <c r="C126" s="844" t="s">
        <v>476</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446</v>
      </c>
      <c r="AB126" s="809"/>
      <c r="AC126" s="809"/>
      <c r="AD126" s="809"/>
      <c r="AE126" s="810"/>
      <c r="AF126" s="811" t="s">
        <v>461</v>
      </c>
      <c r="AG126" s="809"/>
      <c r="AH126" s="809"/>
      <c r="AI126" s="809"/>
      <c r="AJ126" s="810"/>
      <c r="AK126" s="811" t="s">
        <v>446</v>
      </c>
      <c r="AL126" s="809"/>
      <c r="AM126" s="809"/>
      <c r="AN126" s="809"/>
      <c r="AO126" s="810"/>
      <c r="AP126" s="853" t="s">
        <v>459</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491</v>
      </c>
      <c r="CQ126" s="781"/>
      <c r="CR126" s="781"/>
      <c r="CS126" s="781"/>
      <c r="CT126" s="781"/>
      <c r="CU126" s="781"/>
      <c r="CV126" s="781"/>
      <c r="CW126" s="781"/>
      <c r="CX126" s="781"/>
      <c r="CY126" s="781"/>
      <c r="CZ126" s="781"/>
      <c r="DA126" s="781"/>
      <c r="DB126" s="781"/>
      <c r="DC126" s="781"/>
      <c r="DD126" s="781"/>
      <c r="DE126" s="781"/>
      <c r="DF126" s="782"/>
      <c r="DG126" s="845" t="s">
        <v>451</v>
      </c>
      <c r="DH126" s="846"/>
      <c r="DI126" s="846"/>
      <c r="DJ126" s="846"/>
      <c r="DK126" s="846"/>
      <c r="DL126" s="846" t="s">
        <v>444</v>
      </c>
      <c r="DM126" s="846"/>
      <c r="DN126" s="846"/>
      <c r="DO126" s="846"/>
      <c r="DP126" s="846"/>
      <c r="DQ126" s="846" t="s">
        <v>445</v>
      </c>
      <c r="DR126" s="846"/>
      <c r="DS126" s="846"/>
      <c r="DT126" s="846"/>
      <c r="DU126" s="846"/>
      <c r="DV126" s="823" t="s">
        <v>445</v>
      </c>
      <c r="DW126" s="823"/>
      <c r="DX126" s="823"/>
      <c r="DY126" s="823"/>
      <c r="DZ126" s="824"/>
    </row>
    <row r="127" spans="1:130" s="226" customFormat="1" ht="26.25" customHeight="1" x14ac:dyDescent="0.15">
      <c r="A127" s="851"/>
      <c r="B127" s="852"/>
      <c r="C127" s="867" t="s">
        <v>492</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444</v>
      </c>
      <c r="AB127" s="809"/>
      <c r="AC127" s="809"/>
      <c r="AD127" s="809"/>
      <c r="AE127" s="810"/>
      <c r="AF127" s="811" t="s">
        <v>461</v>
      </c>
      <c r="AG127" s="809"/>
      <c r="AH127" s="809"/>
      <c r="AI127" s="809"/>
      <c r="AJ127" s="810"/>
      <c r="AK127" s="811" t="s">
        <v>461</v>
      </c>
      <c r="AL127" s="809"/>
      <c r="AM127" s="809"/>
      <c r="AN127" s="809"/>
      <c r="AO127" s="810"/>
      <c r="AP127" s="853" t="s">
        <v>446</v>
      </c>
      <c r="AQ127" s="854"/>
      <c r="AR127" s="854"/>
      <c r="AS127" s="854"/>
      <c r="AT127" s="855"/>
      <c r="AU127" s="228"/>
      <c r="AV127" s="228"/>
      <c r="AW127" s="228"/>
      <c r="AX127" s="870" t="s">
        <v>493</v>
      </c>
      <c r="AY127" s="841"/>
      <c r="AZ127" s="841"/>
      <c r="BA127" s="841"/>
      <c r="BB127" s="841"/>
      <c r="BC127" s="841"/>
      <c r="BD127" s="841"/>
      <c r="BE127" s="842"/>
      <c r="BF127" s="840" t="s">
        <v>494</v>
      </c>
      <c r="BG127" s="841"/>
      <c r="BH127" s="841"/>
      <c r="BI127" s="841"/>
      <c r="BJ127" s="841"/>
      <c r="BK127" s="841"/>
      <c r="BL127" s="842"/>
      <c r="BM127" s="840" t="s">
        <v>495</v>
      </c>
      <c r="BN127" s="841"/>
      <c r="BO127" s="841"/>
      <c r="BP127" s="841"/>
      <c r="BQ127" s="841"/>
      <c r="BR127" s="841"/>
      <c r="BS127" s="842"/>
      <c r="BT127" s="840" t="s">
        <v>496</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497</v>
      </c>
      <c r="CQ127" s="781"/>
      <c r="CR127" s="781"/>
      <c r="CS127" s="781"/>
      <c r="CT127" s="781"/>
      <c r="CU127" s="781"/>
      <c r="CV127" s="781"/>
      <c r="CW127" s="781"/>
      <c r="CX127" s="781"/>
      <c r="CY127" s="781"/>
      <c r="CZ127" s="781"/>
      <c r="DA127" s="781"/>
      <c r="DB127" s="781"/>
      <c r="DC127" s="781"/>
      <c r="DD127" s="781"/>
      <c r="DE127" s="781"/>
      <c r="DF127" s="782"/>
      <c r="DG127" s="845" t="s">
        <v>461</v>
      </c>
      <c r="DH127" s="846"/>
      <c r="DI127" s="846"/>
      <c r="DJ127" s="846"/>
      <c r="DK127" s="846"/>
      <c r="DL127" s="846" t="s">
        <v>459</v>
      </c>
      <c r="DM127" s="846"/>
      <c r="DN127" s="846"/>
      <c r="DO127" s="846"/>
      <c r="DP127" s="846"/>
      <c r="DQ127" s="846" t="s">
        <v>450</v>
      </c>
      <c r="DR127" s="846"/>
      <c r="DS127" s="846"/>
      <c r="DT127" s="846"/>
      <c r="DU127" s="846"/>
      <c r="DV127" s="823" t="s">
        <v>444</v>
      </c>
      <c r="DW127" s="823"/>
      <c r="DX127" s="823"/>
      <c r="DY127" s="823"/>
      <c r="DZ127" s="824"/>
    </row>
    <row r="128" spans="1:130" s="226" customFormat="1" ht="26.25" customHeight="1" thickBot="1" x14ac:dyDescent="0.2">
      <c r="A128" s="825" t="s">
        <v>498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499</v>
      </c>
      <c r="X128" s="827"/>
      <c r="Y128" s="827"/>
      <c r="Z128" s="828"/>
      <c r="AA128" s="829">
        <v>425</v>
      </c>
      <c r="AB128" s="830"/>
      <c r="AC128" s="830"/>
      <c r="AD128" s="830"/>
      <c r="AE128" s="831"/>
      <c r="AF128" s="832">
        <v>355</v>
      </c>
      <c r="AG128" s="830"/>
      <c r="AH128" s="830"/>
      <c r="AI128" s="830"/>
      <c r="AJ128" s="831"/>
      <c r="AK128" s="832" t="s">
        <v>461</v>
      </c>
      <c r="AL128" s="830"/>
      <c r="AM128" s="830"/>
      <c r="AN128" s="830"/>
      <c r="AO128" s="831"/>
      <c r="AP128" s="833"/>
      <c r="AQ128" s="834"/>
      <c r="AR128" s="834"/>
      <c r="AS128" s="834"/>
      <c r="AT128" s="835"/>
      <c r="AU128" s="228"/>
      <c r="AV128" s="228"/>
      <c r="AW128" s="228"/>
      <c r="AX128" s="836" t="s">
        <v>500</v>
      </c>
      <c r="AY128" s="837"/>
      <c r="AZ128" s="837"/>
      <c r="BA128" s="837"/>
      <c r="BB128" s="837"/>
      <c r="BC128" s="837"/>
      <c r="BD128" s="837"/>
      <c r="BE128" s="838"/>
      <c r="BF128" s="815" t="s">
        <v>444</v>
      </c>
      <c r="BG128" s="816"/>
      <c r="BH128" s="816"/>
      <c r="BI128" s="816"/>
      <c r="BJ128" s="816"/>
      <c r="BK128" s="816"/>
      <c r="BL128" s="839"/>
      <c r="BM128" s="815">
        <v>15</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501</v>
      </c>
      <c r="CQ128" s="759"/>
      <c r="CR128" s="759"/>
      <c r="CS128" s="759"/>
      <c r="CT128" s="759"/>
      <c r="CU128" s="759"/>
      <c r="CV128" s="759"/>
      <c r="CW128" s="759"/>
      <c r="CX128" s="759"/>
      <c r="CY128" s="759"/>
      <c r="CZ128" s="759"/>
      <c r="DA128" s="759"/>
      <c r="DB128" s="759"/>
      <c r="DC128" s="759"/>
      <c r="DD128" s="759"/>
      <c r="DE128" s="759"/>
      <c r="DF128" s="760"/>
      <c r="DG128" s="819" t="s">
        <v>447</v>
      </c>
      <c r="DH128" s="820"/>
      <c r="DI128" s="820"/>
      <c r="DJ128" s="820"/>
      <c r="DK128" s="820"/>
      <c r="DL128" s="820" t="s">
        <v>446</v>
      </c>
      <c r="DM128" s="820"/>
      <c r="DN128" s="820"/>
      <c r="DO128" s="820"/>
      <c r="DP128" s="820"/>
      <c r="DQ128" s="820" t="s">
        <v>447</v>
      </c>
      <c r="DR128" s="820"/>
      <c r="DS128" s="820"/>
      <c r="DT128" s="820"/>
      <c r="DU128" s="820"/>
      <c r="DV128" s="821" t="s">
        <v>447</v>
      </c>
      <c r="DW128" s="821"/>
      <c r="DX128" s="821"/>
      <c r="DY128" s="821"/>
      <c r="DZ128" s="822"/>
    </row>
    <row r="129" spans="1:131" s="226" customFormat="1" ht="26.25" customHeight="1" x14ac:dyDescent="0.15">
      <c r="A129" s="803" t="s">
        <v>106</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502</v>
      </c>
      <c r="X129" s="806"/>
      <c r="Y129" s="806"/>
      <c r="Z129" s="807"/>
      <c r="AA129" s="808">
        <v>2606625</v>
      </c>
      <c r="AB129" s="809"/>
      <c r="AC129" s="809"/>
      <c r="AD129" s="809"/>
      <c r="AE129" s="810"/>
      <c r="AF129" s="811">
        <v>2783445</v>
      </c>
      <c r="AG129" s="809"/>
      <c r="AH129" s="809"/>
      <c r="AI129" s="809"/>
      <c r="AJ129" s="810"/>
      <c r="AK129" s="811">
        <v>3017232</v>
      </c>
      <c r="AL129" s="809"/>
      <c r="AM129" s="809"/>
      <c r="AN129" s="809"/>
      <c r="AO129" s="810"/>
      <c r="AP129" s="812"/>
      <c r="AQ129" s="813"/>
      <c r="AR129" s="813"/>
      <c r="AS129" s="813"/>
      <c r="AT129" s="814"/>
      <c r="AU129" s="229"/>
      <c r="AV129" s="229"/>
      <c r="AW129" s="229"/>
      <c r="AX129" s="780" t="s">
        <v>503</v>
      </c>
      <c r="AY129" s="781"/>
      <c r="AZ129" s="781"/>
      <c r="BA129" s="781"/>
      <c r="BB129" s="781"/>
      <c r="BC129" s="781"/>
      <c r="BD129" s="781"/>
      <c r="BE129" s="782"/>
      <c r="BF129" s="799" t="s">
        <v>455</v>
      </c>
      <c r="BG129" s="800"/>
      <c r="BH129" s="800"/>
      <c r="BI129" s="800"/>
      <c r="BJ129" s="800"/>
      <c r="BK129" s="800"/>
      <c r="BL129" s="801"/>
      <c r="BM129" s="799">
        <v>20</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504</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505</v>
      </c>
      <c r="X130" s="806"/>
      <c r="Y130" s="806"/>
      <c r="Z130" s="807"/>
      <c r="AA130" s="808">
        <v>351915</v>
      </c>
      <c r="AB130" s="809"/>
      <c r="AC130" s="809"/>
      <c r="AD130" s="809"/>
      <c r="AE130" s="810"/>
      <c r="AF130" s="811">
        <v>342481</v>
      </c>
      <c r="AG130" s="809"/>
      <c r="AH130" s="809"/>
      <c r="AI130" s="809"/>
      <c r="AJ130" s="810"/>
      <c r="AK130" s="811">
        <v>327820</v>
      </c>
      <c r="AL130" s="809"/>
      <c r="AM130" s="809"/>
      <c r="AN130" s="809"/>
      <c r="AO130" s="810"/>
      <c r="AP130" s="812"/>
      <c r="AQ130" s="813"/>
      <c r="AR130" s="813"/>
      <c r="AS130" s="813"/>
      <c r="AT130" s="814"/>
      <c r="AU130" s="229"/>
      <c r="AV130" s="229"/>
      <c r="AW130" s="229"/>
      <c r="AX130" s="780" t="s">
        <v>506</v>
      </c>
      <c r="AY130" s="781"/>
      <c r="AZ130" s="781"/>
      <c r="BA130" s="781"/>
      <c r="BB130" s="781"/>
      <c r="BC130" s="781"/>
      <c r="BD130" s="781"/>
      <c r="BE130" s="782"/>
      <c r="BF130" s="783">
        <v>9.5</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507</v>
      </c>
      <c r="X131" s="790"/>
      <c r="Y131" s="790"/>
      <c r="Z131" s="791"/>
      <c r="AA131" s="792">
        <v>2254710</v>
      </c>
      <c r="AB131" s="793"/>
      <c r="AC131" s="793"/>
      <c r="AD131" s="793"/>
      <c r="AE131" s="794"/>
      <c r="AF131" s="795">
        <v>2440964</v>
      </c>
      <c r="AG131" s="793"/>
      <c r="AH131" s="793"/>
      <c r="AI131" s="793"/>
      <c r="AJ131" s="794"/>
      <c r="AK131" s="795">
        <v>2689412</v>
      </c>
      <c r="AL131" s="793"/>
      <c r="AM131" s="793"/>
      <c r="AN131" s="793"/>
      <c r="AO131" s="794"/>
      <c r="AP131" s="796"/>
      <c r="AQ131" s="797"/>
      <c r="AR131" s="797"/>
      <c r="AS131" s="797"/>
      <c r="AT131" s="798"/>
      <c r="AU131" s="229"/>
      <c r="AV131" s="229"/>
      <c r="AW131" s="229"/>
      <c r="AX131" s="758" t="s">
        <v>508</v>
      </c>
      <c r="AY131" s="759"/>
      <c r="AZ131" s="759"/>
      <c r="BA131" s="759"/>
      <c r="BB131" s="759"/>
      <c r="BC131" s="759"/>
      <c r="BD131" s="759"/>
      <c r="BE131" s="760"/>
      <c r="BF131" s="761">
        <v>64.5</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509</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510</v>
      </c>
      <c r="W132" s="771"/>
      <c r="X132" s="771"/>
      <c r="Y132" s="771"/>
      <c r="Z132" s="772"/>
      <c r="AA132" s="773">
        <v>9.5024193799999992</v>
      </c>
      <c r="AB132" s="774"/>
      <c r="AC132" s="774"/>
      <c r="AD132" s="774"/>
      <c r="AE132" s="775"/>
      <c r="AF132" s="776">
        <v>9.2224629290000006</v>
      </c>
      <c r="AG132" s="774"/>
      <c r="AH132" s="774"/>
      <c r="AI132" s="774"/>
      <c r="AJ132" s="775"/>
      <c r="AK132" s="776">
        <v>9.9726259870000007</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511</v>
      </c>
      <c r="W133" s="750"/>
      <c r="X133" s="750"/>
      <c r="Y133" s="750"/>
      <c r="Z133" s="751"/>
      <c r="AA133" s="752">
        <v>8.6</v>
      </c>
      <c r="AB133" s="753"/>
      <c r="AC133" s="753"/>
      <c r="AD133" s="753"/>
      <c r="AE133" s="754"/>
      <c r="AF133" s="752">
        <v>9</v>
      </c>
      <c r="AG133" s="753"/>
      <c r="AH133" s="753"/>
      <c r="AI133" s="753"/>
      <c r="AJ133" s="754"/>
      <c r="AK133" s="752">
        <v>9.5</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Un8nY0tZiJFqtTbzUMXFw3VMLYf8W8TXdiX/9Ilam85/qkAojKJ4hFGANtq9M/TC0LUGiSAC9rEZuLDf2vjWZw==" saltValue="l1wISUqi9SBhJa2xCz++f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pageMargins left="0" right="0" top="0.19685039370078741"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Apd1Vt8gyHdBARUEHMXBz1X1UGWhF0id2MHDQRt465mu4N4NvbZ6wQho8JvNpMrYraaWjCbhoPIpIXEOsiWdg==" saltValue="fLIVzzJqhG5qoDMaOAv98Q==" spinCount="100000" sheet="1" objects="1" scenarios="1"/>
  <dataConsolidate/>
  <phoneticPr fontId="2"/>
  <printOptions horizontalCentered="1"/>
  <pageMargins left="0" right="0" top="0.19685039370078741"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515</v>
      </c>
      <c r="AP7" s="268"/>
      <c r="AQ7" s="269" t="s">
        <v>516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517</v>
      </c>
      <c r="AQ8" s="275" t="s">
        <v>518</v>
      </c>
      <c r="AR8" s="276" t="s">
        <v>519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520</v>
      </c>
      <c r="AL9" s="1160"/>
      <c r="AM9" s="1160"/>
      <c r="AN9" s="1161"/>
      <c r="AO9" s="277">
        <v>707881</v>
      </c>
      <c r="AP9" s="277">
        <v>88941</v>
      </c>
      <c r="AQ9" s="278">
        <v>138005</v>
      </c>
      <c r="AR9" s="279">
        <v>-35.6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521</v>
      </c>
      <c r="AL10" s="1160"/>
      <c r="AM10" s="1160"/>
      <c r="AN10" s="1161"/>
      <c r="AO10" s="280">
        <v>134996</v>
      </c>
      <c r="AP10" s="280">
        <v>16961</v>
      </c>
      <c r="AQ10" s="281">
        <v>18944</v>
      </c>
      <c r="AR10" s="282">
        <v>-10.5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522</v>
      </c>
      <c r="AL11" s="1160"/>
      <c r="AM11" s="1160"/>
      <c r="AN11" s="1161"/>
      <c r="AO11" s="280">
        <v>60315</v>
      </c>
      <c r="AP11" s="280">
        <v>7578</v>
      </c>
      <c r="AQ11" s="281">
        <v>1141</v>
      </c>
      <c r="AR11" s="282">
        <v>564.20000000000005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523</v>
      </c>
      <c r="AL12" s="1160"/>
      <c r="AM12" s="1160"/>
      <c r="AN12" s="1161"/>
      <c r="AO12" s="280" t="s">
        <v>524</v>
      </c>
      <c r="AP12" s="280" t="s">
        <v>524</v>
      </c>
      <c r="AQ12" s="281" t="s">
        <v>524</v>
      </c>
      <c r="AR12" s="282" t="s">
        <v>524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525</v>
      </c>
      <c r="AL13" s="1160"/>
      <c r="AM13" s="1160"/>
      <c r="AN13" s="1161"/>
      <c r="AO13" s="280">
        <v>65017</v>
      </c>
      <c r="AP13" s="280">
        <v>8169</v>
      </c>
      <c r="AQ13" s="281">
        <v>5446</v>
      </c>
      <c r="AR13" s="282">
        <v>50</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526</v>
      </c>
      <c r="AL14" s="1160"/>
      <c r="AM14" s="1160"/>
      <c r="AN14" s="1161"/>
      <c r="AO14" s="280" t="s">
        <v>524</v>
      </c>
      <c r="AP14" s="280" t="s">
        <v>524</v>
      </c>
      <c r="AQ14" s="281">
        <v>2970</v>
      </c>
      <c r="AR14" s="282" t="s">
        <v>524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527</v>
      </c>
      <c r="AL15" s="1163"/>
      <c r="AM15" s="1163"/>
      <c r="AN15" s="1164"/>
      <c r="AO15" s="280">
        <v>-61982</v>
      </c>
      <c r="AP15" s="280">
        <v>-7788</v>
      </c>
      <c r="AQ15" s="281">
        <v>-11906</v>
      </c>
      <c r="AR15" s="282">
        <v>-34.6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186</v>
      </c>
      <c r="AL16" s="1163"/>
      <c r="AM16" s="1163"/>
      <c r="AN16" s="1164"/>
      <c r="AO16" s="280">
        <v>906227</v>
      </c>
      <c r="AP16" s="280">
        <v>113862</v>
      </c>
      <c r="AQ16" s="281">
        <v>154600</v>
      </c>
      <c r="AR16" s="282">
        <v>-26.4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529</v>
      </c>
      <c r="AP20" s="289" t="s">
        <v>530</v>
      </c>
      <c r="AQ20" s="290" t="s">
        <v>531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532</v>
      </c>
      <c r="AL21" s="1166"/>
      <c r="AM21" s="1166"/>
      <c r="AN21" s="1167"/>
      <c r="AO21" s="293">
        <v>8.67</v>
      </c>
      <c r="AP21" s="294">
        <v>13.81</v>
      </c>
      <c r="AQ21" s="295">
        <v>-5.14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533</v>
      </c>
      <c r="AL22" s="1166"/>
      <c r="AM22" s="1166"/>
      <c r="AN22" s="1167"/>
      <c r="AO22" s="298">
        <v>96.8</v>
      </c>
      <c r="AP22" s="299">
        <v>95.5</v>
      </c>
      <c r="AQ22" s="300">
        <v>1.3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534</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535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515</v>
      </c>
      <c r="AP30" s="268"/>
      <c r="AQ30" s="269" t="s">
        <v>516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517</v>
      </c>
      <c r="AQ31" s="275" t="s">
        <v>518</v>
      </c>
      <c r="AR31" s="276" t="s">
        <v>519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537</v>
      </c>
      <c r="AL32" s="1150"/>
      <c r="AM32" s="1150"/>
      <c r="AN32" s="1151"/>
      <c r="AO32" s="308">
        <v>381651</v>
      </c>
      <c r="AP32" s="308">
        <v>47952</v>
      </c>
      <c r="AQ32" s="309">
        <v>81359</v>
      </c>
      <c r="AR32" s="310">
        <v>-41.1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538</v>
      </c>
      <c r="AL33" s="1150"/>
      <c r="AM33" s="1150"/>
      <c r="AN33" s="1151"/>
      <c r="AO33" s="308" t="s">
        <v>524</v>
      </c>
      <c r="AP33" s="308" t="s">
        <v>524</v>
      </c>
      <c r="AQ33" s="309" t="s">
        <v>524</v>
      </c>
      <c r="AR33" s="310" t="s">
        <v>524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539</v>
      </c>
      <c r="AL34" s="1150"/>
      <c r="AM34" s="1150"/>
      <c r="AN34" s="1151"/>
      <c r="AO34" s="308" t="s">
        <v>524</v>
      </c>
      <c r="AP34" s="308" t="s">
        <v>524</v>
      </c>
      <c r="AQ34" s="309" t="s">
        <v>524</v>
      </c>
      <c r="AR34" s="310" t="s">
        <v>524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540</v>
      </c>
      <c r="AL35" s="1150"/>
      <c r="AM35" s="1150"/>
      <c r="AN35" s="1151"/>
      <c r="AO35" s="308">
        <v>178323</v>
      </c>
      <c r="AP35" s="308">
        <v>22405</v>
      </c>
      <c r="AQ35" s="309">
        <v>18647</v>
      </c>
      <c r="AR35" s="310">
        <v>20.2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541</v>
      </c>
      <c r="AL36" s="1150"/>
      <c r="AM36" s="1150"/>
      <c r="AN36" s="1151"/>
      <c r="AO36" s="308">
        <v>35927</v>
      </c>
      <c r="AP36" s="308">
        <v>4514</v>
      </c>
      <c r="AQ36" s="309">
        <v>4480</v>
      </c>
      <c r="AR36" s="310">
        <v>0.8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542</v>
      </c>
      <c r="AL37" s="1150"/>
      <c r="AM37" s="1150"/>
      <c r="AN37" s="1151"/>
      <c r="AO37" s="308" t="s">
        <v>524</v>
      </c>
      <c r="AP37" s="308" t="s">
        <v>524</v>
      </c>
      <c r="AQ37" s="309">
        <v>815</v>
      </c>
      <c r="AR37" s="310" t="s">
        <v>524</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543</v>
      </c>
      <c r="AL38" s="1153"/>
      <c r="AM38" s="1153"/>
      <c r="AN38" s="1154"/>
      <c r="AO38" s="311">
        <v>124</v>
      </c>
      <c r="AP38" s="311">
        <v>16</v>
      </c>
      <c r="AQ38" s="312">
        <v>14</v>
      </c>
      <c r="AR38" s="300">
        <v>14.3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544</v>
      </c>
      <c r="AL39" s="1153"/>
      <c r="AM39" s="1153"/>
      <c r="AN39" s="1154"/>
      <c r="AO39" s="308" t="s">
        <v>524</v>
      </c>
      <c r="AP39" s="308" t="s">
        <v>524</v>
      </c>
      <c r="AQ39" s="309">
        <v>-4008</v>
      </c>
      <c r="AR39" s="310" t="s">
        <v>524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545</v>
      </c>
      <c r="AL40" s="1150"/>
      <c r="AM40" s="1150"/>
      <c r="AN40" s="1151"/>
      <c r="AO40" s="308">
        <v>-327820</v>
      </c>
      <c r="AP40" s="308">
        <v>-41189</v>
      </c>
      <c r="AQ40" s="309">
        <v>-68941</v>
      </c>
      <c r="AR40" s="310">
        <v>-40.299999999999997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295</v>
      </c>
      <c r="AL41" s="1156"/>
      <c r="AM41" s="1156"/>
      <c r="AN41" s="1157"/>
      <c r="AO41" s="308">
        <v>268205</v>
      </c>
      <c r="AP41" s="308">
        <v>33698</v>
      </c>
      <c r="AQ41" s="309">
        <v>32367</v>
      </c>
      <c r="AR41" s="310">
        <v>4.0999999999999996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515</v>
      </c>
      <c r="AN49" s="1144" t="s">
        <v>549</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550</v>
      </c>
      <c r="AO50" s="325" t="s">
        <v>551</v>
      </c>
      <c r="AP50" s="326" t="s">
        <v>552</v>
      </c>
      <c r="AQ50" s="327" t="s">
        <v>553</v>
      </c>
      <c r="AR50" s="328" t="s">
        <v>554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555</v>
      </c>
      <c r="AL51" s="321"/>
      <c r="AM51" s="329">
        <v>729385</v>
      </c>
      <c r="AN51" s="330">
        <v>91723</v>
      </c>
      <c r="AO51" s="331">
        <v>35.700000000000003</v>
      </c>
      <c r="AP51" s="332">
        <v>116162</v>
      </c>
      <c r="AQ51" s="333">
        <v>-3.1</v>
      </c>
      <c r="AR51" s="334">
        <v>38.799999999999997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556</v>
      </c>
      <c r="AM52" s="337">
        <v>348181</v>
      </c>
      <c r="AN52" s="338">
        <v>43785</v>
      </c>
      <c r="AO52" s="339">
        <v>19.2</v>
      </c>
      <c r="AP52" s="340">
        <v>61562</v>
      </c>
      <c r="AQ52" s="341">
        <v>-7.4</v>
      </c>
      <c r="AR52" s="342">
        <v>26.6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557</v>
      </c>
      <c r="AL53" s="321"/>
      <c r="AM53" s="329">
        <v>342602</v>
      </c>
      <c r="AN53" s="330">
        <v>43149</v>
      </c>
      <c r="AO53" s="331">
        <v>-53</v>
      </c>
      <c r="AP53" s="332">
        <v>121449</v>
      </c>
      <c r="AQ53" s="333">
        <v>4.5999999999999996</v>
      </c>
      <c r="AR53" s="334">
        <v>-57.6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556</v>
      </c>
      <c r="AM54" s="337">
        <v>171233</v>
      </c>
      <c r="AN54" s="338">
        <v>21566</v>
      </c>
      <c r="AO54" s="339">
        <v>-50.7</v>
      </c>
      <c r="AP54" s="340">
        <v>62922</v>
      </c>
      <c r="AQ54" s="341">
        <v>2.2000000000000002</v>
      </c>
      <c r="AR54" s="342">
        <v>-52.9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558</v>
      </c>
      <c r="AL55" s="321"/>
      <c r="AM55" s="329">
        <v>486183</v>
      </c>
      <c r="AN55" s="330">
        <v>61271</v>
      </c>
      <c r="AO55" s="331">
        <v>42</v>
      </c>
      <c r="AP55" s="332">
        <v>145139</v>
      </c>
      <c r="AQ55" s="333">
        <v>19.5</v>
      </c>
      <c r="AR55" s="334">
        <v>22.5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556</v>
      </c>
      <c r="AM56" s="337">
        <v>355167</v>
      </c>
      <c r="AN56" s="338">
        <v>44760</v>
      </c>
      <c r="AO56" s="339">
        <v>107.5</v>
      </c>
      <c r="AP56" s="340">
        <v>83762</v>
      </c>
      <c r="AQ56" s="341">
        <v>33.1</v>
      </c>
      <c r="AR56" s="342">
        <v>74.400000000000006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559</v>
      </c>
      <c r="AL57" s="321"/>
      <c r="AM57" s="329">
        <v>1094221</v>
      </c>
      <c r="AN57" s="330">
        <v>137811</v>
      </c>
      <c r="AO57" s="331">
        <v>124.9</v>
      </c>
      <c r="AP57" s="332">
        <v>125391</v>
      </c>
      <c r="AQ57" s="333">
        <v>-13.6</v>
      </c>
      <c r="AR57" s="334">
        <v>138.5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556</v>
      </c>
      <c r="AM58" s="337">
        <v>337755</v>
      </c>
      <c r="AN58" s="338">
        <v>42538</v>
      </c>
      <c r="AO58" s="339">
        <v>-5</v>
      </c>
      <c r="AP58" s="340">
        <v>68516</v>
      </c>
      <c r="AQ58" s="341">
        <v>-18.2</v>
      </c>
      <c r="AR58" s="342">
        <v>13.2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560</v>
      </c>
      <c r="AL59" s="321"/>
      <c r="AM59" s="329">
        <v>684375</v>
      </c>
      <c r="AN59" s="330">
        <v>85988</v>
      </c>
      <c r="AO59" s="331">
        <v>-37.6</v>
      </c>
      <c r="AP59" s="332">
        <v>138402</v>
      </c>
      <c r="AQ59" s="333">
        <v>10.4</v>
      </c>
      <c r="AR59" s="334">
        <v>-48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556</v>
      </c>
      <c r="AM60" s="337">
        <v>226442</v>
      </c>
      <c r="AN60" s="338">
        <v>28451</v>
      </c>
      <c r="AO60" s="339">
        <v>-33.1</v>
      </c>
      <c r="AP60" s="340">
        <v>70652</v>
      </c>
      <c r="AQ60" s="341">
        <v>3.1</v>
      </c>
      <c r="AR60" s="342">
        <v>-36.200000000000003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561</v>
      </c>
      <c r="AL61" s="343"/>
      <c r="AM61" s="344">
        <v>667353</v>
      </c>
      <c r="AN61" s="345">
        <v>83988</v>
      </c>
      <c r="AO61" s="346">
        <v>22.4</v>
      </c>
      <c r="AP61" s="347">
        <v>129309</v>
      </c>
      <c r="AQ61" s="348">
        <v>3.6</v>
      </c>
      <c r="AR61" s="334">
        <v>18.8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556</v>
      </c>
      <c r="AM62" s="337">
        <v>287756</v>
      </c>
      <c r="AN62" s="338">
        <v>36220</v>
      </c>
      <c r="AO62" s="339">
        <v>7.6</v>
      </c>
      <c r="AP62" s="340">
        <v>69483</v>
      </c>
      <c r="AQ62" s="341">
        <v>2.6</v>
      </c>
      <c r="AR62" s="342">
        <v>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LWiOo1Yd9AxW72r1mU4nVrBtY0fe0dVn1syqF8jt7BW9tb8VLbPO6/cCGsbd9p5iCZ5cwqICTih+jKviScYa4g==" saltValue="PpZdXddVQY4OiDkblHXHk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563</v>
      </c>
    </row>
    <row r="120" spans="125:125" ht="13.5" hidden="1" customHeight="1" x14ac:dyDescent="0.15"/>
    <row r="121" spans="125:125" ht="13.5" hidden="1" customHeight="1" x14ac:dyDescent="0.15">
      <c r="DU121" s="255"/>
    </row>
  </sheetData>
  <sheetProtection algorithmName="SHA-512" hashValue="J96ZZgX+w4zckHDdDfoskBGusjVr3jhv7NRQ1uQuytd3IM7yLL+AaJ3aoSf+m5ebEwJDxKnIqBMxo75/dA0U7w==" saltValue="/4W+JCbyvux6j1VXlLsZOA==" spinCount="100000" sheet="1" objects="1" scenarios="1"/>
  <dataConsolidate/>
  <phoneticPr fontId="2"/>
  <printOptions horizontalCentered="1"/>
  <pageMargins left="0" right="0" top="0.19685039370078741" bottom="0" header="0"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564</v>
      </c>
    </row>
  </sheetData>
  <sheetProtection algorithmName="SHA-512" hashValue="yfmQwcPXCQHXoexIF4SmXLfV4i9NA3rlnHr75ZtGn6VWTGB32260bJDM2REa3q4sKYPi0mDoSqyXOdW5bD8CzA==" saltValue="BDfpG67IoG89irTLrMws7g==" spinCount="100000" sheet="1" objects="1" scenarios="1"/>
  <dataConsolidate/>
  <phoneticPr fontId="2"/>
  <printOptions horizontalCentered="1"/>
  <pageMargins left="0" right="0" top="0.19685039370078741" bottom="0" header="0"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68" t="s">
        <v>3</v>
      </c>
      <c r="D47" s="1168"/>
      <c r="E47" s="1169"/>
      <c r="F47" s="11">
        <v>48.27</v>
      </c>
      <c r="G47" s="12">
        <v>46.4</v>
      </c>
      <c r="H47" s="12">
        <v>38.83</v>
      </c>
      <c r="I47" s="12">
        <v>39.78</v>
      </c>
      <c r="J47" s="13">
        <v>39.15</v>
      </c>
    </row>
    <row r="48" spans="2:10" ht="57.75" customHeight="1" x14ac:dyDescent="0.15">
      <c r="B48" s="14"/>
      <c r="C48" s="1170" t="s">
        <v>4</v>
      </c>
      <c r="D48" s="1170"/>
      <c r="E48" s="1171"/>
      <c r="F48" s="15">
        <v>11.39</v>
      </c>
      <c r="G48" s="16">
        <v>11.13</v>
      </c>
      <c r="H48" s="16">
        <v>13.78</v>
      </c>
      <c r="I48" s="16">
        <v>10.19</v>
      </c>
      <c r="J48" s="17">
        <v>12.55</v>
      </c>
    </row>
    <row r="49" spans="2:10" ht="57.75" customHeight="1" thickBot="1" x14ac:dyDescent="0.2">
      <c r="B49" s="18"/>
      <c r="C49" s="1172" t="s">
        <v>5</v>
      </c>
      <c r="D49" s="1172"/>
      <c r="E49" s="1173"/>
      <c r="F49" s="19" t="s">
        <v>570</v>
      </c>
      <c r="G49" s="20" t="s">
        <v>571</v>
      </c>
      <c r="H49" s="20" t="s">
        <v>572</v>
      </c>
      <c r="I49" s="20" t="s">
        <v>573</v>
      </c>
      <c r="J49" s="21">
        <v>1.29</v>
      </c>
    </row>
    <row r="50" spans="2:10" x14ac:dyDescent="0.15"/>
  </sheetData>
  <sheetProtection algorithmName="SHA-512" hashValue="vCdkxek9pSrQ/W14ixZJU/2o04GcPOWqDAYclwkA7oTozhgVemkH75WoUmXgdK+N2HlkyszK1vrlsxNeCmK2vQ==" saltValue="WvQzeckhqe1PfN/kMKG8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130095</cp:lastModifiedBy>
  <cp:lastPrinted>2023-03-23T04:04:59Z</cp:lastPrinted>
  <dcterms:created xsi:type="dcterms:W3CDTF">2023-02-20T06:27:29Z</dcterms:created>
  <dcterms:modified xsi:type="dcterms:W3CDTF">2023-09-28T09:00:06Z</dcterms:modified>
  <cp:category/>
</cp:coreProperties>
</file>