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<sst xmlns="http://schemas.openxmlformats.org/spreadsheetml/2006/main" count="1202" uniqueCount="618">
  <si>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</si>
  <si>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</si>
  <si>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</si>
  <si>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</si>
  <si>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</si>
  <si>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</si>
  <si>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</si>
  <si>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</si>
  <si>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</si>
  <si>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</si>
  <si>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</si>
  <si>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</si>
  <si>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</si>
  <si>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</si>
  <si>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</si>
  <si>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</si>
  <si>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</si>
  <si>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</si>
  <si>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</si>
  <si>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</si>
  <si>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</si>
  <si>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</si>
  <si>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</si>
  <si>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</si>
  <si>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</si>
  <si>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</si>
  <si>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</si>
  <si>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</si>
  <si>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</si>
  <si>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</si>
  <si>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</si>
  <si>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</si>
  <si>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</si>
  <si>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</si>
  <si>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</si>
  <si>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</si>
  <si>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</si>
  <si>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</si>
  <si>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</si>
  <si>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</si>
  <si>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</si>
  <si>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</si>
  <si>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</si>
  <si>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</si>
  <si>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</si>
  <si>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</si>
  <si>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</si>
  <si>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</si>
  <si>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</si>
  <si>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</si>
  <si>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</si>
  <si>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</si>
  <si>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</si>
  <si>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</si>
  <si>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</si>
  <si>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</si>
  <si>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</si>
  <si>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</si>
  <si>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</si>
  <si>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</si>
  <si>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</si>
  <si>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</si>
  <si>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</si>
  <si>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</si>
  <si>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</si>
  <si>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</si>
  <si>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</si>
  <si>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</si>
  <si>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</si>
  <si>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</si>
  <si>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</si>
  <si>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</si>
  <si>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</si>
  <si>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</si>
  <si>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</si>
  <si>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</si>
  <si>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</si>
  <si>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</si>
  <si>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</si>
  <si>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</si>
  <si>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</si>
  <si>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</si>
  <si>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</si>
  <si>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</si>
  <si>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</si>
  <si>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</si>
  <si>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</si>
  <si>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</si>
  <si>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</si>
  <si>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</si>
  <si>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</si>
  <si>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</si>
  <si>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</si>
  <si>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</si>
  <si>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</si>
  <si>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</si>
  <si>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</si>
  <si>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</si>
  <si>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</si>
  <si>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</si>
  <si>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</si>
  <si>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</si>
  <si>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</si>
  <si>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</si>
  <si>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</si>
  <si>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</si>
  <si>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</si>
  <si>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</si>
  <si>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</si>
  <si>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</si>
  <si>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</si>
  <si>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</si>
  <si>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</si>
  <si>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</si>
  <si>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</si>
  <si>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</si>
  <si>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</si>
  <si>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</si>
  <si>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</si>
  <si>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</si>
  <si>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</si>
  <si>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</si>
  <si>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</si>
  <si>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</si>
  <si>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</si>
  <si>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</si>
  <si>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</si>
  <si>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</si>
  <si>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</si>
  <si>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</si>
  <si>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</si>
  <si>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</si>
  <si>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</si>
  <si>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</si>
  <si>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</si>
  <si>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</si>
  <si>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</si>
  <si>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</si>
  <si>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</si>
  <si>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</si>
  <si>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</si>
  <si>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</si>
  <si>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</si>
  <si>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</si>
  <si>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</si>
  <si>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</si>
  <si>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</si>
  <si>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</si>
  <si>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</si>
  <si>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</si>
  <si>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</si>
  <si>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</si>
  <si>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</si>
  <si>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</si>
  <si>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</si>
  <si>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</si>
  <si>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</si>
  <si>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</si>
  <si>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</si>
  <si>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</si>
  <si>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</si>
  <si>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</si>
  <si>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</si>
  <si>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</si>
  <si>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</si>
  <si>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</si>
  <si>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</si>
  <si>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</si>
  <si>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</si>
  <si>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</si>
  <si>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</si>
  <si>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</si>
  <si>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</si>
  <si>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</si>
  <si>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</si>
  <si>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</si>
  <si>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</si>
  <si>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</si>
  <si>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</si>
  <si>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</si>
  <si>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</si>
  <si>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</si>
  <si>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</si>
  <si>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</si>
  <si>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</si>
  <si>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</si>
  <si>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</si>
  <si>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</si>
  <si>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</si>
  <si>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</si>
  <si>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</si>
  <si>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</si>
  <si>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</si>
  <si>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</si>
  <si>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</si>
  <si>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</si>
  <si>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</si>
  <si>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</si>
  <si>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</si>
  <si>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</si>
  <si>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</si>
  <si>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</si>
  <si>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</si>
  <si>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</si>
  <si>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</si>
  <si>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</si>
  <si>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</si>
  <si>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</si>
  <si>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</si>
  <si>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</si>
  <si>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</si>
  <si>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</si>
  <si>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</si>
  <si>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</si>
  <si>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和歌山県新宮市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</si>
  <si>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</si>
  <si>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</si>
  <si>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</si>
  <si>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</si>
  <si>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</si>
  <si>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</si>
  <si>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</si>
  <si>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</si>
  <si>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</si>
  <si>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</si>
  <si>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</si>
  <si>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</si>
  <si>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</si>
  <si>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</si>
  <si>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</si>
  <si>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</si>
  <si>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</si>
  <si>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</si>
  <si>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</si>
  <si>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</si>
  <si>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</si>
  <si>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</si>
  <si>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</si>
  <si>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</si>
  <si>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</si>
  <si>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</si>
  <si>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</si>
  <si>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</si>
  <si>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</si>
  <si>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</si>
  <si>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</si>
  <si>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</si>
  <si>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</si>
  <si>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</si>
  <si>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</si>
  <si>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</si>
  <si>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</si>
  <si>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</si>
  <si>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</si>
  <si>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</si>
  <si>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</si>
  <si>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</si>
  <si>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</si>
  <si>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</si>
  <si>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</si>
  <si>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</si>
  <si>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</si>
  <si>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</si>
  <si>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</si>
  <si>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</si>
  <si>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</si>
  <si>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</si>
  <si>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</si>
  <si>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</si>
  <si>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</si>
  <si>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</si>
  <si>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</si>
  <si>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</si>
  <si>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</si>
  <si>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</si>
  <si>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</si>
  <si>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</si>
  <si>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</si>
  <si>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</si>
  <si>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</si>
  <si>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</si>
  <si>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</si>
  <si>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</si>
  <si>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</si>
  <si>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</si>
  <si>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</si>
  <si>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</si>
  <si>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</si>
  <si>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</si>
  <si>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</si>
  <si>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</si>
  <si>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</si>
  <si>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</si>
  <si>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</si>
  <si>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</si>
  <si>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</si>
  <si>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</si>
  <si>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</si>
  <si>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</si>
  <si>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</si>
  <si>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</si>
  <si>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</si>
  <si>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</si>
  <si>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</si>
  <si>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</si>
  <si>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</si>
  <si>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</si>
  <si>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</si>
  <si>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</si>
  <si>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</si>
  <si>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</si>
  <si>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</si>
  <si>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</si>
  <si>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</si>
  <si>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</si>
  <si>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</si>
  <si>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</si>
  <si>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</si>
  <si>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</si>
  <si>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</si>
  <si>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</si>
  <si>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</si>
  <si>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</si>
  <si>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</si>
  <si>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</si>
  <si>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</si>
  <si>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</si>
  <si>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</si>
  <si>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</si>
  <si>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</si>
  <si>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</si>
  <si>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</si>
  <si>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</si>
  <si>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</si>
  <si>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</si>
  <si>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</si>
  <si>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</si>
  <si>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</si>
  <si>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市場</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</si>
  <si>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</si>
  <si>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</si>
  <si>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</si>
  <si>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</si>
  <si>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</si>
  <si>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</si>
  <si>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</si>
  <si>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</si>
  <si>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</si>
  <si>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</si>
  <si>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</si>
  <si>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</si>
  <si>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</si>
  <si>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</si>
  <si>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</si>
  <si>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</si>
  <si>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</si>
  <si>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</si>
  <si>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</si>
  <si>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</si>
  <si>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</si>
  <si>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</si>
  <si>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</si>
  <si>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</si>
  <si>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</si>
  <si>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</si>
  <si>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</si>
  <si>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</si>
  <si>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</si>
  <si>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和歌山県新宮市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</si>
  <si>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</si>
  <si>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</si>
  <si>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</si>
  <si>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</si>
  <si>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</si>
  <si>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</si>
  <si>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</si>
  <si>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</si>
  <si>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</si>
  <si>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</si>
  <si>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</si>
  <si>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</si>
  <si>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</si>
  <si>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</si>
  <si>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</si>
  <si>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</si>
  <si>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</si>
  <si>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</si>
  <si>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</si>
  <si>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</si>
  <si>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</si>
  <si>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</si>
  <si>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</si>
  <si>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</si>
  <si>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</si>
  <si>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</si>
  <si>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</si>
  <si>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</si>
  <si>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</si>
  <si>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</si>
  <si>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</si>
  <si>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</si>
  <si>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</si>
  <si>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</si>
  <si>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</si>
  <si>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</si>
  <si>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</si>
  <si>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</si>
  <si>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</si>
  <si>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</si>
  <si>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</si>
  <si>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</si>
  <si>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</si>
  <si>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</si>
  <si>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法適用企業</t>
    <phoneticPr fontId="5"/>
  </si>
  <si>
    <t>簡易水道事業会計</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</si>
  <si>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</si>
  <si>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</si>
  <si>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</si>
  <si>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</si>
  <si>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</si>
  <si>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</si>
  <si>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</si>
  <si>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</si>
  <si>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</si>
  <si>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</si>
  <si>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</si>
  <si>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</si>
  <si>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</si>
  <si>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</si>
  <si>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</si>
  <si>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</si>
  <si>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</si>
  <si>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</si>
  <si>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</si>
  <si>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</si>
  <si>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</si>
  <si>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</si>
  <si>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</si>
  <si>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</si>
  <si>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</si>
  <si>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</si>
  <si>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</si>
  <si>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</si>
  <si>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</si>
  <si>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</si>
  <si>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</si>
  <si>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</si>
  <si>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</si>
  <si>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</si>
  <si>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</si>
  <si>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</si>
  <si>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</si>
  <si>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</si>
  <si>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</si>
  <si>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</si>
  <si>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</si>
  <si>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</si>
  <si>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</si>
  <si>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</si>
  <si>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</si>
  <si>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</si>
  <si>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</si>
  <si>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</si>
  <si>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</si>
  <si>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</si>
  <si>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</si>
  <si>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</si>
  <si>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</si>
  <si>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</si>
  <si>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</si>
  <si>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</si>
  <si>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</si>
  <si>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</si>
  <si>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</si>
  <si>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</si>
  <si>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</si>
  <si>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新宮市立医療センター病院事業会計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</si>
  <si>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</si>
  <si>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</si>
  <si>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</si>
  <si>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</si>
  <si>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と畜場特別会計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</si>
  <si>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</si>
  <si>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</si>
  <si>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</si>
  <si>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</si>
  <si>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</si>
  <si>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</si>
  <si>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</si>
  <si>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</si>
  <si>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</si>
  <si>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</si>
  <si>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</si>
  <si>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</si>
  <si>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</si>
  <si>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</si>
  <si>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</si>
  <si>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</si>
  <si>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</si>
  <si>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</si>
  <si>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</si>
  <si>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</si>
  <si>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</si>
  <si>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</si>
  <si>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</si>
  <si>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</si>
  <si>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</si>
  <si>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</si>
  <si>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</si>
  <si>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</si>
  <si>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</si>
  <si>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</si>
  <si>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</si>
  <si>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</si>
  <si>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</si>
  <si>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</si>
  <si>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</si>
  <si>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</si>
  <si>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</si>
  <si>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</si>
  <si>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</si>
  <si>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</si>
  <si>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</si>
  <si>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</si>
  <si>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</si>
  <si>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</si>
  <si>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</si>
  <si>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</si>
  <si>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</si>
  <si>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</si>
  <si>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</si>
  <si>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</si>
  <si>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</si>
  <si>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</si>
  <si>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</si>
  <si>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</si>
  <si>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</si>
  <si>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</si>
  <si>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</si>
  <si>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</si>
  <si>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</si>
  <si>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</si>
  <si>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</si>
  <si>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</si>
  <si>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</si>
  <si>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</si>
  <si>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</si>
  <si>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</si>
  <si>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</si>
  <si>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</si>
  <si>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</si>
  <si>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</si>
  <si>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</si>
  <si>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</si>
  <si>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</si>
  <si>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</si>
  <si>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</si>
  <si>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</si>
  <si>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</si>
  <si>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</si>
  <si>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</si>
  <si>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</si>
  <si>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</si>
  <si>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</si>
  <si>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</si>
  <si>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</si>
  <si>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</si>
  <si>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新宮市立医療センター病院事業会計</t>
  </si>
  <si>
    <t>一般会計</t>
  </si>
  <si>
    <t>水道事業会計</t>
  </si>
  <si>
    <t>住宅資金貸付事業特別会計</t>
  </si>
  <si>
    <t>国民健康保険特別会計（事業勘定）</t>
  </si>
  <si>
    <t>介護保険特別会計</t>
  </si>
  <si>
    <t>土地取得特別会計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</si>
  <si>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</si>
  <si>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</si>
  <si>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</si>
  <si>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</si>
  <si>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</si>
  <si>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</si>
  <si>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</si>
  <si>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</si>
  <si>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</si>
  <si>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</si>
  <si>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</si>
  <si>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</si>
  <si>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東牟婁郡町村新宮市老人福祉施設事務組合（普通会計）</t>
    <rPh sb="4" eb="6">
      <t>チョウソン</t>
    </rPh>
    <phoneticPr fontId="2"/>
  </si>
  <si>
    <t>東牟婁郡町村新宮市老人福祉施設事務組合（公営企業会計）</t>
    <rPh sb="4" eb="6">
      <t>チョウソン</t>
    </rPh>
    <phoneticPr fontId="2"/>
  </si>
  <si>
    <t>新宮周辺広域市町村圏事務組合（普通会計）</t>
  </si>
  <si>
    <t>新宮周辺広域市町村圏事務組合（公営企業会計）</t>
  </si>
  <si>
    <t>和歌山県地方税回収機構</t>
  </si>
  <si>
    <t>和歌山県後期高齢者医療広域連合（普通会計）</t>
  </si>
  <si>
    <t>和歌山県後期高齢者医療広域連合（特別会計）</t>
  </si>
  <si>
    <t>和歌山県住宅新築資金等貸付金回収管理組合</t>
  </si>
  <si>
    <t>紀南環境広域施設組合</t>
  </si>
  <si>
    <t>(財)新宮徐福協会</t>
  </si>
  <si>
    <t>(財)新熊野体験研修協会</t>
  </si>
  <si>
    <t>(財)佐藤春夫記念会</t>
  </si>
  <si>
    <t>新宮港埠頭(株)</t>
  </si>
  <si>
    <t>(財)熊野川町ふれあい公社</t>
  </si>
  <si>
    <t>-</t>
    <phoneticPr fontId="2"/>
  </si>
  <si>
    <t>退職手当基金</t>
    <rPh sb="0" eb="2">
      <t>タイショク</t>
    </rPh>
    <rPh sb="2" eb="4">
      <t>テアテ</t>
    </rPh>
    <rPh sb="4" eb="6">
      <t>キキン</t>
    </rPh>
    <phoneticPr fontId="5"/>
  </si>
  <si>
    <t>合併市町村振興基金</t>
    <rPh sb="0" eb="9">
      <t>ガッペイシチョウソンシンコウキキン</t>
    </rPh>
    <phoneticPr fontId="5"/>
  </si>
  <si>
    <t>長寿社会福祉基金</t>
    <rPh sb="0" eb="2">
      <t>チョウジュ</t>
    </rPh>
    <rPh sb="2" eb="4">
      <t>シャカイ</t>
    </rPh>
    <rPh sb="4" eb="8">
      <t>フクシキキン</t>
    </rPh>
    <phoneticPr fontId="5"/>
  </si>
  <si>
    <t>丹鶴城址整備基金</t>
    <rPh sb="0" eb="4">
      <t>タンカクジョウシ</t>
    </rPh>
    <rPh sb="4" eb="6">
      <t>セイビ</t>
    </rPh>
    <rPh sb="6" eb="8">
      <t>キキン</t>
    </rPh>
    <phoneticPr fontId="5"/>
  </si>
  <si>
    <t>緑化基金</t>
    <rPh sb="0" eb="4">
      <t>リョクカキキン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</si>
  <si>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</si>
  <si>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</si>
  <si>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</si>
  <si>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の将来負担比率は、地方債発行額が元金償還を上回ったものの、交付税額が増加したため、令和２年度比12.9ポイント減少している。一方で、有形固定資産減価償却率は、類似団体平均と比較して高水準にあり、今後、引き続き将来負担比率の抑制を図るとともに、「新宮市公共施設等総合管理計画」に基づいた適正な管理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</si>
  <si>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</si>
  <si>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</si>
  <si>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</si>
  <si>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</si>
  <si>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</si>
  <si>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</si>
  <si>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の将来負担比率は、地方債発行額が元金償還を上回ったものの、基金残高や交付税額が増加したため、令和２年度比12.9ポイント減少している。実質公債費比率は、令和２年度比0.2ポイント減少しているが、類似団体内平均値に比べ高い水準にあり、今後も引き続き、国費等の財源確保を第一に、地方債を活用する際は財政措置の有利な地方債の活用等により、将来負担比率、実質公債費比率を抑制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</si>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</sst>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7C7E-41E8-A783-B454E1E18C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60786</c:v>
                </c:pt>
                <c:pt idx="1">
                  <c:v>53226</c:v>
                </c:pt>
                <c:pt idx="2">
                  <c:v>65309</c:v>
                </c:pt>
                <c:pt idx="3">
                  <c:v>107602</c:v>
                </c:pt>
                <c:pt idx="4">
                  <c:v>158448</c:v>
                </c:pt>
              </c:numCache>
            </c:numRef>
          </c:val>
          <c:smooth val="0"/>
          <c:extLst>
            <c:ext xmlns:c16="http://schemas.microsoft.com/office/drawing/2014/chart" uri="{C3380CC4-5D6E-409C-BE32-E72D297353CC}">
              <c16:uniqueId val="{00000001-7C7E-41E8-A783-B454E1E18C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8.24</c:v>
                </c:pt>
                <c:pt idx="1">
                  <c:v>7.95</c:v>
                </c:pt>
                <c:pt idx="2">
                  <c:v>9.0399999999999991</c:v>
                </c:pt>
                <c:pt idx="3">
                  <c:v>14.85</c:v>
                </c:pt>
                <c:pt idx="4">
                  <c:v>15.29</c:v>
                </c:pt>
              </c:numCache>
            </c:numRef>
          </c:val>
          <c:extLst>
            <c:ext xmlns:c16="http://schemas.microsoft.com/office/drawing/2014/chart" uri="{C3380CC4-5D6E-409C-BE32-E72D297353CC}">
              <c16:uniqueId val="{00000000-FBF0-4F1B-907E-0E6D0AA623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c:v>
                </c:pt>
                <c:pt idx="1">
                  <c:v>24.05</c:v>
                </c:pt>
                <c:pt idx="2">
                  <c:v>26.03</c:v>
                </c:pt>
                <c:pt idx="3">
                  <c:v>26.44</c:v>
                </c:pt>
                <c:pt idx="4">
                  <c:v>26.1</c:v>
                </c:pt>
              </c:numCache>
            </c:numRef>
          </c:val>
          <c:extLst>
            <c:ext xmlns:c16="http://schemas.microsoft.com/office/drawing/2014/chart" uri="{C3380CC4-5D6E-409C-BE32-E72D297353CC}">
              <c16:uniqueId val="{00000001-FBF0-4F1B-907E-0E6D0AA623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1.72</c:v>
                </c:pt>
                <c:pt idx="1">
                  <c:v>9.99</c:v>
                </c:pt>
                <c:pt idx="2">
                  <c:v>3.03</c:v>
                </c:pt>
                <c:pt idx="3">
                  <c:v>7.09</c:v>
                </c:pt>
                <c:pt idx="4">
                  <c:v>7.12</c:v>
                </c:pt>
              </c:numCache>
            </c:numRef>
          </c:val>
          <c:smooth val="0"/>
          <c:extLst>
            <c:ext xmlns:c16="http://schemas.microsoft.com/office/drawing/2014/chart" uri="{C3380CC4-5D6E-409C-BE32-E72D297353CC}">
              <c16:uniqueId val="{00000002-FBF0-4F1B-907E-0E6D0AA623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0.15</c:v>
                </c:pt>
                <c:pt idx="4">
                  <c:v>#N/A</c:v>
                </c:pt>
                <c:pt idx="5">
                  <c:v>0.17</c:v>
                </c:pt>
                <c:pt idx="6">
                  <c:v>#N/A</c:v>
                </c:pt>
                <c:pt idx="7">
                  <c:v>0.2</c:v>
                </c:pt>
                <c:pt idx="8">
                  <c:v>#N/A</c:v>
                </c:pt>
                <c:pt idx="9">
                  <c:v>0.16</c:v>
                </c:pt>
              </c:numCache>
            </c:numRef>
          </c:val>
          <c:extLst>
            <c:ext xmlns:c16="http://schemas.microsoft.com/office/drawing/2014/chart" uri="{C3380CC4-5D6E-409C-BE32-E72D297353CC}">
              <c16:uniqueId val="{00000000-C825-4529-BD10-51DFCDF820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25-4529-BD10-51DFCDF820EE}"/>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0.08</c:v>
                </c:pt>
                <c:pt idx="4">
                  <c:v>#N/A</c:v>
                </c:pt>
                <c:pt idx="5">
                  <c:v>0.08</c:v>
                </c:pt>
                <c:pt idx="6">
                  <c:v>#N/A</c:v>
                </c:pt>
                <c:pt idx="7">
                  <c:v>0.09</c:v>
                </c:pt>
                <c:pt idx="8">
                  <c:v>#N/A</c:v>
                </c:pt>
                <c:pt idx="9">
                  <c:v>0.2</c:v>
                </c:pt>
              </c:numCache>
            </c:numRef>
          </c:val>
          <c:extLst>
            <c:ext xmlns:c16="http://schemas.microsoft.com/office/drawing/2014/chart" uri="{C3380CC4-5D6E-409C-BE32-E72D297353CC}">
              <c16:uniqueId val="{00000002-C825-4529-BD10-51DFCDF820E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0.28999999999999998</c:v>
                </c:pt>
                <c:pt idx="8">
                  <c:v>#N/A</c:v>
                </c:pt>
                <c:pt idx="9">
                  <c:v>0.28000000000000003</c:v>
                </c:pt>
              </c:numCache>
            </c:numRef>
          </c:val>
          <c:extLst>
            <c:ext xmlns:c16="http://schemas.microsoft.com/office/drawing/2014/chart" uri="{C3380CC4-5D6E-409C-BE32-E72D297353CC}">
              <c16:uniqueId val="{00000003-C825-4529-BD10-51DFCDF820E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1.32</c:v>
                </c:pt>
                <c:pt idx="2">
                  <c:v>#N/A</c:v>
                </c:pt>
                <c:pt idx="3">
                  <c:v>1.34</c:v>
                </c:pt>
                <c:pt idx="4">
                  <c:v>#N/A</c:v>
                </c:pt>
                <c:pt idx="5">
                  <c:v>1.04</c:v>
                </c:pt>
                <c:pt idx="6">
                  <c:v>#N/A</c:v>
                </c:pt>
                <c:pt idx="7">
                  <c:v>0.7</c:v>
                </c:pt>
                <c:pt idx="8">
                  <c:v>#N/A</c:v>
                </c:pt>
                <c:pt idx="9">
                  <c:v>0.34</c:v>
                </c:pt>
              </c:numCache>
            </c:numRef>
          </c:val>
          <c:extLst>
            <c:ext xmlns:c16="http://schemas.microsoft.com/office/drawing/2014/chart" uri="{C3380CC4-5D6E-409C-BE32-E72D297353CC}">
              <c16:uniqueId val="{00000004-C825-4529-BD10-51DFCDF820EE}"/>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2.8</c:v>
                </c:pt>
                <c:pt idx="2">
                  <c:v>#N/A</c:v>
                </c:pt>
                <c:pt idx="3">
                  <c:v>1.31</c:v>
                </c:pt>
                <c:pt idx="4">
                  <c:v>#N/A</c:v>
                </c:pt>
                <c:pt idx="5">
                  <c:v>0.86</c:v>
                </c:pt>
                <c:pt idx="6">
                  <c:v>#N/A</c:v>
                </c:pt>
                <c:pt idx="7">
                  <c:v>0.87</c:v>
                </c:pt>
                <c:pt idx="8">
                  <c:v>#N/A</c:v>
                </c:pt>
                <c:pt idx="9">
                  <c:v>0.55000000000000004</c:v>
                </c:pt>
              </c:numCache>
            </c:numRef>
          </c:val>
          <c:extLst>
            <c:ext xmlns:c16="http://schemas.microsoft.com/office/drawing/2014/chart" uri="{C3380CC4-5D6E-409C-BE32-E72D297353CC}">
              <c16:uniqueId val="{00000005-C825-4529-BD10-51DFCDF820EE}"/>
            </c:ext>
          </c:extLst>
        </c:ser>
        <c:ser>
          <c:idx val="6"/>
          <c:order val="6"/>
          <c:tx>
            <c:strRef>
              <c:f>データシート!$A$33</c:f>
              <c:strCache>
                <c:ptCount val="1"/>
                <c:pt idx="0">
                  <c:v>住宅資金貸付事業特別会計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0.43</c:v>
                </c:pt>
                <c:pt idx="4">
                  <c:v>#N/A</c:v>
                </c:pt>
                <c:pt idx="5">
                  <c:v>0.45</c:v>
                </c:pt>
                <c:pt idx="6">
                  <c:v>#N/A</c:v>
                </c:pt>
                <c:pt idx="7">
                  <c:v>0.51</c:v>
                </c:pt>
                <c:pt idx="8">
                  <c:v>#N/A</c:v>
                </c:pt>
                <c:pt idx="9">
                  <c:v>0.56000000000000005</c:v>
                </c:pt>
              </c:numCache>
            </c:numRef>
          </c:val>
          <c:extLst>
            <c:ext xmlns:c16="http://schemas.microsoft.com/office/drawing/2014/chart" uri="{C3380CC4-5D6E-409C-BE32-E72D297353CC}">
              <c16:uniqueId val="{00000006-C825-4529-BD10-51DFCDF820E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8.33</c:v>
                </c:pt>
                <c:pt idx="2">
                  <c:v>#N/A</c:v>
                </c:pt>
                <c:pt idx="3">
                  <c:v>9.7799999999999994</c:v>
                </c:pt>
                <c:pt idx="4">
                  <c:v>#N/A</c:v>
                </c:pt>
                <c:pt idx="5">
                  <c:v>9.3699999999999992</c:v>
                </c:pt>
                <c:pt idx="6">
                  <c:v>#N/A</c:v>
                </c:pt>
                <c:pt idx="7">
                  <c:v>9.44</c:v>
                </c:pt>
                <c:pt idx="8">
                  <c:v>#N/A</c:v>
                </c:pt>
                <c:pt idx="9">
                  <c:v>8.67</c:v>
                </c:pt>
              </c:numCache>
            </c:numRef>
          </c:val>
          <c:extLst>
            <c:ext xmlns:c16="http://schemas.microsoft.com/office/drawing/2014/chart" uri="{C3380CC4-5D6E-409C-BE32-E72D297353CC}">
              <c16:uniqueId val="{00000007-C825-4529-BD10-51DFCDF820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7.76</c:v>
                </c:pt>
                <c:pt idx="2">
                  <c:v>#N/A</c:v>
                </c:pt>
                <c:pt idx="3">
                  <c:v>7.46</c:v>
                </c:pt>
                <c:pt idx="4">
                  <c:v>#N/A</c:v>
                </c:pt>
                <c:pt idx="5">
                  <c:v>8.52</c:v>
                </c:pt>
                <c:pt idx="6">
                  <c:v>#N/A</c:v>
                </c:pt>
                <c:pt idx="7">
                  <c:v>13.98</c:v>
                </c:pt>
                <c:pt idx="8">
                  <c:v>#N/A</c:v>
                </c:pt>
                <c:pt idx="9">
                  <c:v>14.43</c:v>
                </c:pt>
              </c:numCache>
            </c:numRef>
          </c:val>
          <c:extLst>
            <c:ext xmlns:c16="http://schemas.microsoft.com/office/drawing/2014/chart" uri="{C3380CC4-5D6E-409C-BE32-E72D297353CC}">
              <c16:uniqueId val="{00000008-C825-4529-BD10-51DFCDF820EE}"/>
            </c:ext>
          </c:extLst>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24.38</c:v>
                </c:pt>
                <c:pt idx="2">
                  <c:v>#N/A</c:v>
                </c:pt>
                <c:pt idx="3">
                  <c:v>23.37</c:v>
                </c:pt>
                <c:pt idx="4">
                  <c:v>#N/A</c:v>
                </c:pt>
                <c:pt idx="5">
                  <c:v>22.38</c:v>
                </c:pt>
                <c:pt idx="6">
                  <c:v>#N/A</c:v>
                </c:pt>
                <c:pt idx="7">
                  <c:v>22.92</c:v>
                </c:pt>
                <c:pt idx="8">
                  <c:v>#N/A</c:v>
                </c:pt>
                <c:pt idx="9">
                  <c:v>24.87</c:v>
                </c:pt>
              </c:numCache>
            </c:numRef>
          </c:val>
          <c:extLst>
            <c:ext xmlns:c16="http://schemas.microsoft.com/office/drawing/2014/chart" uri="{C3380CC4-5D6E-409C-BE32-E72D297353CC}">
              <c16:uniqueId val="{00000009-C825-4529-BD10-51DFCDF820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2010</c:v>
                </c:pt>
                <c:pt idx="5">
                  <c:v>1950</c:v>
                </c:pt>
                <c:pt idx="8">
                  <c:v>1968</c:v>
                </c:pt>
                <c:pt idx="11">
                  <c:v>1980</c:v>
                </c:pt>
                <c:pt idx="14">
                  <c:v>2002</c:v>
                </c:pt>
              </c:numCache>
            </c:numRef>
          </c:val>
          <c:extLst>
            <c:ext xmlns:c16="http://schemas.microsoft.com/office/drawing/2014/chart" uri="{C3380CC4-5D6E-409C-BE32-E72D297353CC}">
              <c16:uniqueId val="{00000000-9C06-45CB-B8EE-27F891C6E7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06-45CB-B8EE-27F891C6E7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06-45CB-B8EE-27F891C6E7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06-45CB-B8EE-27F891C6E7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600</c:v>
                </c:pt>
                <c:pt idx="3">
                  <c:v>618</c:v>
                </c:pt>
                <c:pt idx="6">
                  <c:v>600</c:v>
                </c:pt>
                <c:pt idx="9">
                  <c:v>590</c:v>
                </c:pt>
                <c:pt idx="12">
                  <c:v>614</c:v>
                </c:pt>
              </c:numCache>
            </c:numRef>
          </c:val>
          <c:extLst>
            <c:ext xmlns:c16="http://schemas.microsoft.com/office/drawing/2014/chart" uri="{C3380CC4-5D6E-409C-BE32-E72D297353CC}">
              <c16:uniqueId val="{00000004-9C06-45CB-B8EE-27F891C6E7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06-45CB-B8EE-27F891C6E7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06-45CB-B8EE-27F891C6E7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2604</c:v>
                </c:pt>
                <c:pt idx="3">
                  <c:v>2378</c:v>
                </c:pt>
                <c:pt idx="6">
                  <c:v>2358</c:v>
                </c:pt>
                <c:pt idx="9">
                  <c:v>2379</c:v>
                </c:pt>
                <c:pt idx="12">
                  <c:v>2478</c:v>
                </c:pt>
              </c:numCache>
            </c:numRef>
          </c:val>
          <c:extLst>
            <c:ext xmlns:c16="http://schemas.microsoft.com/office/drawing/2014/chart" uri="{C3380CC4-5D6E-409C-BE32-E72D297353CC}">
              <c16:uniqueId val="{00000007-9C06-45CB-B8EE-27F891C6E7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1194</c:v>
                </c:pt>
                <c:pt idx="2">
                  <c:v>#N/A</c:v>
                </c:pt>
                <c:pt idx="3">
                  <c:v>#N/A</c:v>
                </c:pt>
                <c:pt idx="4">
                  <c:v>1046</c:v>
                </c:pt>
                <c:pt idx="5">
                  <c:v>#N/A</c:v>
                </c:pt>
                <c:pt idx="6">
                  <c:v>#N/A</c:v>
                </c:pt>
                <c:pt idx="7">
                  <c:v>990</c:v>
                </c:pt>
                <c:pt idx="8">
                  <c:v>#N/A</c:v>
                </c:pt>
                <c:pt idx="9">
                  <c:v>#N/A</c:v>
                </c:pt>
                <c:pt idx="10">
                  <c:v>989</c:v>
                </c:pt>
                <c:pt idx="11">
                  <c:v>#N/A</c:v>
                </c:pt>
                <c:pt idx="12">
                  <c:v>#N/A</c:v>
                </c:pt>
                <c:pt idx="13">
                  <c:v>1090</c:v>
                </c:pt>
                <c:pt idx="14">
                  <c:v>#N/A</c:v>
                </c:pt>
              </c:numCache>
            </c:numRef>
          </c:val>
          <c:smooth val="0"/>
          <c:extLst>
            <c:ext xmlns:c16="http://schemas.microsoft.com/office/drawing/2014/chart" uri="{C3380CC4-5D6E-409C-BE32-E72D297353CC}">
              <c16:uniqueId val="{00000008-9C06-45CB-B8EE-27F891C6E7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19305</c:v>
                </c:pt>
                <c:pt idx="5">
                  <c:v>18957</c:v>
                </c:pt>
                <c:pt idx="8">
                  <c:v>18399</c:v>
                </c:pt>
                <c:pt idx="11">
                  <c:v>18365</c:v>
                </c:pt>
                <c:pt idx="14">
                  <c:v>18592</c:v>
                </c:pt>
              </c:numCache>
            </c:numRef>
          </c:val>
          <c:extLst>
            <c:ext xmlns:c16="http://schemas.microsoft.com/office/drawing/2014/chart" uri="{C3380CC4-5D6E-409C-BE32-E72D297353CC}">
              <c16:uniqueId val="{00000000-CF4C-4A2B-AA1D-8AA185D1A1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1129</c:v>
                </c:pt>
                <c:pt idx="5">
                  <c:v>938</c:v>
                </c:pt>
                <c:pt idx="8">
                  <c:v>877</c:v>
                </c:pt>
                <c:pt idx="11">
                  <c:v>814</c:v>
                </c:pt>
                <c:pt idx="14">
                  <c:v>732</c:v>
                </c:pt>
              </c:numCache>
            </c:numRef>
          </c:val>
          <c:extLst>
            <c:ext xmlns:c16="http://schemas.microsoft.com/office/drawing/2014/chart" uri="{C3380CC4-5D6E-409C-BE32-E72D297353CC}">
              <c16:uniqueId val="{00000001-CF4C-4A2B-AA1D-8AA185D1A1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6810</c:v>
                </c:pt>
                <c:pt idx="5">
                  <c:v>7124</c:v>
                </c:pt>
                <c:pt idx="8">
                  <c:v>7306</c:v>
                </c:pt>
                <c:pt idx="11">
                  <c:v>8194</c:v>
                </c:pt>
                <c:pt idx="14">
                  <c:v>8838</c:v>
                </c:pt>
              </c:numCache>
            </c:numRef>
          </c:val>
          <c:extLst>
            <c:ext xmlns:c16="http://schemas.microsoft.com/office/drawing/2014/chart" uri="{C3380CC4-5D6E-409C-BE32-E72D297353CC}">
              <c16:uniqueId val="{00000002-CF4C-4A2B-AA1D-8AA185D1A1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4C-4A2B-AA1D-8AA185D1A1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4C-4A2B-AA1D-8AA185D1A1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4C-4A2B-AA1D-8AA185D1A1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2462</c:v>
                </c:pt>
                <c:pt idx="3">
                  <c:v>2180</c:v>
                </c:pt>
                <c:pt idx="6">
                  <c:v>2025</c:v>
                </c:pt>
                <c:pt idx="9">
                  <c:v>2061</c:v>
                </c:pt>
                <c:pt idx="12">
                  <c:v>1922</c:v>
                </c:pt>
              </c:numCache>
            </c:numRef>
          </c:val>
          <c:extLst>
            <c:ext xmlns:c16="http://schemas.microsoft.com/office/drawing/2014/chart" uri="{C3380CC4-5D6E-409C-BE32-E72D297353CC}">
              <c16:uniqueId val="{00000006-CF4C-4A2B-AA1D-8AA185D1A1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c:v>
                </c:pt>
                <c:pt idx="3">
                  <c:v>220</c:v>
                </c:pt>
                <c:pt idx="6">
                  <c:v>212</c:v>
                </c:pt>
                <c:pt idx="9">
                  <c:v>203</c:v>
                </c:pt>
                <c:pt idx="12">
                  <c:v>195</c:v>
                </c:pt>
              </c:numCache>
            </c:numRef>
          </c:val>
          <c:extLst>
            <c:ext xmlns:c16="http://schemas.microsoft.com/office/drawing/2014/chart" uri="{C3380CC4-5D6E-409C-BE32-E72D297353CC}">
              <c16:uniqueId val="{00000007-CF4C-4A2B-AA1D-8AA185D1A1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4937</c:v>
                </c:pt>
                <c:pt idx="3">
                  <c:v>4793</c:v>
                </c:pt>
                <c:pt idx="6">
                  <c:v>4378</c:v>
                </c:pt>
                <c:pt idx="9">
                  <c:v>4052</c:v>
                </c:pt>
                <c:pt idx="12">
                  <c:v>3852</c:v>
                </c:pt>
              </c:numCache>
            </c:numRef>
          </c:val>
          <c:extLst>
            <c:ext xmlns:c16="http://schemas.microsoft.com/office/drawing/2014/chart" uri="{C3380CC4-5D6E-409C-BE32-E72D297353CC}">
              <c16:uniqueId val="{00000008-CF4C-4A2B-AA1D-8AA185D1A1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4C-4A2B-AA1D-8AA185D1A1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25482</c:v>
                </c:pt>
                <c:pt idx="3">
                  <c:v>24091</c:v>
                </c:pt>
                <c:pt idx="6">
                  <c:v>23462</c:v>
                </c:pt>
                <c:pt idx="9">
                  <c:v>23229</c:v>
                </c:pt>
                <c:pt idx="12">
                  <c:v>23470</c:v>
                </c:pt>
              </c:numCache>
            </c:numRef>
          </c:val>
          <c:extLst>
            <c:ext xmlns:c16="http://schemas.microsoft.com/office/drawing/2014/chart" uri="{C3380CC4-5D6E-409C-BE32-E72D297353CC}">
              <c16:uniqueId val="{0000000A-CF4C-4A2B-AA1D-8AA185D1A1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5858</c:v>
                </c:pt>
                <c:pt idx="2">
                  <c:v>#N/A</c:v>
                </c:pt>
                <c:pt idx="3">
                  <c:v>#N/A</c:v>
                </c:pt>
                <c:pt idx="4">
                  <c:v>4264</c:v>
                </c:pt>
                <c:pt idx="5">
                  <c:v>#N/A</c:v>
                </c:pt>
                <c:pt idx="6">
                  <c:v>#N/A</c:v>
                </c:pt>
                <c:pt idx="7">
                  <c:v>3495</c:v>
                </c:pt>
                <c:pt idx="8">
                  <c:v>#N/A</c:v>
                </c:pt>
                <c:pt idx="9">
                  <c:v>#N/A</c:v>
                </c:pt>
                <c:pt idx="10">
                  <c:v>2172</c:v>
                </c:pt>
                <c:pt idx="11">
                  <c:v>#N/A</c:v>
                </c:pt>
                <c:pt idx="12">
                  <c:v>#N/A</c:v>
                </c:pt>
                <c:pt idx="13">
                  <c:v>1277</c:v>
                </c:pt>
                <c:pt idx="14">
                  <c:v>#N/A</c:v>
                </c:pt>
              </c:numCache>
            </c:numRef>
          </c:val>
          <c:smooth val="0"/>
          <c:extLst>
            <c:ext xmlns:c16="http://schemas.microsoft.com/office/drawing/2014/chart" uri="{C3380CC4-5D6E-409C-BE32-E72D297353CC}">
              <c16:uniqueId val="{0000000B-CF4C-4A2B-AA1D-8AA185D1A1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2400</c:v>
                </c:pt>
                <c:pt idx="1">
                  <c:v>2500</c:v>
                </c:pt>
                <c:pt idx="2">
                  <c:v>2600</c:v>
                </c:pt>
              </c:numCache>
            </c:numRef>
          </c:val>
          <c:extLst>
            <c:ext xmlns:c16="http://schemas.microsoft.com/office/drawing/2014/chart" uri="{C3380CC4-5D6E-409C-BE32-E72D297353CC}">
              <c16:uniqueId val="{00000000-A9FE-4B0A-87F8-057563F633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2000</c:v>
                </c:pt>
                <c:pt idx="1">
                  <c:v>2500</c:v>
                </c:pt>
                <c:pt idx="2">
                  <c:v>3000</c:v>
                </c:pt>
              </c:numCache>
            </c:numRef>
          </c:val>
          <c:extLst>
            <c:ext xmlns:c16="http://schemas.microsoft.com/office/drawing/2014/chart" uri="{C3380CC4-5D6E-409C-BE32-E72D297353CC}">
              <c16:uniqueId val="{00000001-A9FE-4B0A-87F8-057563F633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3529</c:v>
                </c:pt>
                <c:pt idx="1">
                  <c:v>3656</c:v>
                </c:pt>
                <c:pt idx="2">
                  <c:v>3525</c:v>
                </c:pt>
              </c:numCache>
            </c:numRef>
          </c:val>
          <c:extLst>
            <c:ext xmlns:c16="http://schemas.microsoft.com/office/drawing/2014/chart" uri="{C3380CC4-5D6E-409C-BE32-E72D297353CC}">
              <c16:uniqueId val="{00000002-A9FE-4B0A-87F8-057563F633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{7157CACD-A02F-4943-B2A0-9C22B877722D}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415-4759-9A26-DAC8C3B9DB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{7B840C86-2B28-492F-817B-231AA54F3CD6}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15-4759-9A26-DAC8C3B9DB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{45A8F2CC-8298-4059-AC4E-69A850163F76}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15-4759-9A26-DAC8C3B9DB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{9FAAD907-5A41-4E21-91BE-B01B629D8DF1}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15-4759-9A26-DAC8C3B9DB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{6DACC93D-5D25-4B97-B244-4CA7BC416EC8}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15-4759-9A26-DAC8C3B9DBB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{1BBBF16B-3E41-4B25-BCAD-8C3C1854979F}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415-4759-9A26-DAC8C3B9DBB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{A77FE51B-D658-4815-9156-7B4497061A55}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415-4759-9A26-DAC8C3B9DBB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{24B3E667-3159-4613-B618-C561C7924035}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415-4759-9A26-DAC8C3B9DBB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{D79E25F1-EAB6-429A-A67F-AD093770AEFE}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415-4759-9A26-DAC8C3B9DB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67.3</c:v>
                </c:pt>
                <c:pt idx="16">
                  <c:v>68.8</c:v>
                </c:pt>
                <c:pt idx="24">
                  <c:v>70.2</c:v>
                </c:pt>
                <c:pt idx="32">
                  <c:v>65.7</c:v>
                </c:pt>
              </c:numCache>
            </c:numRef>
          </c:xVal>
          <c:yVal>
            <c:numRef>
              <c:f>公会計指標分析・財政指標組合せ分析表!$BP$51:$DC$51</c:f>
              <c:numCache>
                <c:formatCode>#,##0.0;"▲ "#,##0.0</c:formatCode>
                <c:ptCount val="40"/>
                <c:pt idx="0">
                  <c:v>78.599999999999994</c:v>
                </c:pt>
                <c:pt idx="8">
                  <c:v>57.8</c:v>
                </c:pt>
                <c:pt idx="16">
                  <c:v>47.5</c:v>
                </c:pt>
                <c:pt idx="24">
                  <c:v>28.7</c:v>
                </c:pt>
                <c:pt idx="32">
                  <c:v>15.8</c:v>
                </c:pt>
              </c:numCache>
            </c:numRef>
          </c:yVal>
          <c:smooth val="0"/>
          <c:extLst>
            <c:ext xmlns:c16="http://schemas.microsoft.com/office/drawing/2014/chart" uri="{C3380CC4-5D6E-409C-BE32-E72D297353CC}">
              <c16:uniqueId val="{00000009-C415-4759-9A26-DAC8C3B9DB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{2A331301-9B22-44D1-AB91-B820670074F5}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415-4759-9A26-DAC8C3B9DB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{2EB1ED1C-7115-4456-BAE5-0162C8B08004}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15-4759-9A26-DAC8C3B9DB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{39990589-01B9-40C0-A8C5-25C684E045DD}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15-4759-9A26-DAC8C3B9DB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{97C24609-FA80-4BA4-8518-84EC54860C63}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15-4759-9A26-DAC8C3B9DB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{377F5D6E-A0A0-4AE4-A789-58466A63FC89}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15-4759-9A26-DAC8C3B9DBB5}"/>
                </c:ext>
              </c:extLst>
            </c:dLbl>
            <c:dLbl>
              <c:idx val="8"/>
              <c:layout>
                <c:manualLayout>
                  <c:x val="-2.84353492072691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{5CC35466-D4CE-4915-A389-A8FDBBA0E225}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415-4759-9A26-DAC8C3B9DBB5}"/>
                </c:ext>
              </c:extLst>
            </c:dLbl>
            <c:dLbl>
              <c:idx val="16"/>
              <c:layout>
                <c:manualLayout>
                  <c:x val="-3.572560191253735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{A2F2AE14-7ABA-40F4-82AB-80F60D90C6CC}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415-4759-9A26-DAC8C3B9DB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{F88EF0F3-C5B4-4A07-848D-B8D9B8181CD9}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415-4759-9A26-DAC8C3B9DB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{4FCEF49A-9885-44A0-92AA-144353EB6081}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415-4759-9A26-DAC8C3B9DB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C415-4759-9A26-DAC8C3B9DBB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{7F7D66B8-AB01-4301-93FA-B2FD7A51C861}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434-4DA1-96D0-36DCDA7926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{AA2E8FEF-5A74-41B3-8BC7-DD1B56003DA8}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4-4DA1-96D0-36DCDA7926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{5C74EAB2-9189-4544-A195-7AFAF8DF42B2}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4-4DA1-96D0-36DCDA7926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{E3A68B3F-5E95-42D2-B899-FE1540C4537E}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4-4DA1-96D0-36DCDA7926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{26A30F7C-3FF8-40C2-AF6C-0AD91E161A9C}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4-4DA1-96D0-36DCDA7926D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{9B5DA6D0-B50B-4323-A39F-53F354EB605C}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434-4DA1-96D0-36DCDA7926D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{794AC0FE-28E0-4447-AA8A-99BC333B05CC}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434-4DA1-96D0-36DCDA7926D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{746954F5-D660-4AD9-861B-8DA762E413DF}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434-4DA1-96D0-36DCDA7926D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{97501A2B-42C8-4283-A35C-3E4F01E156EA}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434-4DA1-96D0-36DCDA7926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15.7</c:v>
                </c:pt>
                <c:pt idx="16">
                  <c:v>14.5</c:v>
                </c:pt>
                <c:pt idx="24">
                  <c:v>13.5</c:v>
                </c:pt>
                <c:pt idx="32">
                  <c:v>13.3</c:v>
                </c:pt>
              </c:numCache>
            </c:numRef>
          </c:xVal>
          <c:yVal>
            <c:numRef>
              <c:f>公会計指標分析・財政指標組合せ分析表!$BP$73:$DC$73</c:f>
              <c:numCache>
                <c:formatCode>#,##0.0;"▲ "#,##0.0</c:formatCode>
                <c:ptCount val="40"/>
                <c:pt idx="0">
                  <c:v>78.599999999999994</c:v>
                </c:pt>
                <c:pt idx="8">
                  <c:v>57.8</c:v>
                </c:pt>
                <c:pt idx="16">
                  <c:v>47.5</c:v>
                </c:pt>
                <c:pt idx="24">
                  <c:v>28.7</c:v>
                </c:pt>
                <c:pt idx="32">
                  <c:v>15.8</c:v>
                </c:pt>
              </c:numCache>
            </c:numRef>
          </c:yVal>
          <c:smooth val="0"/>
          <c:extLst>
            <c:ext xmlns:c16="http://schemas.microsoft.com/office/drawing/2014/chart" uri="{C3380CC4-5D6E-409C-BE32-E72D297353CC}">
              <c16:uniqueId val="{00000009-E434-4DA1-96D0-36DCDA7926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609669657039801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{5E5FCECB-B8BB-4852-93AE-6B1779A8E13A}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434-4DA1-96D0-36DCDA7926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{614E4825-F734-4165-A104-2AB492664C03}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4-4DA1-96D0-36DCDA7926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{B6E5C9F2-0606-497A-B01B-125AB52D9BAE}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4-4DA1-96D0-36DCDA7926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{32637A2A-0658-4732-90CA-FF14934D115D}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4-4DA1-96D0-36DCDA7926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{B1E73730-AEFD-412C-B95D-5927B3922667}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4-4DA1-96D0-36DCDA7926DF}"/>
                </c:ext>
              </c:extLst>
            </c:dLbl>
            <c:dLbl>
              <c:idx val="8"/>
              <c:layout>
                <c:manualLayout>
                  <c:x val="0"/>
                  <c:y val="4.489258562360479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{CF2C8C04-8914-4CBC-8F99-AFB93F3166FA}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434-4DA1-96D0-36DCDA7926DF}"/>
                </c:ext>
              </c:extLst>
            </c:dLbl>
            <c:dLbl>
              <c:idx val="16"/>
              <c:layout>
                <c:manualLayout>
                  <c:x val="0"/>
                  <c:y val="1.2569293797477633E-4"/>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{1DA9996A-C153-4F8B-A9FC-02AA726EE038}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434-4DA1-96D0-36DCDA7926DF}"/>
                </c:ext>
              </c:extLst>
            </c:dLbl>
            <c:dLbl>
              <c:idx val="24"/>
              <c:layout>
                <c:manualLayout>
                  <c:x val="0"/>
                  <c:y val="-1.892123950361225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{632E43B1-26F7-4A7C-9137-C638569D6DA1}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434-4DA1-96D0-36DCDA7926D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{9D7F5976-0650-4089-9506-B7E2E2B50032}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434-4DA1-96D0-36DCDA7926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E434-4DA1-96D0-36DCDA7926DF}"/>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高利率の起債の償還完了により償還利子が減となったものの、紀南環境衛生施設事務組合負担金の建設費負担分等に係る過疎債の償還開始等により、償還元金が増となったことから、増となった。今後も公債費は高水準での推移が見込まれることから、事業の優先順位付け等絞り込みを徹底し、国費等の財源確保を第一に、財政措置の有利な地方債を活用し、高利率の起債の繰上償還を実施するなど、実質公債費比率の増加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満期一括償還地方債の償還財源としての積立なし。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過疎対策事業債や合併特例事業債など計３，１２５百万円を発行し、元金償還額が２，８８４百万円であったことから、一般会計等に係る地方債残高が２４１百万円増加し、２３，４７０百万円になった。充当可能財源のうち基金については、財政調整基金や減債基金に積立を行ったことなどから増となり、基準財政需要額算入見込額についても、過疎対策事業債など普通交付税の算入率が高い有利な地方債を活用していることから、地方債残高の増加に伴い増加した。</a:t>
          </a:r>
        </a:p>
        <a:p>
          <a:r>
            <a:rPr kumimoji="1" lang="ja-JP" altLang="en-US" sz="1400">
              <a:latin typeface="ＭＳ ゴシック" pitchFamily="49" charset="-128"/>
              <a:ea typeface="ＭＳ ゴシック" pitchFamily="49" charset="-128"/>
            </a:rPr>
            <a:t>　今後も大型事業の実施により地方債残高が増加する見込みであるため、事業の絞り込みを徹底し、国費等の財源確保を第一に、地方債を活用する際は、財政措置の有利な地方債を活用するなど、将来負担比率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和歌山県新宮市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基金全体では、減債基金や退職手当基金等の取り崩しを行う一方で、財政調整基金や減債基金等への積立を行ったことなどにより、全体で４６９百万円の増となった。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今後も、各基金の目的に応じた積立、取崩を行っていく。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　　：旧市町の連帯強化、地域振興等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　　　：長寿、福祉社会の実現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熊野川関連施設整備基金：新宮市の文化、スポーツ施設整備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蜂伏団地共同汚水処理施設基金：蜂伏汚水処理施設の健全運営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丹鶴城址整備基金　　　：丹鶴城址の整備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文化複合施設整備基金　：文化複合施設整備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合併市町村振興基金で７０百万円、文化複合施設整備基金で１１０百万円の取り崩しを行ったほか、新型コロナウイルス感染症対策基金で５０百万円の積立、退職手当基金で２８０百万円の取崩を行うとともに２９０百万円の積立を行うなど、それぞれの基金で目的に応じた積立・取崩を行った結果、その他特定目的基金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今後も、特定目的基金については、それぞれの目的に応じた積立、取崩を行っていく。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４年度以降は庁舎建設や文化複合施設整備などの大型事業に伴う公債費の増加、人口減少等を見据えた余剰金の優先的な積立を行っており、本年度は１００万円を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今後についても、災害への備えや事業の実施を踏まえ、収支見込みによる適切な積立を行っていく。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事業に伴う公債費の増加を見据え、その財源を確保するため、積立を行っており、本年度は第三セクター改革等推進債の繰上償還の財源として３５０百万円を取り崩し、電源開発協力金等を財源に８５０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今後についても、大型事業に伴う起債の償還開始に備え、収支見込みによる適切な積立を行っていく。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有形固定資産減価償却率については、全体的に公共施設の老朽化が進んでおり、令和３年度は類似団体平均比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ポイントとなっているものの、文化複合施設整備完了に伴い、令和２年度比で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月に策定した「新宮市公共施設等総合管理計画」に基づき統廃合等を進め、適正な施設総量管理を行っていく必要がある。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81" name="楕円 80"/>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78757</xdr:rowOff>
    </xdr:from>
    <xdr:ext cx="405111" cy="259045"/>
    <xdr:sp macro="" textlink="">
      <xdr:nvSpPr>
        <xdr:cNvPr id="82" name="有形固定資産減価償却率該当値テキスト"/>
        <xdr:cNvSpPr txBox="1"/>
      </xdr:nvSpPr>
      <xdr:spPr>
        <a:xfrm>
          <a:off x="48133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3" name="楕円 82"/>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141605</xdr:rowOff>
    </xdr:to>
    <xdr:cxnSp macro="">
      <xdr:nvCxnSpPr>
        <xdr:cNvPr id="84" name="直線コネクタ 83"/>
        <xdr:cNvCxnSpPr/>
      </xdr:nvCxnSpPr>
      <xdr:spPr>
        <a:xfrm flipV="1">
          <a:off x="4051300" y="6237605"/>
          <a:ext cx="711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40428</xdr:rowOff>
    </xdr:from>
    <xdr:to>
      <xdr:col>15</xdr:col>
      <xdr:colOff>187325</xdr:colOff>
      <xdr:row>32</xdr:row>
      <xdr:rowOff>142028</xdr:rowOff>
    </xdr:to>
    <xdr:sp macro="" textlink="">
      <xdr:nvSpPr>
        <xdr:cNvPr id="85" name="楕円 84"/>
        <xdr:cNvSpPr/>
      </xdr:nvSpPr>
      <xdr:spPr>
        <a:xfrm>
          <a:off x="3238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91228</xdr:rowOff>
    </xdr:from>
    <xdr:to>
      <xdr:col>19</xdr:col>
      <xdr:colOff>136525</xdr:colOff>
      <xdr:row>32</xdr:row>
      <xdr:rowOff>141605</xdr:rowOff>
    </xdr:to>
    <xdr:cxnSp macro="">
      <xdr:nvCxnSpPr>
        <xdr:cNvPr id="86" name="直線コネクタ 85"/>
        <xdr:cNvCxnSpPr/>
      </xdr:nvCxnSpPr>
      <xdr:spPr>
        <a:xfrm>
          <a:off x="3289300" y="634915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87" name="楕円 86"/>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37253</xdr:rowOff>
    </xdr:from>
    <xdr:to>
      <xdr:col>15</xdr:col>
      <xdr:colOff>136525</xdr:colOff>
      <xdr:row>32</xdr:row>
      <xdr:rowOff>91228</xdr:rowOff>
    </xdr:to>
    <xdr:cxnSp macro="">
      <xdr:nvCxnSpPr>
        <xdr:cNvPr id="88" name="直線コネクタ 87"/>
        <xdr:cNvCxnSpPr/>
      </xdr:nvCxnSpPr>
      <xdr:spPr>
        <a:xfrm>
          <a:off x="2527300" y="629517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114723</xdr:rowOff>
    </xdr:from>
    <xdr:to>
      <xdr:col>7</xdr:col>
      <xdr:colOff>187325</xdr:colOff>
      <xdr:row>32</xdr:row>
      <xdr:rowOff>44873</xdr:rowOff>
    </xdr:to>
    <xdr:sp macro="" textlink="">
      <xdr:nvSpPr>
        <xdr:cNvPr id="89" name="楕円 88"/>
        <xdr:cNvSpPr/>
      </xdr:nvSpPr>
      <xdr:spPr>
        <a:xfrm>
          <a:off x="1714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165523</xdr:rowOff>
    </xdr:from>
    <xdr:to>
      <xdr:col>11</xdr:col>
      <xdr:colOff>136525</xdr:colOff>
      <xdr:row>32</xdr:row>
      <xdr:rowOff>37253</xdr:rowOff>
    </xdr:to>
    <xdr:cxnSp macro="">
      <xdr:nvCxnSpPr>
        <xdr:cNvPr id="90" name="直線コネクタ 89"/>
        <xdr:cNvCxnSpPr/>
      </xdr:nvCxnSpPr>
      <xdr:spPr>
        <a:xfrm>
          <a:off x="1765300" y="62519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91" name="n_1aveValue有形固定資産減価償却率"/>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5" name="n_1mainValue有形固定資産減価償却率"/>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133155</xdr:rowOff>
    </xdr:from>
    <xdr:ext cx="405111" cy="259045"/>
    <xdr:sp macro="" textlink="">
      <xdr:nvSpPr>
        <xdr:cNvPr id="96" name="n_2mainValue有形固定資産減価償却率"/>
        <xdr:cNvSpPr txBox="1"/>
      </xdr:nvSpPr>
      <xdr:spPr>
        <a:xfrm>
          <a:off x="3086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97" name="n_3mainValue有形固定資産減価償却率"/>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98" name="n_4mainValue有形固定資産減価償却率"/>
        <xdr:cNvSpPr txBox="1"/>
      </xdr:nvSpPr>
      <xdr:spPr>
        <a:xfrm>
          <a:off x="1562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年度に行った第三セクター等改革推進債の繰り上げ償還もあり、比率は改善したものの、庁舎や文化複合施設など大型公共施設の更新等により地方債残高が高水準のなっていることから、類似団体平均比で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今後は、地方債残高が減少傾向となることが見込まれるが、国費等の財源確保を第一に、地方債を活用する際は財政措置の有利な地方債の活用等を継続していく。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95050</xdr:rowOff>
    </xdr:from>
    <xdr:to>
      <xdr:col>76</xdr:col>
      <xdr:colOff>73025</xdr:colOff>
      <xdr:row>31</xdr:row>
      <xdr:rowOff>25200</xdr:rowOff>
    </xdr:to>
    <xdr:sp macro="" textlink="">
      <xdr:nvSpPr>
        <xdr:cNvPr id="145" name="楕円 144"/>
        <xdr:cNvSpPr/>
      </xdr:nvSpPr>
      <xdr:spPr>
        <a:xfrm>
          <a:off x="14744700" y="60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73477</xdr:rowOff>
    </xdr:from>
    <xdr:ext cx="469744" cy="259045"/>
    <xdr:sp macro="" textlink="">
      <xdr:nvSpPr>
        <xdr:cNvPr id="146" name="債務償還比率該当値テキスト"/>
        <xdr:cNvSpPr txBox="1"/>
      </xdr:nvSpPr>
      <xdr:spPr>
        <a:xfrm>
          <a:off x="14846300" y="59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153843</xdr:rowOff>
    </xdr:from>
    <xdr:to>
      <xdr:col>72</xdr:col>
      <xdr:colOff>123825</xdr:colOff>
      <xdr:row>32</xdr:row>
      <xdr:rowOff>83993</xdr:rowOff>
    </xdr:to>
    <xdr:sp macro="" textlink="">
      <xdr:nvSpPr>
        <xdr:cNvPr id="147" name="楕円 146"/>
        <xdr:cNvSpPr/>
      </xdr:nvSpPr>
      <xdr:spPr>
        <a:xfrm>
          <a:off x="14033500" y="62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145850</xdr:rowOff>
    </xdr:from>
    <xdr:to>
      <xdr:col>76</xdr:col>
      <xdr:colOff>22225</xdr:colOff>
      <xdr:row>32</xdr:row>
      <xdr:rowOff>33193</xdr:rowOff>
    </xdr:to>
    <xdr:cxnSp macro="">
      <xdr:nvCxnSpPr>
        <xdr:cNvPr id="148" name="直線コネクタ 147"/>
        <xdr:cNvCxnSpPr/>
      </xdr:nvCxnSpPr>
      <xdr:spPr>
        <a:xfrm flipV="1">
          <a:off x="14084300" y="6060875"/>
          <a:ext cx="711200" cy="2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116867</xdr:rowOff>
    </xdr:from>
    <xdr:to>
      <xdr:col>68</xdr:col>
      <xdr:colOff>123825</xdr:colOff>
      <xdr:row>33</xdr:row>
      <xdr:rowOff>47017</xdr:rowOff>
    </xdr:to>
    <xdr:sp macro="" textlink="">
      <xdr:nvSpPr>
        <xdr:cNvPr id="149" name="楕円 148"/>
        <xdr:cNvSpPr/>
      </xdr:nvSpPr>
      <xdr:spPr>
        <a:xfrm>
          <a:off x="13271500" y="63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33193</xdr:rowOff>
    </xdr:from>
    <xdr:to>
      <xdr:col>72</xdr:col>
      <xdr:colOff>73025</xdr:colOff>
      <xdr:row>32</xdr:row>
      <xdr:rowOff>167667</xdr:rowOff>
    </xdr:to>
    <xdr:cxnSp macro="">
      <xdr:nvCxnSpPr>
        <xdr:cNvPr id="150" name="直線コネクタ 149"/>
        <xdr:cNvCxnSpPr/>
      </xdr:nvCxnSpPr>
      <xdr:spPr>
        <a:xfrm flipV="1">
          <a:off x="13322300" y="6291118"/>
          <a:ext cx="762000" cy="1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76808</xdr:rowOff>
    </xdr:from>
    <xdr:to>
      <xdr:col>64</xdr:col>
      <xdr:colOff>123825</xdr:colOff>
      <xdr:row>34</xdr:row>
      <xdr:rowOff>6958</xdr:rowOff>
    </xdr:to>
    <xdr:sp macro="" textlink="">
      <xdr:nvSpPr>
        <xdr:cNvPr id="151" name="楕円 150"/>
        <xdr:cNvSpPr/>
      </xdr:nvSpPr>
      <xdr:spPr>
        <a:xfrm>
          <a:off x="12509500" y="65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167667</xdr:rowOff>
    </xdr:from>
    <xdr:to>
      <xdr:col>68</xdr:col>
      <xdr:colOff>73025</xdr:colOff>
      <xdr:row>33</xdr:row>
      <xdr:rowOff>127608</xdr:rowOff>
    </xdr:to>
    <xdr:cxnSp macro="">
      <xdr:nvCxnSpPr>
        <xdr:cNvPr id="152" name="直線コネクタ 151"/>
        <xdr:cNvCxnSpPr/>
      </xdr:nvCxnSpPr>
      <xdr:spPr>
        <a:xfrm flipV="1">
          <a:off x="12560300" y="6425592"/>
          <a:ext cx="762000" cy="13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108422</xdr:rowOff>
    </xdr:from>
    <xdr:to>
      <xdr:col>60</xdr:col>
      <xdr:colOff>123825</xdr:colOff>
      <xdr:row>34</xdr:row>
      <xdr:rowOff>38572</xdr:rowOff>
    </xdr:to>
    <xdr:sp macro="" textlink="">
      <xdr:nvSpPr>
        <xdr:cNvPr id="153" name="楕円 152"/>
        <xdr:cNvSpPr/>
      </xdr:nvSpPr>
      <xdr:spPr>
        <a:xfrm>
          <a:off x="11747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127608</xdr:rowOff>
    </xdr:from>
    <xdr:to>
      <xdr:col>64</xdr:col>
      <xdr:colOff>73025</xdr:colOff>
      <xdr:row>33</xdr:row>
      <xdr:rowOff>159222</xdr:rowOff>
    </xdr:to>
    <xdr:cxnSp macro="">
      <xdr:nvCxnSpPr>
        <xdr:cNvPr id="154" name="直線コネクタ 153"/>
        <xdr:cNvCxnSpPr/>
      </xdr:nvCxnSpPr>
      <xdr:spPr>
        <a:xfrm flipV="1">
          <a:off x="11798300" y="6556983"/>
          <a:ext cx="762000" cy="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75120</xdr:rowOff>
    </xdr:from>
    <xdr:ext cx="469744" cy="259045"/>
    <xdr:sp macro="" textlink="">
      <xdr:nvSpPr>
        <xdr:cNvPr id="159" name="n_1mainValue債務償還比率"/>
        <xdr:cNvSpPr txBox="1"/>
      </xdr:nvSpPr>
      <xdr:spPr>
        <a:xfrm>
          <a:off x="13836727" y="63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38144</xdr:rowOff>
    </xdr:from>
    <xdr:ext cx="469744" cy="259045"/>
    <xdr:sp macro="" textlink="">
      <xdr:nvSpPr>
        <xdr:cNvPr id="160" name="n_2mainValue債務償還比率"/>
        <xdr:cNvSpPr txBox="1"/>
      </xdr:nvSpPr>
      <xdr:spPr>
        <a:xfrm>
          <a:off x="13087427" y="64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169535</xdr:rowOff>
    </xdr:from>
    <xdr:ext cx="469744" cy="259045"/>
    <xdr:sp macro="" textlink="">
      <xdr:nvSpPr>
        <xdr:cNvPr id="161" name="n_3mainValue債務償還比率"/>
        <xdr:cNvSpPr txBox="1"/>
      </xdr:nvSpPr>
      <xdr:spPr>
        <a:xfrm>
          <a:off x="12325427" y="65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29699</xdr:rowOff>
    </xdr:from>
    <xdr:ext cx="469744" cy="259045"/>
    <xdr:sp macro="" textlink="">
      <xdr:nvSpPr>
        <xdr:cNvPr id="162" name="n_4mainValue債務償還比率"/>
        <xdr:cNvSpPr txBox="1"/>
      </xdr:nvSpPr>
      <xdr:spPr>
        <a:xfrm>
          <a:off x="11563427"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3" name="楕円 72"/>
        <xdr:cNvSpPr/>
      </xdr:nvSpPr>
      <xdr:spPr>
        <a:xfrm>
          <a:off x="4584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4" name="【道路】&#10;有形固定資産減価償却率該当値テキスト"/>
        <xdr:cNvSpPr txBox="1"/>
      </xdr:nvSpPr>
      <xdr:spPr>
        <a:xfrm>
          <a:off x="4673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5" name="楕円 74"/>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26670</xdr:rowOff>
    </xdr:to>
    <xdr:cxnSp macro="">
      <xdr:nvCxnSpPr>
        <xdr:cNvPr id="76" name="直線コネクタ 75"/>
        <xdr:cNvCxnSpPr/>
      </xdr:nvCxnSpPr>
      <xdr:spPr>
        <a:xfrm>
          <a:off x="3797300" y="68656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7" name="楕円 76"/>
        <xdr:cNvSpPr/>
      </xdr:nvSpPr>
      <xdr:spPr>
        <a:xfrm>
          <a:off x="2857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7620</xdr:rowOff>
    </xdr:to>
    <xdr:cxnSp macro="">
      <xdr:nvCxnSpPr>
        <xdr:cNvPr id="78" name="直線コネクタ 77"/>
        <xdr:cNvCxnSpPr/>
      </xdr:nvCxnSpPr>
      <xdr:spPr>
        <a:xfrm>
          <a:off x="2908300" y="683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84455</xdr:rowOff>
    </xdr:from>
    <xdr:to>
      <xdr:col>10</xdr:col>
      <xdr:colOff>165100</xdr:colOff>
      <xdr:row>40</xdr:row>
      <xdr:rowOff>14605</xdr:rowOff>
    </xdr:to>
    <xdr:sp macro="" textlink="">
      <xdr:nvSpPr>
        <xdr:cNvPr id="79" name="楕円 78"/>
        <xdr:cNvSpPr/>
      </xdr:nvSpPr>
      <xdr:spPr>
        <a:xfrm>
          <a:off x="1968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135255</xdr:rowOff>
    </xdr:from>
    <xdr:to>
      <xdr:col>15</xdr:col>
      <xdr:colOff>50800</xdr:colOff>
      <xdr:row>39</xdr:row>
      <xdr:rowOff>152400</xdr:rowOff>
    </xdr:to>
    <xdr:cxnSp macro="">
      <xdr:nvCxnSpPr>
        <xdr:cNvPr id="80" name="直線コネクタ 79"/>
        <xdr:cNvCxnSpPr/>
      </xdr:nvCxnSpPr>
      <xdr:spPr>
        <a:xfrm>
          <a:off x="2019300" y="6821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78740</xdr:rowOff>
    </xdr:from>
    <xdr:to>
      <xdr:col>6</xdr:col>
      <xdr:colOff>38100</xdr:colOff>
      <xdr:row>40</xdr:row>
      <xdr:rowOff>8890</xdr:rowOff>
    </xdr:to>
    <xdr:sp macro="" textlink="">
      <xdr:nvSpPr>
        <xdr:cNvPr id="81" name="楕円 80"/>
        <xdr:cNvSpPr/>
      </xdr:nvSpPr>
      <xdr:spPr>
        <a:xfrm>
          <a:off x="1079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129540</xdr:rowOff>
    </xdr:from>
    <xdr:to>
      <xdr:col>10</xdr:col>
      <xdr:colOff>114300</xdr:colOff>
      <xdr:row>39</xdr:row>
      <xdr:rowOff>135255</xdr:rowOff>
    </xdr:to>
    <xdr:cxnSp macro="">
      <xdr:nvCxnSpPr>
        <xdr:cNvPr id="82" name="直線コネクタ 81"/>
        <xdr:cNvCxnSpPr/>
      </xdr:nvCxnSpPr>
      <xdr:spPr>
        <a:xfrm>
          <a:off x="1130300" y="681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87" name="n_1mainValue【道路】&#10;有形固定資産減価償却率"/>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88" name="n_2mainValue【道路】&#10;有形固定資産減価償却率"/>
        <xdr:cNvSpPr txBox="1"/>
      </xdr:nvSpPr>
      <xdr:spPr>
        <a:xfrm>
          <a:off x="2705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5732</xdr:rowOff>
    </xdr:from>
    <xdr:ext cx="405111" cy="259045"/>
    <xdr:sp macro="" textlink="">
      <xdr:nvSpPr>
        <xdr:cNvPr id="89" name="n_3mainValue【道路】&#10;有形固定資産減価償却率"/>
        <xdr:cNvSpPr txBox="1"/>
      </xdr:nvSpPr>
      <xdr:spPr>
        <a:xfrm>
          <a:off x="1816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17</xdr:rowOff>
    </xdr:from>
    <xdr:ext cx="405111" cy="259045"/>
    <xdr:sp macro="" textlink="">
      <xdr:nvSpPr>
        <xdr:cNvPr id="90" name="n_4mainValue【道路】&#10;有形固定資産減価償却率"/>
        <xdr:cNvSpPr txBox="1"/>
      </xdr:nvSpPr>
      <xdr:spPr>
        <a:xfrm>
          <a:off x="927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58014</xdr:rowOff>
    </xdr:from>
    <xdr:to>
      <xdr:col>55</xdr:col>
      <xdr:colOff>50800</xdr:colOff>
      <xdr:row>40</xdr:row>
      <xdr:rowOff>159614</xdr:rowOff>
    </xdr:to>
    <xdr:sp macro="" textlink="">
      <xdr:nvSpPr>
        <xdr:cNvPr id="130" name="楕円 129"/>
        <xdr:cNvSpPr/>
      </xdr:nvSpPr>
      <xdr:spPr>
        <a:xfrm>
          <a:off x="10426700" y="6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36441</xdr:rowOff>
    </xdr:from>
    <xdr:ext cx="534377" cy="259045"/>
    <xdr:sp macro="" textlink="">
      <xdr:nvSpPr>
        <xdr:cNvPr id="131" name="【道路】&#10;一人当たり延長該当値テキスト"/>
        <xdr:cNvSpPr txBox="1"/>
      </xdr:nvSpPr>
      <xdr:spPr>
        <a:xfrm>
          <a:off x="10515600" y="68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62147</xdr:rowOff>
    </xdr:from>
    <xdr:to>
      <xdr:col>50</xdr:col>
      <xdr:colOff>165100</xdr:colOff>
      <xdr:row>40</xdr:row>
      <xdr:rowOff>163747</xdr:rowOff>
    </xdr:to>
    <xdr:sp macro="" textlink="">
      <xdr:nvSpPr>
        <xdr:cNvPr id="132" name="楕円 131"/>
        <xdr:cNvSpPr/>
      </xdr:nvSpPr>
      <xdr:spPr>
        <a:xfrm>
          <a:off x="9588500" y="69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108814</xdr:rowOff>
    </xdr:from>
    <xdr:to>
      <xdr:col>55</xdr:col>
      <xdr:colOff>0</xdr:colOff>
      <xdr:row>40</xdr:row>
      <xdr:rowOff>112947</xdr:rowOff>
    </xdr:to>
    <xdr:cxnSp macro="">
      <xdr:nvCxnSpPr>
        <xdr:cNvPr id="133" name="直線コネクタ 132"/>
        <xdr:cNvCxnSpPr/>
      </xdr:nvCxnSpPr>
      <xdr:spPr>
        <a:xfrm flipV="1">
          <a:off x="9639300" y="6966814"/>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66719</xdr:rowOff>
    </xdr:from>
    <xdr:to>
      <xdr:col>46</xdr:col>
      <xdr:colOff>38100</xdr:colOff>
      <xdr:row>40</xdr:row>
      <xdr:rowOff>168319</xdr:rowOff>
    </xdr:to>
    <xdr:sp macro="" textlink="">
      <xdr:nvSpPr>
        <xdr:cNvPr id="134" name="楕円 133"/>
        <xdr:cNvSpPr/>
      </xdr:nvSpPr>
      <xdr:spPr>
        <a:xfrm>
          <a:off x="8699500" y="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112947</xdr:rowOff>
    </xdr:from>
    <xdr:to>
      <xdr:col>50</xdr:col>
      <xdr:colOff>114300</xdr:colOff>
      <xdr:row>40</xdr:row>
      <xdr:rowOff>117519</xdr:rowOff>
    </xdr:to>
    <xdr:cxnSp macro="">
      <xdr:nvCxnSpPr>
        <xdr:cNvPr id="135" name="直線コネクタ 134"/>
        <xdr:cNvCxnSpPr/>
      </xdr:nvCxnSpPr>
      <xdr:spPr>
        <a:xfrm flipV="1">
          <a:off x="8750300" y="69709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71748</xdr:rowOff>
    </xdr:from>
    <xdr:to>
      <xdr:col>41</xdr:col>
      <xdr:colOff>101600</xdr:colOff>
      <xdr:row>41</xdr:row>
      <xdr:rowOff>1898</xdr:rowOff>
    </xdr:to>
    <xdr:sp macro="" textlink="">
      <xdr:nvSpPr>
        <xdr:cNvPr id="136" name="楕円 135"/>
        <xdr:cNvSpPr/>
      </xdr:nvSpPr>
      <xdr:spPr>
        <a:xfrm>
          <a:off x="7810500" y="69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117519</xdr:rowOff>
    </xdr:from>
    <xdr:to>
      <xdr:col>45</xdr:col>
      <xdr:colOff>177800</xdr:colOff>
      <xdr:row>40</xdr:row>
      <xdr:rowOff>122548</xdr:rowOff>
    </xdr:to>
    <xdr:cxnSp macro="">
      <xdr:nvCxnSpPr>
        <xdr:cNvPr id="137" name="直線コネクタ 136"/>
        <xdr:cNvCxnSpPr/>
      </xdr:nvCxnSpPr>
      <xdr:spPr>
        <a:xfrm flipV="1">
          <a:off x="7861300" y="697551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75997</xdr:rowOff>
    </xdr:from>
    <xdr:to>
      <xdr:col>36</xdr:col>
      <xdr:colOff>165100</xdr:colOff>
      <xdr:row>41</xdr:row>
      <xdr:rowOff>6147</xdr:rowOff>
    </xdr:to>
    <xdr:sp macro="" textlink="">
      <xdr:nvSpPr>
        <xdr:cNvPr id="138" name="楕円 137"/>
        <xdr:cNvSpPr/>
      </xdr:nvSpPr>
      <xdr:spPr>
        <a:xfrm>
          <a:off x="6921500" y="69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122548</xdr:rowOff>
    </xdr:from>
    <xdr:to>
      <xdr:col>41</xdr:col>
      <xdr:colOff>50800</xdr:colOff>
      <xdr:row>40</xdr:row>
      <xdr:rowOff>126797</xdr:rowOff>
    </xdr:to>
    <xdr:cxnSp macro="">
      <xdr:nvCxnSpPr>
        <xdr:cNvPr id="139" name="直線コネクタ 138"/>
        <xdr:cNvCxnSpPr/>
      </xdr:nvCxnSpPr>
      <xdr:spPr>
        <a:xfrm flipV="1">
          <a:off x="6972300" y="6980548"/>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154874</xdr:rowOff>
    </xdr:from>
    <xdr:ext cx="534377" cy="259045"/>
    <xdr:sp macro="" textlink="">
      <xdr:nvSpPr>
        <xdr:cNvPr id="144" name="n_1mainValue【道路】&#10;一人当たり延長"/>
        <xdr:cNvSpPr txBox="1"/>
      </xdr:nvSpPr>
      <xdr:spPr>
        <a:xfrm>
          <a:off x="9359411" y="70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159446</xdr:rowOff>
    </xdr:from>
    <xdr:ext cx="534377" cy="259045"/>
    <xdr:sp macro="" textlink="">
      <xdr:nvSpPr>
        <xdr:cNvPr id="145" name="n_2mainValue【道路】&#10;一人当たり延長"/>
        <xdr:cNvSpPr txBox="1"/>
      </xdr:nvSpPr>
      <xdr:spPr>
        <a:xfrm>
          <a:off x="8483111" y="70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164475</xdr:rowOff>
    </xdr:from>
    <xdr:ext cx="534377" cy="259045"/>
    <xdr:sp macro="" textlink="">
      <xdr:nvSpPr>
        <xdr:cNvPr id="146" name="n_3mainValue【道路】&#10;一人当たり延長"/>
        <xdr:cNvSpPr txBox="1"/>
      </xdr:nvSpPr>
      <xdr:spPr>
        <a:xfrm>
          <a:off x="7594111" y="70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168724</xdr:rowOff>
    </xdr:from>
    <xdr:ext cx="534377" cy="259045"/>
    <xdr:sp macro="" textlink="">
      <xdr:nvSpPr>
        <xdr:cNvPr id="147" name="n_4mainValue【道路】&#10;一人当たり延長"/>
        <xdr:cNvSpPr txBox="1"/>
      </xdr:nvSpPr>
      <xdr:spPr>
        <a:xfrm>
          <a:off x="6705111" y="70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9" name="楕円 188"/>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90" name="【橋りょう・トンネ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1" name="楕円 190"/>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42454</xdr:rowOff>
    </xdr:to>
    <xdr:cxnSp macro="">
      <xdr:nvCxnSpPr>
        <xdr:cNvPr id="192" name="直線コネクタ 191"/>
        <xdr:cNvCxnSpPr/>
      </xdr:nvCxnSpPr>
      <xdr:spPr>
        <a:xfrm>
          <a:off x="3797300" y="106543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3" name="楕円 192"/>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24493</xdr:rowOff>
    </xdr:to>
    <xdr:cxnSp macro="">
      <xdr:nvCxnSpPr>
        <xdr:cNvPr id="194" name="直線コネクタ 193"/>
        <xdr:cNvCxnSpPr/>
      </xdr:nvCxnSpPr>
      <xdr:spPr>
        <a:xfrm>
          <a:off x="2908300" y="106331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5" name="楕円 194"/>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3266</xdr:rowOff>
    </xdr:to>
    <xdr:cxnSp macro="">
      <xdr:nvCxnSpPr>
        <xdr:cNvPr id="196" name="直線コネクタ 195"/>
        <xdr:cNvCxnSpPr/>
      </xdr:nvCxnSpPr>
      <xdr:spPr>
        <a:xfrm>
          <a:off x="2019300" y="106086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7" name="楕円 196"/>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150223</xdr:rowOff>
    </xdr:to>
    <xdr:cxnSp macro="">
      <xdr:nvCxnSpPr>
        <xdr:cNvPr id="198" name="直線コネクタ 197"/>
        <xdr:cNvCxnSpPr/>
      </xdr:nvCxnSpPr>
      <xdr:spPr>
        <a:xfrm>
          <a:off x="1130300" y="1058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3" name="n_1mainValue【橋りょう・トンネ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4" name="n_2mainValue【橋りょう・トンネル】&#10;有形固定資産減価償却率"/>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5" name="n_3mainValue【橋りょう・トンネル】&#10;有形固定資産減価償却率"/>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6" name="n_4mainValue【橋りょう・トンネ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144531</xdr:rowOff>
    </xdr:from>
    <xdr:to>
      <xdr:col>55</xdr:col>
      <xdr:colOff>50800</xdr:colOff>
      <xdr:row>62</xdr:row>
      <xdr:rowOff>74681</xdr:rowOff>
    </xdr:to>
    <xdr:sp macro="" textlink="">
      <xdr:nvSpPr>
        <xdr:cNvPr id="248" name="楕円 247"/>
        <xdr:cNvSpPr/>
      </xdr:nvSpPr>
      <xdr:spPr>
        <a:xfrm>
          <a:off x="10426700" y="106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167408</xdr:rowOff>
    </xdr:from>
    <xdr:ext cx="599010" cy="259045"/>
    <xdr:sp macro="" textlink="">
      <xdr:nvSpPr>
        <xdr:cNvPr id="249" name="【橋りょう・トンネル】&#10;一人当たり有形固定資産（償却資産）額該当値テキスト"/>
        <xdr:cNvSpPr txBox="1"/>
      </xdr:nvSpPr>
      <xdr:spPr>
        <a:xfrm>
          <a:off x="10515600" y="1045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152987</xdr:rowOff>
    </xdr:from>
    <xdr:to>
      <xdr:col>50</xdr:col>
      <xdr:colOff>165100</xdr:colOff>
      <xdr:row>62</xdr:row>
      <xdr:rowOff>83137</xdr:rowOff>
    </xdr:to>
    <xdr:sp macro="" textlink="">
      <xdr:nvSpPr>
        <xdr:cNvPr id="250" name="楕円 249"/>
        <xdr:cNvSpPr/>
      </xdr:nvSpPr>
      <xdr:spPr>
        <a:xfrm>
          <a:off x="9588500" y="10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23881</xdr:rowOff>
    </xdr:from>
    <xdr:to>
      <xdr:col>55</xdr:col>
      <xdr:colOff>0</xdr:colOff>
      <xdr:row>62</xdr:row>
      <xdr:rowOff>32337</xdr:rowOff>
    </xdr:to>
    <xdr:cxnSp macro="">
      <xdr:nvCxnSpPr>
        <xdr:cNvPr id="251" name="直線コネクタ 250"/>
        <xdr:cNvCxnSpPr/>
      </xdr:nvCxnSpPr>
      <xdr:spPr>
        <a:xfrm flipV="1">
          <a:off x="9639300" y="10653781"/>
          <a:ext cx="8382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160510</xdr:rowOff>
    </xdr:from>
    <xdr:to>
      <xdr:col>46</xdr:col>
      <xdr:colOff>38100</xdr:colOff>
      <xdr:row>62</xdr:row>
      <xdr:rowOff>90660</xdr:rowOff>
    </xdr:to>
    <xdr:sp macro="" textlink="">
      <xdr:nvSpPr>
        <xdr:cNvPr id="252" name="楕円 251"/>
        <xdr:cNvSpPr/>
      </xdr:nvSpPr>
      <xdr:spPr>
        <a:xfrm>
          <a:off x="8699500" y="106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32337</xdr:rowOff>
    </xdr:from>
    <xdr:to>
      <xdr:col>50</xdr:col>
      <xdr:colOff>114300</xdr:colOff>
      <xdr:row>62</xdr:row>
      <xdr:rowOff>39860</xdr:rowOff>
    </xdr:to>
    <xdr:cxnSp macro="">
      <xdr:nvCxnSpPr>
        <xdr:cNvPr id="253" name="直線コネクタ 252"/>
        <xdr:cNvCxnSpPr/>
      </xdr:nvCxnSpPr>
      <xdr:spPr>
        <a:xfrm flipV="1">
          <a:off x="8750300" y="10662237"/>
          <a:ext cx="889000" cy="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168770</xdr:rowOff>
    </xdr:from>
    <xdr:to>
      <xdr:col>41</xdr:col>
      <xdr:colOff>101600</xdr:colOff>
      <xdr:row>62</xdr:row>
      <xdr:rowOff>98920</xdr:rowOff>
    </xdr:to>
    <xdr:sp macro="" textlink="">
      <xdr:nvSpPr>
        <xdr:cNvPr id="254" name="楕円 253"/>
        <xdr:cNvSpPr/>
      </xdr:nvSpPr>
      <xdr:spPr>
        <a:xfrm>
          <a:off x="7810500" y="106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39860</xdr:rowOff>
    </xdr:from>
    <xdr:to>
      <xdr:col>45</xdr:col>
      <xdr:colOff>177800</xdr:colOff>
      <xdr:row>62</xdr:row>
      <xdr:rowOff>48120</xdr:rowOff>
    </xdr:to>
    <xdr:cxnSp macro="">
      <xdr:nvCxnSpPr>
        <xdr:cNvPr id="255" name="直線コネクタ 254"/>
        <xdr:cNvCxnSpPr/>
      </xdr:nvCxnSpPr>
      <xdr:spPr>
        <a:xfrm flipV="1">
          <a:off x="7861300" y="10669760"/>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4304</xdr:rowOff>
    </xdr:from>
    <xdr:to>
      <xdr:col>36</xdr:col>
      <xdr:colOff>165100</xdr:colOff>
      <xdr:row>62</xdr:row>
      <xdr:rowOff>105904</xdr:rowOff>
    </xdr:to>
    <xdr:sp macro="" textlink="">
      <xdr:nvSpPr>
        <xdr:cNvPr id="256" name="楕円 255"/>
        <xdr:cNvSpPr/>
      </xdr:nvSpPr>
      <xdr:spPr>
        <a:xfrm>
          <a:off x="6921500" y="106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48120</xdr:rowOff>
    </xdr:from>
    <xdr:to>
      <xdr:col>41</xdr:col>
      <xdr:colOff>50800</xdr:colOff>
      <xdr:row>62</xdr:row>
      <xdr:rowOff>55104</xdr:rowOff>
    </xdr:to>
    <xdr:cxnSp macro="">
      <xdr:nvCxnSpPr>
        <xdr:cNvPr id="257" name="直線コネクタ 256"/>
        <xdr:cNvCxnSpPr/>
      </xdr:nvCxnSpPr>
      <xdr:spPr>
        <a:xfrm flipV="1">
          <a:off x="6972300" y="10678020"/>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74264</xdr:rowOff>
    </xdr:from>
    <xdr:ext cx="599010" cy="259045"/>
    <xdr:sp macro="" textlink="">
      <xdr:nvSpPr>
        <xdr:cNvPr id="262" name="n_1mainValue【橋りょう・トンネル】&#10;一人当たり有形固定資産（償却資産）額"/>
        <xdr:cNvSpPr txBox="1"/>
      </xdr:nvSpPr>
      <xdr:spPr>
        <a:xfrm>
          <a:off x="9327095" y="1070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81787</xdr:rowOff>
    </xdr:from>
    <xdr:ext cx="599010" cy="259045"/>
    <xdr:sp macro="" textlink="">
      <xdr:nvSpPr>
        <xdr:cNvPr id="263" name="n_2mainValue【橋りょう・トンネル】&#10;一人当たり有形固定資産（償却資産）額"/>
        <xdr:cNvSpPr txBox="1"/>
      </xdr:nvSpPr>
      <xdr:spPr>
        <a:xfrm>
          <a:off x="8450795" y="1071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90047</xdr:rowOff>
    </xdr:from>
    <xdr:ext cx="599010" cy="259045"/>
    <xdr:sp macro="" textlink="">
      <xdr:nvSpPr>
        <xdr:cNvPr id="264" name="n_3mainValue【橋りょう・トンネル】&#10;一人当たり有形固定資産（償却資産）額"/>
        <xdr:cNvSpPr txBox="1"/>
      </xdr:nvSpPr>
      <xdr:spPr>
        <a:xfrm>
          <a:off x="7561795" y="1071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97031</xdr:rowOff>
    </xdr:from>
    <xdr:ext cx="599010" cy="259045"/>
    <xdr:sp macro="" textlink="">
      <xdr:nvSpPr>
        <xdr:cNvPr id="265" name="n_4mainValue【橋りょう・トンネル】&#10;一人当たり有形固定資産（償却資産）額"/>
        <xdr:cNvSpPr txBox="1"/>
      </xdr:nvSpPr>
      <xdr:spPr>
        <a:xfrm>
          <a:off x="6672795" y="1072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128270</xdr:rowOff>
    </xdr:from>
    <xdr:to>
      <xdr:col>24</xdr:col>
      <xdr:colOff>114300</xdr:colOff>
      <xdr:row>86</xdr:row>
      <xdr:rowOff>58420</xdr:rowOff>
    </xdr:to>
    <xdr:sp macro="" textlink="">
      <xdr:nvSpPr>
        <xdr:cNvPr id="306" name="楕円 305"/>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43197</xdr:rowOff>
    </xdr:from>
    <xdr:ext cx="405111" cy="259045"/>
    <xdr:sp macro="" textlink="">
      <xdr:nvSpPr>
        <xdr:cNvPr id="307" name="【公営住宅】&#10;有形固定資産減価償却率該当値テキスト"/>
        <xdr:cNvSpPr txBox="1"/>
      </xdr:nvSpPr>
      <xdr:spPr>
        <a:xfrm>
          <a:off x="4673600" y="1461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107314</xdr:rowOff>
    </xdr:from>
    <xdr:to>
      <xdr:col>20</xdr:col>
      <xdr:colOff>38100</xdr:colOff>
      <xdr:row>86</xdr:row>
      <xdr:rowOff>37464</xdr:rowOff>
    </xdr:to>
    <xdr:sp macro="" textlink="">
      <xdr:nvSpPr>
        <xdr:cNvPr id="308" name="楕円 307"/>
        <xdr:cNvSpPr/>
      </xdr:nvSpPr>
      <xdr:spPr>
        <a:xfrm>
          <a:off x="3746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158114</xdr:rowOff>
    </xdr:from>
    <xdr:to>
      <xdr:col>24</xdr:col>
      <xdr:colOff>63500</xdr:colOff>
      <xdr:row>86</xdr:row>
      <xdr:rowOff>7620</xdr:rowOff>
    </xdr:to>
    <xdr:cxnSp macro="">
      <xdr:nvCxnSpPr>
        <xdr:cNvPr id="309" name="直線コネクタ 308"/>
        <xdr:cNvCxnSpPr/>
      </xdr:nvCxnSpPr>
      <xdr:spPr>
        <a:xfrm>
          <a:off x="3797300" y="147313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310" name="楕円 309"/>
        <xdr:cNvSpPr/>
      </xdr:nvSpPr>
      <xdr:spPr>
        <a:xfrm>
          <a:off x="2857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133350</xdr:rowOff>
    </xdr:from>
    <xdr:to>
      <xdr:col>19</xdr:col>
      <xdr:colOff>177800</xdr:colOff>
      <xdr:row>85</xdr:row>
      <xdr:rowOff>158114</xdr:rowOff>
    </xdr:to>
    <xdr:cxnSp macro="">
      <xdr:nvCxnSpPr>
        <xdr:cNvPr id="311" name="直線コネクタ 310"/>
        <xdr:cNvCxnSpPr/>
      </xdr:nvCxnSpPr>
      <xdr:spPr>
        <a:xfrm>
          <a:off x="2908300" y="147066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57786</xdr:rowOff>
    </xdr:from>
    <xdr:to>
      <xdr:col>10</xdr:col>
      <xdr:colOff>165100</xdr:colOff>
      <xdr:row>85</xdr:row>
      <xdr:rowOff>159386</xdr:rowOff>
    </xdr:to>
    <xdr:sp macro="" textlink="">
      <xdr:nvSpPr>
        <xdr:cNvPr id="312" name="楕円 311"/>
        <xdr:cNvSpPr/>
      </xdr:nvSpPr>
      <xdr:spPr>
        <a:xfrm>
          <a:off x="1968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108586</xdr:rowOff>
    </xdr:from>
    <xdr:to>
      <xdr:col>15</xdr:col>
      <xdr:colOff>50800</xdr:colOff>
      <xdr:row>85</xdr:row>
      <xdr:rowOff>133350</xdr:rowOff>
    </xdr:to>
    <xdr:cxnSp macro="">
      <xdr:nvCxnSpPr>
        <xdr:cNvPr id="313" name="直線コネクタ 312"/>
        <xdr:cNvCxnSpPr/>
      </xdr:nvCxnSpPr>
      <xdr:spPr>
        <a:xfrm>
          <a:off x="2019300" y="146818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31114</xdr:rowOff>
    </xdr:from>
    <xdr:to>
      <xdr:col>6</xdr:col>
      <xdr:colOff>38100</xdr:colOff>
      <xdr:row>85</xdr:row>
      <xdr:rowOff>132714</xdr:rowOff>
    </xdr:to>
    <xdr:sp macro="" textlink="">
      <xdr:nvSpPr>
        <xdr:cNvPr id="314" name="楕円 313"/>
        <xdr:cNvSpPr/>
      </xdr:nvSpPr>
      <xdr:spPr>
        <a:xfrm>
          <a:off x="1079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81914</xdr:rowOff>
    </xdr:from>
    <xdr:to>
      <xdr:col>10</xdr:col>
      <xdr:colOff>114300</xdr:colOff>
      <xdr:row>85</xdr:row>
      <xdr:rowOff>108586</xdr:rowOff>
    </xdr:to>
    <xdr:cxnSp macro="">
      <xdr:nvCxnSpPr>
        <xdr:cNvPr id="315" name="直線コネクタ 314"/>
        <xdr:cNvCxnSpPr/>
      </xdr:nvCxnSpPr>
      <xdr:spPr>
        <a:xfrm>
          <a:off x="1130300" y="146551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28591</xdr:rowOff>
    </xdr:from>
    <xdr:ext cx="405111" cy="259045"/>
    <xdr:sp macro="" textlink="">
      <xdr:nvSpPr>
        <xdr:cNvPr id="320" name="n_1mainValue【公営住宅】&#10;有形固定資産減価償却率"/>
        <xdr:cNvSpPr txBox="1"/>
      </xdr:nvSpPr>
      <xdr:spPr>
        <a:xfrm>
          <a:off x="3582044"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3827</xdr:rowOff>
    </xdr:from>
    <xdr:ext cx="405111" cy="259045"/>
    <xdr:sp macro="" textlink="">
      <xdr:nvSpPr>
        <xdr:cNvPr id="321" name="n_2mainValue【公営住宅】&#10;有形固定資産減価償却率"/>
        <xdr:cNvSpPr txBox="1"/>
      </xdr:nvSpPr>
      <xdr:spPr>
        <a:xfrm>
          <a:off x="2705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150513</xdr:rowOff>
    </xdr:from>
    <xdr:ext cx="405111" cy="259045"/>
    <xdr:sp macro="" textlink="">
      <xdr:nvSpPr>
        <xdr:cNvPr id="322" name="n_3mainValue【公営住宅】&#10;有形固定資産減価償却率"/>
        <xdr:cNvSpPr txBox="1"/>
      </xdr:nvSpPr>
      <xdr:spPr>
        <a:xfrm>
          <a:off x="1816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123841</xdr:rowOff>
    </xdr:from>
    <xdr:ext cx="405111" cy="259045"/>
    <xdr:sp macro="" textlink="">
      <xdr:nvSpPr>
        <xdr:cNvPr id="323" name="n_4mainValue【公営住宅】&#10;有形固定資産減価償却率"/>
        <xdr:cNvSpPr txBox="1"/>
      </xdr:nvSpPr>
      <xdr:spPr>
        <a:xfrm>
          <a:off x="9277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62412</xdr:rowOff>
    </xdr:from>
    <xdr:to>
      <xdr:col>55</xdr:col>
      <xdr:colOff>50800</xdr:colOff>
      <xdr:row>86</xdr:row>
      <xdr:rowOff>164012</xdr:rowOff>
    </xdr:to>
    <xdr:sp macro="" textlink="">
      <xdr:nvSpPr>
        <xdr:cNvPr id="365" name="楕円 364"/>
        <xdr:cNvSpPr/>
      </xdr:nvSpPr>
      <xdr:spPr>
        <a:xfrm>
          <a:off x="10426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xdr:cNvSpPr txBox="1"/>
      </xdr:nvSpPr>
      <xdr:spPr>
        <a:xfrm>
          <a:off x="10515600"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62836</xdr:rowOff>
    </xdr:from>
    <xdr:to>
      <xdr:col>50</xdr:col>
      <xdr:colOff>165100</xdr:colOff>
      <xdr:row>86</xdr:row>
      <xdr:rowOff>164436</xdr:rowOff>
    </xdr:to>
    <xdr:sp macro="" textlink="">
      <xdr:nvSpPr>
        <xdr:cNvPr id="367" name="楕円 366"/>
        <xdr:cNvSpPr/>
      </xdr:nvSpPr>
      <xdr:spPr>
        <a:xfrm>
          <a:off x="9588500"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113636</xdr:rowOff>
    </xdr:to>
    <xdr:cxnSp macro="">
      <xdr:nvCxnSpPr>
        <xdr:cNvPr id="368" name="直線コネクタ 367"/>
        <xdr:cNvCxnSpPr/>
      </xdr:nvCxnSpPr>
      <xdr:spPr>
        <a:xfrm flipV="1">
          <a:off x="9639300" y="14857912"/>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63784</xdr:rowOff>
    </xdr:from>
    <xdr:to>
      <xdr:col>46</xdr:col>
      <xdr:colOff>38100</xdr:colOff>
      <xdr:row>86</xdr:row>
      <xdr:rowOff>165384</xdr:rowOff>
    </xdr:to>
    <xdr:sp macro="" textlink="">
      <xdr:nvSpPr>
        <xdr:cNvPr id="369" name="楕円 368"/>
        <xdr:cNvSpPr/>
      </xdr:nvSpPr>
      <xdr:spPr>
        <a:xfrm>
          <a:off x="8699500" y="14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113636</xdr:rowOff>
    </xdr:from>
    <xdr:to>
      <xdr:col>50</xdr:col>
      <xdr:colOff>114300</xdr:colOff>
      <xdr:row>86</xdr:row>
      <xdr:rowOff>114584</xdr:rowOff>
    </xdr:to>
    <xdr:cxnSp macro="">
      <xdr:nvCxnSpPr>
        <xdr:cNvPr id="370" name="直線コネクタ 369"/>
        <xdr:cNvCxnSpPr/>
      </xdr:nvCxnSpPr>
      <xdr:spPr>
        <a:xfrm flipV="1">
          <a:off x="8750300" y="1485833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65154</xdr:rowOff>
    </xdr:from>
    <xdr:to>
      <xdr:col>41</xdr:col>
      <xdr:colOff>101600</xdr:colOff>
      <xdr:row>86</xdr:row>
      <xdr:rowOff>166754</xdr:rowOff>
    </xdr:to>
    <xdr:sp macro="" textlink="">
      <xdr:nvSpPr>
        <xdr:cNvPr id="371" name="楕円 370"/>
        <xdr:cNvSpPr/>
      </xdr:nvSpPr>
      <xdr:spPr>
        <a:xfrm>
          <a:off x="7810500" y="148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114584</xdr:rowOff>
    </xdr:from>
    <xdr:to>
      <xdr:col>45</xdr:col>
      <xdr:colOff>177800</xdr:colOff>
      <xdr:row>86</xdr:row>
      <xdr:rowOff>115954</xdr:rowOff>
    </xdr:to>
    <xdr:cxnSp macro="">
      <xdr:nvCxnSpPr>
        <xdr:cNvPr id="372" name="直線コネクタ 371"/>
        <xdr:cNvCxnSpPr/>
      </xdr:nvCxnSpPr>
      <xdr:spPr>
        <a:xfrm flipV="1">
          <a:off x="7861300" y="1485928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65808</xdr:rowOff>
    </xdr:from>
    <xdr:to>
      <xdr:col>36</xdr:col>
      <xdr:colOff>165100</xdr:colOff>
      <xdr:row>86</xdr:row>
      <xdr:rowOff>167408</xdr:rowOff>
    </xdr:to>
    <xdr:sp macro="" textlink="">
      <xdr:nvSpPr>
        <xdr:cNvPr id="373" name="楕円 372"/>
        <xdr:cNvSpPr/>
      </xdr:nvSpPr>
      <xdr:spPr>
        <a:xfrm>
          <a:off x="6921500" y="148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115954</xdr:rowOff>
    </xdr:from>
    <xdr:to>
      <xdr:col>41</xdr:col>
      <xdr:colOff>50800</xdr:colOff>
      <xdr:row>86</xdr:row>
      <xdr:rowOff>116608</xdr:rowOff>
    </xdr:to>
    <xdr:cxnSp macro="">
      <xdr:nvCxnSpPr>
        <xdr:cNvPr id="374" name="直線コネクタ 373"/>
        <xdr:cNvCxnSpPr/>
      </xdr:nvCxnSpPr>
      <xdr:spPr>
        <a:xfrm flipV="1">
          <a:off x="6972300" y="1486065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155563</xdr:rowOff>
    </xdr:from>
    <xdr:ext cx="469744" cy="259045"/>
    <xdr:sp macro="" textlink="">
      <xdr:nvSpPr>
        <xdr:cNvPr id="379" name="n_1mainValue【公営住宅】&#10;一人当たり面積"/>
        <xdr:cNvSpPr txBox="1"/>
      </xdr:nvSpPr>
      <xdr:spPr>
        <a:xfrm>
          <a:off x="9391727" y="1490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156511</xdr:rowOff>
    </xdr:from>
    <xdr:ext cx="469744" cy="259045"/>
    <xdr:sp macro="" textlink="">
      <xdr:nvSpPr>
        <xdr:cNvPr id="380" name="n_2mainValue【公営住宅】&#10;一人当たり面積"/>
        <xdr:cNvSpPr txBox="1"/>
      </xdr:nvSpPr>
      <xdr:spPr>
        <a:xfrm>
          <a:off x="8515427" y="149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157881</xdr:rowOff>
    </xdr:from>
    <xdr:ext cx="469744" cy="259045"/>
    <xdr:sp macro="" textlink="">
      <xdr:nvSpPr>
        <xdr:cNvPr id="381" name="n_3mainValue【公営住宅】&#10;一人当たり面積"/>
        <xdr:cNvSpPr txBox="1"/>
      </xdr:nvSpPr>
      <xdr:spPr>
        <a:xfrm>
          <a:off x="7626427" y="149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158535</xdr:rowOff>
    </xdr:from>
    <xdr:ext cx="469744" cy="259045"/>
    <xdr:sp macro="" textlink="">
      <xdr:nvSpPr>
        <xdr:cNvPr id="382" name="n_4mainValue【公営住宅】&#10;一人当たり面積"/>
        <xdr:cNvSpPr txBox="1"/>
      </xdr:nvSpPr>
      <xdr:spPr>
        <a:xfrm>
          <a:off x="6737427" y="1490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164193</xdr:rowOff>
    </xdr:from>
    <xdr:to>
      <xdr:col>24</xdr:col>
      <xdr:colOff>114300</xdr:colOff>
      <xdr:row>103</xdr:row>
      <xdr:rowOff>94343</xdr:rowOff>
    </xdr:to>
    <xdr:sp macro="" textlink="">
      <xdr:nvSpPr>
        <xdr:cNvPr id="424" name="楕円 423"/>
        <xdr:cNvSpPr/>
      </xdr:nvSpPr>
      <xdr:spPr>
        <a:xfrm>
          <a:off x="45847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15620</xdr:rowOff>
    </xdr:from>
    <xdr:ext cx="405111" cy="259045"/>
    <xdr:sp macro="" textlink="">
      <xdr:nvSpPr>
        <xdr:cNvPr id="425" name="【港湾・漁港】&#10;有形固定資産減価償却率該当値テキスト"/>
        <xdr:cNvSpPr txBox="1"/>
      </xdr:nvSpPr>
      <xdr:spPr>
        <a:xfrm>
          <a:off x="4673600" y="1750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426" name="楕円 425"/>
        <xdr:cNvSpPr/>
      </xdr:nvSpPr>
      <xdr:spPr>
        <a:xfrm>
          <a:off x="3746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30480</xdr:rowOff>
    </xdr:from>
    <xdr:to>
      <xdr:col>24</xdr:col>
      <xdr:colOff>63500</xdr:colOff>
      <xdr:row>103</xdr:row>
      <xdr:rowOff>43543</xdr:rowOff>
    </xdr:to>
    <xdr:cxnSp macro="">
      <xdr:nvCxnSpPr>
        <xdr:cNvPr id="427" name="直線コネクタ 426"/>
        <xdr:cNvCxnSpPr/>
      </xdr:nvCxnSpPr>
      <xdr:spPr>
        <a:xfrm>
          <a:off x="3797300" y="176898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115207</xdr:rowOff>
    </xdr:from>
    <xdr:to>
      <xdr:col>15</xdr:col>
      <xdr:colOff>101600</xdr:colOff>
      <xdr:row>103</xdr:row>
      <xdr:rowOff>45357</xdr:rowOff>
    </xdr:to>
    <xdr:sp macro="" textlink="">
      <xdr:nvSpPr>
        <xdr:cNvPr id="428" name="楕円 427"/>
        <xdr:cNvSpPr/>
      </xdr:nvSpPr>
      <xdr:spPr>
        <a:xfrm>
          <a:off x="2857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166007</xdr:rowOff>
    </xdr:from>
    <xdr:to>
      <xdr:col>19</xdr:col>
      <xdr:colOff>177800</xdr:colOff>
      <xdr:row>103</xdr:row>
      <xdr:rowOff>30480</xdr:rowOff>
    </xdr:to>
    <xdr:cxnSp macro="">
      <xdr:nvCxnSpPr>
        <xdr:cNvPr id="429" name="直線コネクタ 428"/>
        <xdr:cNvCxnSpPr/>
      </xdr:nvCxnSpPr>
      <xdr:spPr>
        <a:xfrm>
          <a:off x="2908300" y="176539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79284</xdr:rowOff>
    </xdr:from>
    <xdr:to>
      <xdr:col>10</xdr:col>
      <xdr:colOff>165100</xdr:colOff>
      <xdr:row>103</xdr:row>
      <xdr:rowOff>9434</xdr:rowOff>
    </xdr:to>
    <xdr:sp macro="" textlink="">
      <xdr:nvSpPr>
        <xdr:cNvPr id="430" name="楕円 429"/>
        <xdr:cNvSpPr/>
      </xdr:nvSpPr>
      <xdr:spPr>
        <a:xfrm>
          <a:off x="1968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130084</xdr:rowOff>
    </xdr:from>
    <xdr:to>
      <xdr:col>15</xdr:col>
      <xdr:colOff>50800</xdr:colOff>
      <xdr:row>102</xdr:row>
      <xdr:rowOff>166007</xdr:rowOff>
    </xdr:to>
    <xdr:cxnSp macro="">
      <xdr:nvCxnSpPr>
        <xdr:cNvPr id="431" name="直線コネクタ 430"/>
        <xdr:cNvCxnSpPr/>
      </xdr:nvCxnSpPr>
      <xdr:spPr>
        <a:xfrm>
          <a:off x="2019300" y="1761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432" name="楕円 431"/>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130084</xdr:rowOff>
    </xdr:to>
    <xdr:cxnSp macro="">
      <xdr:nvCxnSpPr>
        <xdr:cNvPr id="433" name="直線コネクタ 432"/>
        <xdr:cNvCxnSpPr/>
      </xdr:nvCxnSpPr>
      <xdr:spPr>
        <a:xfrm>
          <a:off x="1130300" y="1758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34" name="n_1aveValue【港湾・漁港】&#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5" name="n_2aveValue【港湾・漁港】&#10;有形固定資産減価償却率"/>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6" name="n_3aveValue【港湾・漁港】&#10;有形固定資産減価償却率"/>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437" name="n_4aveValue【港湾・漁港】&#10;有形固定資産減価償却率"/>
        <xdr:cNvSpPr txBox="1"/>
      </xdr:nvSpPr>
      <xdr:spPr>
        <a:xfrm>
          <a:off x="927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438" name="n_1mainValue【港湾・漁港】&#10;有形固定資産減価償却率"/>
        <xdr:cNvSpPr txBox="1"/>
      </xdr:nvSpPr>
      <xdr:spPr>
        <a:xfrm>
          <a:off x="3582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61884</xdr:rowOff>
    </xdr:from>
    <xdr:ext cx="405111" cy="259045"/>
    <xdr:sp macro="" textlink="">
      <xdr:nvSpPr>
        <xdr:cNvPr id="439" name="n_2mainValue【港湾・漁港】&#10;有形固定資産減価償却率"/>
        <xdr:cNvSpPr txBox="1"/>
      </xdr:nvSpPr>
      <xdr:spPr>
        <a:xfrm>
          <a:off x="2705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25961</xdr:rowOff>
    </xdr:from>
    <xdr:ext cx="405111" cy="259045"/>
    <xdr:sp macro="" textlink="">
      <xdr:nvSpPr>
        <xdr:cNvPr id="440" name="n_3mainValue【港湾・漁港】&#10;有形固定資産減価償却率"/>
        <xdr:cNvSpPr txBox="1"/>
      </xdr:nvSpPr>
      <xdr:spPr>
        <a:xfrm>
          <a:off x="1816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441" name="n_4mainValue【港湾・漁港】&#10;有形固定資産減価償却率"/>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153510</xdr:rowOff>
    </xdr:from>
    <xdr:to>
      <xdr:col>55</xdr:col>
      <xdr:colOff>50800</xdr:colOff>
      <xdr:row>108</xdr:row>
      <xdr:rowOff>83660</xdr:rowOff>
    </xdr:to>
    <xdr:sp macro="" textlink="">
      <xdr:nvSpPr>
        <xdr:cNvPr id="479" name="楕円 478"/>
        <xdr:cNvSpPr/>
      </xdr:nvSpPr>
      <xdr:spPr>
        <a:xfrm>
          <a:off x="10426700" y="184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68437</xdr:rowOff>
    </xdr:from>
    <xdr:ext cx="534377" cy="259045"/>
    <xdr:sp macro="" textlink="">
      <xdr:nvSpPr>
        <xdr:cNvPr id="480" name="【港湾・漁港】&#10;一人当たり有形固定資産（償却資産）額該当値テキスト"/>
        <xdr:cNvSpPr txBox="1"/>
      </xdr:nvSpPr>
      <xdr:spPr>
        <a:xfrm>
          <a:off x="10515600" y="18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155656</xdr:rowOff>
    </xdr:from>
    <xdr:to>
      <xdr:col>50</xdr:col>
      <xdr:colOff>165100</xdr:colOff>
      <xdr:row>108</xdr:row>
      <xdr:rowOff>85806</xdr:rowOff>
    </xdr:to>
    <xdr:sp macro="" textlink="">
      <xdr:nvSpPr>
        <xdr:cNvPr id="481" name="楕円 480"/>
        <xdr:cNvSpPr/>
      </xdr:nvSpPr>
      <xdr:spPr>
        <a:xfrm>
          <a:off x="9588500" y="185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32860</xdr:rowOff>
    </xdr:from>
    <xdr:to>
      <xdr:col>55</xdr:col>
      <xdr:colOff>0</xdr:colOff>
      <xdr:row>108</xdr:row>
      <xdr:rowOff>35006</xdr:rowOff>
    </xdr:to>
    <xdr:cxnSp macro="">
      <xdr:nvCxnSpPr>
        <xdr:cNvPr id="482" name="直線コネクタ 481"/>
        <xdr:cNvCxnSpPr/>
      </xdr:nvCxnSpPr>
      <xdr:spPr>
        <a:xfrm flipV="1">
          <a:off x="9639300" y="18549460"/>
          <a:ext cx="8382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156358</xdr:rowOff>
    </xdr:from>
    <xdr:to>
      <xdr:col>46</xdr:col>
      <xdr:colOff>38100</xdr:colOff>
      <xdr:row>108</xdr:row>
      <xdr:rowOff>86508</xdr:rowOff>
    </xdr:to>
    <xdr:sp macro="" textlink="">
      <xdr:nvSpPr>
        <xdr:cNvPr id="483" name="楕円 482"/>
        <xdr:cNvSpPr/>
      </xdr:nvSpPr>
      <xdr:spPr>
        <a:xfrm>
          <a:off x="8699500" y="185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35006</xdr:rowOff>
    </xdr:from>
    <xdr:to>
      <xdr:col>50</xdr:col>
      <xdr:colOff>114300</xdr:colOff>
      <xdr:row>108</xdr:row>
      <xdr:rowOff>35708</xdr:rowOff>
    </xdr:to>
    <xdr:cxnSp macro="">
      <xdr:nvCxnSpPr>
        <xdr:cNvPr id="484" name="直線コネクタ 483"/>
        <xdr:cNvCxnSpPr/>
      </xdr:nvCxnSpPr>
      <xdr:spPr>
        <a:xfrm flipV="1">
          <a:off x="8750300" y="18551606"/>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157131</xdr:rowOff>
    </xdr:from>
    <xdr:to>
      <xdr:col>41</xdr:col>
      <xdr:colOff>101600</xdr:colOff>
      <xdr:row>108</xdr:row>
      <xdr:rowOff>87281</xdr:rowOff>
    </xdr:to>
    <xdr:sp macro="" textlink="">
      <xdr:nvSpPr>
        <xdr:cNvPr id="485" name="楕円 484"/>
        <xdr:cNvSpPr/>
      </xdr:nvSpPr>
      <xdr:spPr>
        <a:xfrm>
          <a:off x="7810500" y="185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35708</xdr:rowOff>
    </xdr:from>
    <xdr:to>
      <xdr:col>45</xdr:col>
      <xdr:colOff>177800</xdr:colOff>
      <xdr:row>108</xdr:row>
      <xdr:rowOff>36481</xdr:rowOff>
    </xdr:to>
    <xdr:cxnSp macro="">
      <xdr:nvCxnSpPr>
        <xdr:cNvPr id="486" name="直線コネクタ 485"/>
        <xdr:cNvCxnSpPr/>
      </xdr:nvCxnSpPr>
      <xdr:spPr>
        <a:xfrm flipV="1">
          <a:off x="7861300" y="1855230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157783</xdr:rowOff>
    </xdr:from>
    <xdr:to>
      <xdr:col>36</xdr:col>
      <xdr:colOff>165100</xdr:colOff>
      <xdr:row>108</xdr:row>
      <xdr:rowOff>87933</xdr:rowOff>
    </xdr:to>
    <xdr:sp macro="" textlink="">
      <xdr:nvSpPr>
        <xdr:cNvPr id="487" name="楕円 486"/>
        <xdr:cNvSpPr/>
      </xdr:nvSpPr>
      <xdr:spPr>
        <a:xfrm>
          <a:off x="6921500" y="185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36481</xdr:rowOff>
    </xdr:from>
    <xdr:to>
      <xdr:col>41</xdr:col>
      <xdr:colOff>50800</xdr:colOff>
      <xdr:row>108</xdr:row>
      <xdr:rowOff>37133</xdr:rowOff>
    </xdr:to>
    <xdr:cxnSp macro="">
      <xdr:nvCxnSpPr>
        <xdr:cNvPr id="488" name="直線コネクタ 487"/>
        <xdr:cNvCxnSpPr/>
      </xdr:nvCxnSpPr>
      <xdr:spPr>
        <a:xfrm flipV="1">
          <a:off x="6972300" y="1855308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157227</xdr:rowOff>
    </xdr:from>
    <xdr:ext cx="599010" cy="259045"/>
    <xdr:sp macro="" textlink="">
      <xdr:nvSpPr>
        <xdr:cNvPr id="489" name="n_1aveValue【港湾・漁港】&#10;一人当たり有形固定資産（償却資産）額"/>
        <xdr:cNvSpPr txBox="1"/>
      </xdr:nvSpPr>
      <xdr:spPr>
        <a:xfrm>
          <a:off x="9327095" y="179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90" name="n_2aveValue【港湾・漁港】&#10;一人当たり有形固定資産（償却資産）額"/>
        <xdr:cNvSpPr txBox="1"/>
      </xdr:nvSpPr>
      <xdr:spPr>
        <a:xfrm>
          <a:off x="84507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91" name="n_3aveValue【港湾・漁港】&#10;一人当たり有形固定資産（償却資産）額"/>
        <xdr:cNvSpPr txBox="1"/>
      </xdr:nvSpPr>
      <xdr:spPr>
        <a:xfrm>
          <a:off x="7561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92" name="n_4aveValue【港湾・漁港】&#10;一人当たり有形固定資産（償却資産）額"/>
        <xdr:cNvSpPr txBox="1"/>
      </xdr:nvSpPr>
      <xdr:spPr>
        <a:xfrm>
          <a:off x="6672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76933</xdr:rowOff>
    </xdr:from>
    <xdr:ext cx="534377" cy="259045"/>
    <xdr:sp macro="" textlink="">
      <xdr:nvSpPr>
        <xdr:cNvPr id="493" name="n_1mainValue【港湾・漁港】&#10;一人当たり有形固定資産（償却資産）額"/>
        <xdr:cNvSpPr txBox="1"/>
      </xdr:nvSpPr>
      <xdr:spPr>
        <a:xfrm>
          <a:off x="9359411" y="185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77635</xdr:rowOff>
    </xdr:from>
    <xdr:ext cx="534377" cy="259045"/>
    <xdr:sp macro="" textlink="">
      <xdr:nvSpPr>
        <xdr:cNvPr id="494" name="n_2mainValue【港湾・漁港】&#10;一人当たり有形固定資産（償却資産）額"/>
        <xdr:cNvSpPr txBox="1"/>
      </xdr:nvSpPr>
      <xdr:spPr>
        <a:xfrm>
          <a:off x="8483111" y="185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78408</xdr:rowOff>
    </xdr:from>
    <xdr:ext cx="534377" cy="259045"/>
    <xdr:sp macro="" textlink="">
      <xdr:nvSpPr>
        <xdr:cNvPr id="495" name="n_3mainValue【港湾・漁港】&#10;一人当たり有形固定資産（償却資産）額"/>
        <xdr:cNvSpPr txBox="1"/>
      </xdr:nvSpPr>
      <xdr:spPr>
        <a:xfrm>
          <a:off x="7594111" y="185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79060</xdr:rowOff>
    </xdr:from>
    <xdr:ext cx="534377" cy="259045"/>
    <xdr:sp macro="" textlink="">
      <xdr:nvSpPr>
        <xdr:cNvPr id="496" name="n_4mainValue【港湾・漁港】&#10;一人当たり有形固定資産（償却資産）額"/>
        <xdr:cNvSpPr txBox="1"/>
      </xdr:nvSpPr>
      <xdr:spPr>
        <a:xfrm>
          <a:off x="6705111" y="185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9" name="フローチャート: 判断 528"/>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0" name="フローチャート: 判断 529"/>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31" name="フローチャート: 判断 530"/>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32" name="フローチャート: 判断 531"/>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538" name="楕円 537"/>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539" name="【認定こども園・幼稚園・保育所】&#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540" name="楕円 539"/>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25581</xdr:rowOff>
    </xdr:to>
    <xdr:cxnSp macro="">
      <xdr:nvCxnSpPr>
        <xdr:cNvPr id="541" name="直線コネクタ 540"/>
        <xdr:cNvCxnSpPr/>
      </xdr:nvCxnSpPr>
      <xdr:spPr>
        <a:xfrm>
          <a:off x="15481300" y="667131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42" name="楕円 541"/>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156210</xdr:rowOff>
    </xdr:to>
    <xdr:cxnSp macro="">
      <xdr:nvCxnSpPr>
        <xdr:cNvPr id="543" name="直線コネクタ 542"/>
        <xdr:cNvCxnSpPr/>
      </xdr:nvCxnSpPr>
      <xdr:spPr>
        <a:xfrm>
          <a:off x="14592300" y="66304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23767</xdr:rowOff>
    </xdr:from>
    <xdr:to>
      <xdr:col>72</xdr:col>
      <xdr:colOff>38100</xdr:colOff>
      <xdr:row>38</xdr:row>
      <xdr:rowOff>125367</xdr:rowOff>
    </xdr:to>
    <xdr:sp macro="" textlink="">
      <xdr:nvSpPr>
        <xdr:cNvPr id="544" name="楕円 543"/>
        <xdr:cNvSpPr/>
      </xdr:nvSpPr>
      <xdr:spPr>
        <a:xfrm>
          <a:off x="13652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74567</xdr:rowOff>
    </xdr:from>
    <xdr:to>
      <xdr:col>76</xdr:col>
      <xdr:colOff>114300</xdr:colOff>
      <xdr:row>38</xdr:row>
      <xdr:rowOff>115388</xdr:rowOff>
    </xdr:to>
    <xdr:cxnSp macro="">
      <xdr:nvCxnSpPr>
        <xdr:cNvPr id="545" name="直線コネクタ 544"/>
        <xdr:cNvCxnSpPr/>
      </xdr:nvCxnSpPr>
      <xdr:spPr>
        <a:xfrm>
          <a:off x="13703300" y="65896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152763</xdr:rowOff>
    </xdr:from>
    <xdr:to>
      <xdr:col>67</xdr:col>
      <xdr:colOff>101600</xdr:colOff>
      <xdr:row>38</xdr:row>
      <xdr:rowOff>82913</xdr:rowOff>
    </xdr:to>
    <xdr:sp macro="" textlink="">
      <xdr:nvSpPr>
        <xdr:cNvPr id="546" name="楕円 545"/>
        <xdr:cNvSpPr/>
      </xdr:nvSpPr>
      <xdr:spPr>
        <a:xfrm>
          <a:off x="12763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32113</xdr:rowOff>
    </xdr:from>
    <xdr:to>
      <xdr:col>71</xdr:col>
      <xdr:colOff>177800</xdr:colOff>
      <xdr:row>38</xdr:row>
      <xdr:rowOff>74567</xdr:rowOff>
    </xdr:to>
    <xdr:cxnSp macro="">
      <xdr:nvCxnSpPr>
        <xdr:cNvPr id="547" name="直線コネクタ 546"/>
        <xdr:cNvCxnSpPr/>
      </xdr:nvCxnSpPr>
      <xdr:spPr>
        <a:xfrm>
          <a:off x="12814300" y="65472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548" name="n_1aveValue【認定こども園・幼稚園・保育所】&#10;有形固定資産減価償却率"/>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49" name="n_2aveValue【認定こども園・幼稚園・保育所】&#10;有形固定資産減価償却率"/>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50" name="n_3aveValue【認定こども園・幼稚園・保育所】&#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51" name="n_4aveValue【認定こども園・幼稚園・保育所】&#10;有形固定資産減価償却率"/>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552"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553" name="n_2mainValue【認定こども園・幼稚園・保育所】&#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116494</xdr:rowOff>
    </xdr:from>
    <xdr:ext cx="405111" cy="259045"/>
    <xdr:sp macro="" textlink="">
      <xdr:nvSpPr>
        <xdr:cNvPr id="554" name="n_3mainValue【認定こども園・幼稚園・保育所】&#10;有形固定資産減価償却率"/>
        <xdr:cNvSpPr txBox="1"/>
      </xdr:nvSpPr>
      <xdr:spPr>
        <a:xfrm>
          <a:off x="13500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55" name="n_4main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8" name="フローチャート: 判断 58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9" name="フローチャート: 判断 588"/>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90" name="フローチャート: 判断 589"/>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1" name="フローチャート: 判断 590"/>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20501</xdr:rowOff>
    </xdr:from>
    <xdr:to>
      <xdr:col>116</xdr:col>
      <xdr:colOff>114300</xdr:colOff>
      <xdr:row>39</xdr:row>
      <xdr:rowOff>122101</xdr:rowOff>
    </xdr:to>
    <xdr:sp macro="" textlink="">
      <xdr:nvSpPr>
        <xdr:cNvPr id="597" name="楕円 596"/>
        <xdr:cNvSpPr/>
      </xdr:nvSpPr>
      <xdr:spPr>
        <a:xfrm>
          <a:off x="22110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43378</xdr:rowOff>
    </xdr:from>
    <xdr:ext cx="469744" cy="259045"/>
    <xdr:sp macro="" textlink="">
      <xdr:nvSpPr>
        <xdr:cNvPr id="598" name="【認定こども園・幼稚園・保育所】&#10;一人当たり面積該当値テキスト"/>
        <xdr:cNvSpPr txBox="1"/>
      </xdr:nvSpPr>
      <xdr:spPr>
        <a:xfrm>
          <a:off x="22199600"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599" name="楕円 598"/>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71301</xdr:rowOff>
    </xdr:from>
    <xdr:to>
      <xdr:col>116</xdr:col>
      <xdr:colOff>63500</xdr:colOff>
      <xdr:row>39</xdr:row>
      <xdr:rowOff>81099</xdr:rowOff>
    </xdr:to>
    <xdr:cxnSp macro="">
      <xdr:nvCxnSpPr>
        <xdr:cNvPr id="600" name="直線コネクタ 599"/>
        <xdr:cNvCxnSpPr/>
      </xdr:nvCxnSpPr>
      <xdr:spPr>
        <a:xfrm flipV="1">
          <a:off x="21323300" y="675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601" name="楕円 600"/>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87630</xdr:rowOff>
    </xdr:to>
    <xdr:cxnSp macro="">
      <xdr:nvCxnSpPr>
        <xdr:cNvPr id="602" name="直線コネクタ 601"/>
        <xdr:cNvCxnSpPr/>
      </xdr:nvCxnSpPr>
      <xdr:spPr>
        <a:xfrm flipV="1">
          <a:off x="20434300" y="676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603" name="楕円 602"/>
        <xdr:cNvSpPr/>
      </xdr:nvSpPr>
      <xdr:spPr>
        <a:xfrm>
          <a:off x="19494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97427</xdr:rowOff>
    </xdr:to>
    <xdr:cxnSp macro="">
      <xdr:nvCxnSpPr>
        <xdr:cNvPr id="604" name="直線コネクタ 603"/>
        <xdr:cNvCxnSpPr/>
      </xdr:nvCxnSpPr>
      <xdr:spPr>
        <a:xfrm flipV="1">
          <a:off x="19545300" y="677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56424</xdr:rowOff>
    </xdr:from>
    <xdr:to>
      <xdr:col>98</xdr:col>
      <xdr:colOff>38100</xdr:colOff>
      <xdr:row>39</xdr:row>
      <xdr:rowOff>158024</xdr:rowOff>
    </xdr:to>
    <xdr:sp macro="" textlink="">
      <xdr:nvSpPr>
        <xdr:cNvPr id="605" name="楕円 604"/>
        <xdr:cNvSpPr/>
      </xdr:nvSpPr>
      <xdr:spPr>
        <a:xfrm>
          <a:off x="18605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107224</xdr:rowOff>
    </xdr:to>
    <xdr:cxnSp macro="">
      <xdr:nvCxnSpPr>
        <xdr:cNvPr id="606" name="直線コネクタ 605"/>
        <xdr:cNvCxnSpPr/>
      </xdr:nvCxnSpPr>
      <xdr:spPr>
        <a:xfrm flipV="1">
          <a:off x="18656300" y="6783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607"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608" name="n_2ave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609" name="n_3aveValue【認定こども園・幼稚園・保育所】&#10;一人当たり面積"/>
        <xdr:cNvSpPr txBox="1"/>
      </xdr:nvSpPr>
      <xdr:spPr>
        <a:xfrm>
          <a:off x="19310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10" name="n_4ave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123026</xdr:rowOff>
    </xdr:from>
    <xdr:ext cx="469744" cy="259045"/>
    <xdr:sp macro="" textlink="">
      <xdr:nvSpPr>
        <xdr:cNvPr id="611" name="n_1mainValue【認定こども園・幼稚園・保育所】&#10;一人当たり面積"/>
        <xdr:cNvSpPr txBox="1"/>
      </xdr:nvSpPr>
      <xdr:spPr>
        <a:xfrm>
          <a:off x="210757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612"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613" name="n_3main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149151</xdr:rowOff>
    </xdr:from>
    <xdr:ext cx="469744" cy="259045"/>
    <xdr:sp macro="" textlink="">
      <xdr:nvSpPr>
        <xdr:cNvPr id="614" name="n_4mainValue【認定こども園・幼稚園・保育所】&#10;一人当たり面積"/>
        <xdr:cNvSpPr txBox="1"/>
      </xdr:nvSpPr>
      <xdr:spPr>
        <a:xfrm>
          <a:off x="18421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44"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6" name="フローチャート: 判断 645"/>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7" name="フローチャート: 判断 646"/>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8" name="フローチャート: 判断 64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9" name="フローチャート: 判断 648"/>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655" name="楕円 654"/>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656"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57" name="楕円 656"/>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60</xdr:row>
      <xdr:rowOff>150495</xdr:rowOff>
    </xdr:to>
    <xdr:cxnSp macro="">
      <xdr:nvCxnSpPr>
        <xdr:cNvPr id="658" name="直線コネクタ 657"/>
        <xdr:cNvCxnSpPr/>
      </xdr:nvCxnSpPr>
      <xdr:spPr>
        <a:xfrm>
          <a:off x="15481300" y="104241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76835</xdr:rowOff>
    </xdr:from>
    <xdr:to>
      <xdr:col>76</xdr:col>
      <xdr:colOff>165100</xdr:colOff>
      <xdr:row>61</xdr:row>
      <xdr:rowOff>6985</xdr:rowOff>
    </xdr:to>
    <xdr:sp macro="" textlink="">
      <xdr:nvSpPr>
        <xdr:cNvPr id="659" name="楕円 658"/>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127635</xdr:rowOff>
    </xdr:from>
    <xdr:to>
      <xdr:col>81</xdr:col>
      <xdr:colOff>50800</xdr:colOff>
      <xdr:row>60</xdr:row>
      <xdr:rowOff>137160</xdr:rowOff>
    </xdr:to>
    <xdr:cxnSp macro="">
      <xdr:nvCxnSpPr>
        <xdr:cNvPr id="660" name="直線コネクタ 659"/>
        <xdr:cNvCxnSpPr/>
      </xdr:nvCxnSpPr>
      <xdr:spPr>
        <a:xfrm>
          <a:off x="14592300" y="10414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61" name="楕円 660"/>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127635</xdr:rowOff>
    </xdr:to>
    <xdr:cxnSp macro="">
      <xdr:nvCxnSpPr>
        <xdr:cNvPr id="662" name="直線コネクタ 661"/>
        <xdr:cNvCxnSpPr/>
      </xdr:nvCxnSpPr>
      <xdr:spPr>
        <a:xfrm>
          <a:off x="13703300" y="103632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663" name="楕円 662"/>
        <xdr:cNvSpPr/>
      </xdr:nvSpPr>
      <xdr:spPr>
        <a:xfrm>
          <a:off x="1276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53340</xdr:rowOff>
    </xdr:from>
    <xdr:to>
      <xdr:col>71</xdr:col>
      <xdr:colOff>177800</xdr:colOff>
      <xdr:row>60</xdr:row>
      <xdr:rowOff>76200</xdr:rowOff>
    </xdr:to>
    <xdr:cxnSp macro="">
      <xdr:nvCxnSpPr>
        <xdr:cNvPr id="664" name="直線コネクタ 663"/>
        <xdr:cNvCxnSpPr/>
      </xdr:nvCxnSpPr>
      <xdr:spPr>
        <a:xfrm>
          <a:off x="12814300" y="10340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665" name="n_1aveValue【学校施設】&#10;有形固定資産減価償却率"/>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666" name="n_2aveValue【学校施設】&#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67"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668" name="n_4aveValue【学校施設】&#10;有形固定資産減価償却率"/>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669" name="n_1mainValue【学校施設】&#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70" name="n_2mainValue【学校施設】&#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71" name="n_3main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672" name="n_4mainValue【学校施設】&#10;有形固定資産減価償却率"/>
        <xdr:cNvSpPr txBox="1"/>
      </xdr:nvSpPr>
      <xdr:spPr>
        <a:xfrm>
          <a:off x="12611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6" name="フローチャート: 判断 705"/>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7" name="フローチャート: 判断 706"/>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8" name="フローチャート: 判断 707"/>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9" name="フローチャート: 判断 708"/>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1125</xdr:rowOff>
    </xdr:from>
    <xdr:to>
      <xdr:col>116</xdr:col>
      <xdr:colOff>114300</xdr:colOff>
      <xdr:row>63</xdr:row>
      <xdr:rowOff>102725</xdr:rowOff>
    </xdr:to>
    <xdr:sp macro="" textlink="">
      <xdr:nvSpPr>
        <xdr:cNvPr id="715" name="楕円 714"/>
        <xdr:cNvSpPr/>
      </xdr:nvSpPr>
      <xdr:spPr>
        <a:xfrm>
          <a:off x="22110700" y="108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151002</xdr:rowOff>
    </xdr:from>
    <xdr:ext cx="469744" cy="259045"/>
    <xdr:sp macro="" textlink="">
      <xdr:nvSpPr>
        <xdr:cNvPr id="716" name="【学校施設】&#10;一人当たり面積該当値テキスト"/>
        <xdr:cNvSpPr txBox="1"/>
      </xdr:nvSpPr>
      <xdr:spPr>
        <a:xfrm>
          <a:off x="22199600" y="107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717" name="楕円 716"/>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51925</xdr:rowOff>
    </xdr:from>
    <xdr:to>
      <xdr:col>116</xdr:col>
      <xdr:colOff>63500</xdr:colOff>
      <xdr:row>63</xdr:row>
      <xdr:rowOff>60416</xdr:rowOff>
    </xdr:to>
    <xdr:cxnSp macro="">
      <xdr:nvCxnSpPr>
        <xdr:cNvPr id="718" name="直線コネクタ 717"/>
        <xdr:cNvCxnSpPr/>
      </xdr:nvCxnSpPr>
      <xdr:spPr>
        <a:xfrm flipV="1">
          <a:off x="21323300" y="1085327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19413</xdr:rowOff>
    </xdr:from>
    <xdr:to>
      <xdr:col>107</xdr:col>
      <xdr:colOff>101600</xdr:colOff>
      <xdr:row>63</xdr:row>
      <xdr:rowOff>121013</xdr:rowOff>
    </xdr:to>
    <xdr:sp macro="" textlink="">
      <xdr:nvSpPr>
        <xdr:cNvPr id="719" name="楕円 718"/>
        <xdr:cNvSpPr/>
      </xdr:nvSpPr>
      <xdr:spPr>
        <a:xfrm>
          <a:off x="2038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60416</xdr:rowOff>
    </xdr:from>
    <xdr:to>
      <xdr:col>111</xdr:col>
      <xdr:colOff>177800</xdr:colOff>
      <xdr:row>63</xdr:row>
      <xdr:rowOff>70213</xdr:rowOff>
    </xdr:to>
    <xdr:cxnSp macro="">
      <xdr:nvCxnSpPr>
        <xdr:cNvPr id="720" name="直線コネクタ 719"/>
        <xdr:cNvCxnSpPr/>
      </xdr:nvCxnSpPr>
      <xdr:spPr>
        <a:xfrm flipV="1">
          <a:off x="20434300" y="108617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34435</xdr:rowOff>
    </xdr:from>
    <xdr:to>
      <xdr:col>102</xdr:col>
      <xdr:colOff>165100</xdr:colOff>
      <xdr:row>63</xdr:row>
      <xdr:rowOff>136035</xdr:rowOff>
    </xdr:to>
    <xdr:sp macro="" textlink="">
      <xdr:nvSpPr>
        <xdr:cNvPr id="721" name="楕円 720"/>
        <xdr:cNvSpPr/>
      </xdr:nvSpPr>
      <xdr:spPr>
        <a:xfrm>
          <a:off x="19494500" y="108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70213</xdr:rowOff>
    </xdr:from>
    <xdr:to>
      <xdr:col>107</xdr:col>
      <xdr:colOff>50800</xdr:colOff>
      <xdr:row>63</xdr:row>
      <xdr:rowOff>85235</xdr:rowOff>
    </xdr:to>
    <xdr:cxnSp macro="">
      <xdr:nvCxnSpPr>
        <xdr:cNvPr id="722" name="直線コネクタ 721"/>
        <xdr:cNvCxnSpPr/>
      </xdr:nvCxnSpPr>
      <xdr:spPr>
        <a:xfrm flipV="1">
          <a:off x="19545300" y="1087156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43252</xdr:rowOff>
    </xdr:from>
    <xdr:to>
      <xdr:col>98</xdr:col>
      <xdr:colOff>38100</xdr:colOff>
      <xdr:row>63</xdr:row>
      <xdr:rowOff>144852</xdr:rowOff>
    </xdr:to>
    <xdr:sp macro="" textlink="">
      <xdr:nvSpPr>
        <xdr:cNvPr id="723" name="楕円 722"/>
        <xdr:cNvSpPr/>
      </xdr:nvSpPr>
      <xdr:spPr>
        <a:xfrm>
          <a:off x="18605500" y="108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85235</xdr:rowOff>
    </xdr:from>
    <xdr:to>
      <xdr:col>102</xdr:col>
      <xdr:colOff>114300</xdr:colOff>
      <xdr:row>63</xdr:row>
      <xdr:rowOff>94052</xdr:rowOff>
    </xdr:to>
    <xdr:cxnSp macro="">
      <xdr:nvCxnSpPr>
        <xdr:cNvPr id="724" name="直線コネクタ 723"/>
        <xdr:cNvCxnSpPr/>
      </xdr:nvCxnSpPr>
      <xdr:spPr>
        <a:xfrm flipV="1">
          <a:off x="18656300" y="1088658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725" name="n_1aveValue【学校施設】&#10;一人当たり面積"/>
        <xdr:cNvSpPr txBox="1"/>
      </xdr:nvSpPr>
      <xdr:spPr>
        <a:xfrm>
          <a:off x="21075727" y="10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726" name="n_2aveValue【学校施設】&#10;一人当たり面積"/>
        <xdr:cNvSpPr txBox="1"/>
      </xdr:nvSpPr>
      <xdr:spPr>
        <a:xfrm>
          <a:off x="201994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727" name="n_3aveValue【学校施設】&#10;一人当たり面積"/>
        <xdr:cNvSpPr txBox="1"/>
      </xdr:nvSpPr>
      <xdr:spPr>
        <a:xfrm>
          <a:off x="19310427"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728" name="n_4aveValue【学校施設】&#10;一人当たり面積"/>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102343</xdr:rowOff>
    </xdr:from>
    <xdr:ext cx="469744" cy="259045"/>
    <xdr:sp macro="" textlink="">
      <xdr:nvSpPr>
        <xdr:cNvPr id="729" name="n_1mainValue【学校施設】&#10;一人当たり面積"/>
        <xdr:cNvSpPr txBox="1"/>
      </xdr:nvSpPr>
      <xdr:spPr>
        <a:xfrm>
          <a:off x="21075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30" name="n_2mainValue【学校施設】&#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127162</xdr:rowOff>
    </xdr:from>
    <xdr:ext cx="469744" cy="259045"/>
    <xdr:sp macro="" textlink="">
      <xdr:nvSpPr>
        <xdr:cNvPr id="731" name="n_3mainValue【学校施設】&#10;一人当たり面積"/>
        <xdr:cNvSpPr txBox="1"/>
      </xdr:nvSpPr>
      <xdr:spPr>
        <a:xfrm>
          <a:off x="19310427" y="109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135979</xdr:rowOff>
    </xdr:from>
    <xdr:ext cx="469744" cy="259045"/>
    <xdr:sp macro="" textlink="">
      <xdr:nvSpPr>
        <xdr:cNvPr id="732" name="n_4mainValue【学校施設】&#10;一人当たり面積"/>
        <xdr:cNvSpPr txBox="1"/>
      </xdr:nvSpPr>
      <xdr:spPr>
        <a:xfrm>
          <a:off x="18421427" y="109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65" name="フローチャート: 判断 764"/>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66" name="フローチャート: 判断 765"/>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67" name="フローチャート: 判断 766"/>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68" name="フローチャート: 判断 767"/>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74" name="楕円 773"/>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775" name="【児童館】&#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776" name="楕円 775"/>
        <xdr:cNvSpPr/>
      </xdr:nvSpPr>
      <xdr:spPr>
        <a:xfrm>
          <a:off x="15430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132806</xdr:rowOff>
    </xdr:from>
    <xdr:to>
      <xdr:col>85</xdr:col>
      <xdr:colOff>127000</xdr:colOff>
      <xdr:row>83</xdr:row>
      <xdr:rowOff>3811</xdr:rowOff>
    </xdr:to>
    <xdr:cxnSp macro="">
      <xdr:nvCxnSpPr>
        <xdr:cNvPr id="777" name="直線コネクタ 776"/>
        <xdr:cNvCxnSpPr/>
      </xdr:nvCxnSpPr>
      <xdr:spPr>
        <a:xfrm>
          <a:off x="15481300" y="141917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78" name="楕円 777"/>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83</xdr:row>
      <xdr:rowOff>38100</xdr:rowOff>
    </xdr:to>
    <xdr:cxnSp macro="">
      <xdr:nvCxnSpPr>
        <xdr:cNvPr id="779" name="直線コネクタ 778"/>
        <xdr:cNvCxnSpPr/>
      </xdr:nvCxnSpPr>
      <xdr:spPr>
        <a:xfrm flipV="1">
          <a:off x="14592300" y="1419170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119562</xdr:rowOff>
    </xdr:from>
    <xdr:to>
      <xdr:col>72</xdr:col>
      <xdr:colOff>38100</xdr:colOff>
      <xdr:row>83</xdr:row>
      <xdr:rowOff>49712</xdr:rowOff>
    </xdr:to>
    <xdr:sp macro="" textlink="">
      <xdr:nvSpPr>
        <xdr:cNvPr id="780" name="楕円 779"/>
        <xdr:cNvSpPr/>
      </xdr:nvSpPr>
      <xdr:spPr>
        <a:xfrm>
          <a:off x="13652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170362</xdr:rowOff>
    </xdr:from>
    <xdr:to>
      <xdr:col>76</xdr:col>
      <xdr:colOff>114300</xdr:colOff>
      <xdr:row>83</xdr:row>
      <xdr:rowOff>38100</xdr:rowOff>
    </xdr:to>
    <xdr:cxnSp macro="">
      <xdr:nvCxnSpPr>
        <xdr:cNvPr id="781" name="直線コネクタ 780"/>
        <xdr:cNvCxnSpPr/>
      </xdr:nvCxnSpPr>
      <xdr:spPr>
        <a:xfrm>
          <a:off x="13703300" y="1422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782" name="楕円 781"/>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82</xdr:row>
      <xdr:rowOff>170362</xdr:rowOff>
    </xdr:to>
    <xdr:cxnSp macro="">
      <xdr:nvCxnSpPr>
        <xdr:cNvPr id="783" name="直線コネクタ 782"/>
        <xdr:cNvCxnSpPr/>
      </xdr:nvCxnSpPr>
      <xdr:spPr>
        <a:xfrm>
          <a:off x="12814300" y="141900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102888</xdr:rowOff>
    </xdr:from>
    <xdr:ext cx="405111" cy="259045"/>
    <xdr:sp macro="" textlink="">
      <xdr:nvSpPr>
        <xdr:cNvPr id="784" name="n_1ave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785" name="n_2aveValue【児童館】&#10;有形固定資産減価償却率"/>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786" name="n_3aveValue【児童館】&#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787" name="n_4aveValue【児童館】&#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28683</xdr:rowOff>
    </xdr:from>
    <xdr:ext cx="405111" cy="259045"/>
    <xdr:sp macro="" textlink="">
      <xdr:nvSpPr>
        <xdr:cNvPr id="788" name="n_1mainValue【児童館】&#10;有形固定資産減価償却率"/>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789" name="n_2mainValue【児童館】&#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790" name="n_3mainValue【児童館】&#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791" name="n_4mainValue【児童館】&#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20" name="【児童館】&#10;一人当たり面積平均値テキスト"/>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22" name="フローチャート: 判断 821"/>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23" name="フローチャート: 判断 822"/>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24" name="フローチャート: 判断 823"/>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5" name="フローチャート: 判断 824"/>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31" name="楕円 830"/>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832" name="【児童館】&#10;一人当たり面積該当値テキスト"/>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833" name="楕円 832"/>
        <xdr:cNvSpPr/>
      </xdr:nvSpPr>
      <xdr:spPr>
        <a:xfrm>
          <a:off x="2127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91439</xdr:rowOff>
    </xdr:to>
    <xdr:cxnSp macro="">
      <xdr:nvCxnSpPr>
        <xdr:cNvPr id="834" name="直線コネクタ 833"/>
        <xdr:cNvCxnSpPr/>
      </xdr:nvCxnSpPr>
      <xdr:spPr>
        <a:xfrm flipV="1">
          <a:off x="21323300" y="14142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835" name="楕円 834"/>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91439</xdr:rowOff>
    </xdr:from>
    <xdr:to>
      <xdr:col>111</xdr:col>
      <xdr:colOff>177800</xdr:colOff>
      <xdr:row>82</xdr:row>
      <xdr:rowOff>106680</xdr:rowOff>
    </xdr:to>
    <xdr:cxnSp macro="">
      <xdr:nvCxnSpPr>
        <xdr:cNvPr id="836" name="直線コネクタ 835"/>
        <xdr:cNvCxnSpPr/>
      </xdr:nvCxnSpPr>
      <xdr:spPr>
        <a:xfrm flipV="1">
          <a:off x="20434300" y="14150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37" name="楕円 836"/>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114300</xdr:rowOff>
    </xdr:to>
    <xdr:cxnSp macro="">
      <xdr:nvCxnSpPr>
        <xdr:cNvPr id="838" name="直線コネクタ 837"/>
        <xdr:cNvCxnSpPr/>
      </xdr:nvCxnSpPr>
      <xdr:spPr>
        <a:xfrm flipV="1">
          <a:off x="19545300" y="1416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78739</xdr:rowOff>
    </xdr:from>
    <xdr:to>
      <xdr:col>98</xdr:col>
      <xdr:colOff>38100</xdr:colOff>
      <xdr:row>83</xdr:row>
      <xdr:rowOff>8889</xdr:rowOff>
    </xdr:to>
    <xdr:sp macro="" textlink="">
      <xdr:nvSpPr>
        <xdr:cNvPr id="839" name="楕円 838"/>
        <xdr:cNvSpPr/>
      </xdr:nvSpPr>
      <xdr:spPr>
        <a:xfrm>
          <a:off x="18605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129539</xdr:rowOff>
    </xdr:to>
    <xdr:cxnSp macro="">
      <xdr:nvCxnSpPr>
        <xdr:cNvPr id="840" name="直線コネクタ 839"/>
        <xdr:cNvCxnSpPr/>
      </xdr:nvCxnSpPr>
      <xdr:spPr>
        <a:xfrm flipV="1">
          <a:off x="18656300" y="14173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841"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42" name="n_2aveValue【児童館】&#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843" name="n_3ave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44" name="n_4ave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158766</xdr:rowOff>
    </xdr:from>
    <xdr:ext cx="469744" cy="259045"/>
    <xdr:sp macro="" textlink="">
      <xdr:nvSpPr>
        <xdr:cNvPr id="845" name="n_1mainValue【児童館】&#10;一人当たり面積"/>
        <xdr:cNvSpPr txBox="1"/>
      </xdr:nvSpPr>
      <xdr:spPr>
        <a:xfrm>
          <a:off x="210757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46" name="n_2main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47"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848" name="n_4main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6"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878" name="フローチャート: 判断 877"/>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79" name="フローチャート: 判断 878"/>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880" name="フローチャート: 判断 879"/>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881" name="フローチャート: 判断 880"/>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xdr:rowOff>
    </xdr:from>
    <xdr:to>
      <xdr:col>85</xdr:col>
      <xdr:colOff>177800</xdr:colOff>
      <xdr:row>105</xdr:row>
      <xdr:rowOff>110998</xdr:rowOff>
    </xdr:to>
    <xdr:sp macro="" textlink="">
      <xdr:nvSpPr>
        <xdr:cNvPr id="887" name="楕円 886"/>
        <xdr:cNvSpPr/>
      </xdr:nvSpPr>
      <xdr:spPr>
        <a:xfrm>
          <a:off x="16268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159275</xdr:rowOff>
    </xdr:from>
    <xdr:ext cx="405111" cy="259045"/>
    <xdr:sp macro="" textlink="">
      <xdr:nvSpPr>
        <xdr:cNvPr id="888" name="【公民館】&#10;有形固定資産減価償却率該当値テキスト"/>
        <xdr:cNvSpPr txBox="1"/>
      </xdr:nvSpPr>
      <xdr:spPr>
        <a:xfrm>
          <a:off x="16357600"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889" name="楕円 888"/>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60198</xdr:rowOff>
    </xdr:to>
    <xdr:cxnSp macro="">
      <xdr:nvCxnSpPr>
        <xdr:cNvPr id="890" name="直線コネクタ 889"/>
        <xdr:cNvCxnSpPr/>
      </xdr:nvCxnSpPr>
      <xdr:spPr>
        <a:xfrm>
          <a:off x="15481300" y="180098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91" name="楕円 890"/>
        <xdr:cNvSpPr/>
      </xdr:nvSpPr>
      <xdr:spPr>
        <a:xfrm>
          <a:off x="14541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128778</xdr:rowOff>
    </xdr:from>
    <xdr:to>
      <xdr:col>81</xdr:col>
      <xdr:colOff>50800</xdr:colOff>
      <xdr:row>105</xdr:row>
      <xdr:rowOff>7620</xdr:rowOff>
    </xdr:to>
    <xdr:cxnSp macro="">
      <xdr:nvCxnSpPr>
        <xdr:cNvPr id="892" name="直線コネクタ 891"/>
        <xdr:cNvCxnSpPr/>
      </xdr:nvCxnSpPr>
      <xdr:spPr>
        <a:xfrm>
          <a:off x="14592300" y="179595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20828</xdr:rowOff>
    </xdr:from>
    <xdr:to>
      <xdr:col>72</xdr:col>
      <xdr:colOff>38100</xdr:colOff>
      <xdr:row>104</xdr:row>
      <xdr:rowOff>122428</xdr:rowOff>
    </xdr:to>
    <xdr:sp macro="" textlink="">
      <xdr:nvSpPr>
        <xdr:cNvPr id="893" name="楕円 892"/>
        <xdr:cNvSpPr/>
      </xdr:nvSpPr>
      <xdr:spPr>
        <a:xfrm>
          <a:off x="13652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71628</xdr:rowOff>
    </xdr:from>
    <xdr:to>
      <xdr:col>76</xdr:col>
      <xdr:colOff>114300</xdr:colOff>
      <xdr:row>104</xdr:row>
      <xdr:rowOff>128778</xdr:rowOff>
    </xdr:to>
    <xdr:cxnSp macro="">
      <xdr:nvCxnSpPr>
        <xdr:cNvPr id="894" name="直線コネクタ 893"/>
        <xdr:cNvCxnSpPr/>
      </xdr:nvCxnSpPr>
      <xdr:spPr>
        <a:xfrm>
          <a:off x="13703300" y="179024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135128</xdr:rowOff>
    </xdr:from>
    <xdr:to>
      <xdr:col>67</xdr:col>
      <xdr:colOff>101600</xdr:colOff>
      <xdr:row>104</xdr:row>
      <xdr:rowOff>65278</xdr:rowOff>
    </xdr:to>
    <xdr:sp macro="" textlink="">
      <xdr:nvSpPr>
        <xdr:cNvPr id="895" name="楕円 894"/>
        <xdr:cNvSpPr/>
      </xdr:nvSpPr>
      <xdr:spPr>
        <a:xfrm>
          <a:off x="12763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xdr:rowOff>
    </xdr:from>
    <xdr:to>
      <xdr:col>71</xdr:col>
      <xdr:colOff>177800</xdr:colOff>
      <xdr:row>104</xdr:row>
      <xdr:rowOff>71628</xdr:rowOff>
    </xdr:to>
    <xdr:cxnSp macro="">
      <xdr:nvCxnSpPr>
        <xdr:cNvPr id="896" name="直線コネクタ 895"/>
        <xdr:cNvCxnSpPr/>
      </xdr:nvCxnSpPr>
      <xdr:spPr>
        <a:xfrm>
          <a:off x="12814300" y="178452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897" name="n_1aveValue【公民館】&#10;有形固定資産減価償却率"/>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98" name="n_2ave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899" name="n_3aveValue【公民館】&#10;有形固定資産減価償却率"/>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900" name="n_4aveValue【公民館】&#10;有形固定資産減価償却率"/>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901" name="n_1main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902" name="n_2mainValue【公民館】&#10;有形固定資産減価償却率"/>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113555</xdr:rowOff>
    </xdr:from>
    <xdr:ext cx="405111" cy="259045"/>
    <xdr:sp macro="" textlink="">
      <xdr:nvSpPr>
        <xdr:cNvPr id="903" name="n_3mainValue【公民館】&#10;有形固定資産減価償却率"/>
        <xdr:cNvSpPr txBox="1"/>
      </xdr:nvSpPr>
      <xdr:spPr>
        <a:xfrm>
          <a:off x="13500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904" name="n_4mainValue【公民館】&#10;有形固定資産減価償却率"/>
        <xdr:cNvSpPr txBox="1"/>
      </xdr:nvSpPr>
      <xdr:spPr>
        <a:xfrm>
          <a:off x="12611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931" name="【公民館】&#10;一人当たり面積平均値テキスト"/>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933" name="フローチャート: 判断 932"/>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934" name="フローチャート: 判断 933"/>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35" name="フローチャート: 判断 934"/>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36" name="フローチャート: 判断 935"/>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45974</xdr:rowOff>
    </xdr:from>
    <xdr:to>
      <xdr:col>116</xdr:col>
      <xdr:colOff>114300</xdr:colOff>
      <xdr:row>104</xdr:row>
      <xdr:rowOff>147574</xdr:rowOff>
    </xdr:to>
    <xdr:sp macro="" textlink="">
      <xdr:nvSpPr>
        <xdr:cNvPr id="942" name="楕円 941"/>
        <xdr:cNvSpPr/>
      </xdr:nvSpPr>
      <xdr:spPr>
        <a:xfrm>
          <a:off x="221107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68851</xdr:rowOff>
    </xdr:from>
    <xdr:ext cx="469744" cy="259045"/>
    <xdr:sp macro="" textlink="">
      <xdr:nvSpPr>
        <xdr:cNvPr id="943" name="【公民館】&#10;一人当たり面積該当値テキスト"/>
        <xdr:cNvSpPr txBox="1"/>
      </xdr:nvSpPr>
      <xdr:spPr>
        <a:xfrm>
          <a:off x="22199600" y="177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944" name="楕円 943"/>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96774</xdr:rowOff>
    </xdr:from>
    <xdr:to>
      <xdr:col>116</xdr:col>
      <xdr:colOff>63500</xdr:colOff>
      <xdr:row>104</xdr:row>
      <xdr:rowOff>108204</xdr:rowOff>
    </xdr:to>
    <xdr:cxnSp macro="">
      <xdr:nvCxnSpPr>
        <xdr:cNvPr id="945" name="直線コネクタ 944"/>
        <xdr:cNvCxnSpPr/>
      </xdr:nvCxnSpPr>
      <xdr:spPr>
        <a:xfrm flipV="1">
          <a:off x="21323300" y="179275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68835</xdr:rowOff>
    </xdr:from>
    <xdr:to>
      <xdr:col>107</xdr:col>
      <xdr:colOff>101600</xdr:colOff>
      <xdr:row>104</xdr:row>
      <xdr:rowOff>170435</xdr:rowOff>
    </xdr:to>
    <xdr:sp macro="" textlink="">
      <xdr:nvSpPr>
        <xdr:cNvPr id="946" name="楕円 945"/>
        <xdr:cNvSpPr/>
      </xdr:nvSpPr>
      <xdr:spPr>
        <a:xfrm>
          <a:off x="20383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119635</xdr:rowOff>
    </xdr:to>
    <xdr:cxnSp macro="">
      <xdr:nvCxnSpPr>
        <xdr:cNvPr id="947" name="直線コネクタ 946"/>
        <xdr:cNvCxnSpPr/>
      </xdr:nvCxnSpPr>
      <xdr:spPr>
        <a:xfrm flipV="1">
          <a:off x="20434300" y="1793900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48" name="楕円 947"/>
        <xdr:cNvSpPr/>
      </xdr:nvSpPr>
      <xdr:spPr>
        <a:xfrm>
          <a:off x="19494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119635</xdr:rowOff>
    </xdr:from>
    <xdr:to>
      <xdr:col>107</xdr:col>
      <xdr:colOff>50800</xdr:colOff>
      <xdr:row>104</xdr:row>
      <xdr:rowOff>135637</xdr:rowOff>
    </xdr:to>
    <xdr:cxnSp macro="">
      <xdr:nvCxnSpPr>
        <xdr:cNvPr id="949" name="直線コネクタ 948"/>
        <xdr:cNvCxnSpPr/>
      </xdr:nvCxnSpPr>
      <xdr:spPr>
        <a:xfrm flipV="1">
          <a:off x="19545300" y="1795043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50" name="楕円 949"/>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135637</xdr:rowOff>
    </xdr:from>
    <xdr:to>
      <xdr:col>102</xdr:col>
      <xdr:colOff>114300</xdr:colOff>
      <xdr:row>104</xdr:row>
      <xdr:rowOff>144780</xdr:rowOff>
    </xdr:to>
    <xdr:cxnSp macro="">
      <xdr:nvCxnSpPr>
        <xdr:cNvPr id="951" name="直線コネクタ 950"/>
        <xdr:cNvCxnSpPr/>
      </xdr:nvCxnSpPr>
      <xdr:spPr>
        <a:xfrm flipV="1">
          <a:off x="18656300" y="1796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952" name="n_1aveValue【公民館】&#10;一人当たり面積"/>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953" name="n_2aveValue【公民館】&#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954" name="n_3aveValue【公民館】&#10;一人当たり面積"/>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955" name="n_4aveValue【公民館】&#10;一人当たり面積"/>
        <xdr:cNvSpPr txBox="1"/>
      </xdr:nvSpPr>
      <xdr:spPr>
        <a:xfrm>
          <a:off x="18421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956" name="n_1mainValue【公民館】&#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15512</xdr:rowOff>
    </xdr:from>
    <xdr:ext cx="469744" cy="259045"/>
    <xdr:sp macro="" textlink="">
      <xdr:nvSpPr>
        <xdr:cNvPr id="957" name="n_2mainValue【公民館】&#10;一人当たり面積"/>
        <xdr:cNvSpPr txBox="1"/>
      </xdr:nvSpPr>
      <xdr:spPr>
        <a:xfrm>
          <a:off x="201994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58" name="n_3mainValue【公民館】&#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59" name="n_4mainValue【公民館】&#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有形固定資産減価償却率は全体的に高い水準にあるが、特に橋りょう・トンネルについては、昭和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年代以前に整備されたものが全体の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超えており、また、公営住宅についても、耐用年数を超えた施設が多数存在しているため、今後、建替も含めた計画的な維持保全に取り組むことにより、コストの削減と長寿命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36830</xdr:rowOff>
    </xdr:from>
    <xdr:to>
      <xdr:col>24</xdr:col>
      <xdr:colOff>114300</xdr:colOff>
      <xdr:row>33</xdr:row>
      <xdr:rowOff>138430</xdr:rowOff>
    </xdr:to>
    <xdr:sp macro="" textlink="">
      <xdr:nvSpPr>
        <xdr:cNvPr id="74" name="楕円 73"/>
        <xdr:cNvSpPr/>
      </xdr:nvSpPr>
      <xdr:spPr>
        <a:xfrm>
          <a:off x="4584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123207</xdr:rowOff>
    </xdr:from>
    <xdr:ext cx="340478" cy="259045"/>
    <xdr:sp macro="" textlink="">
      <xdr:nvSpPr>
        <xdr:cNvPr id="75" name="【図書館】&#10;有形固定資産減価償却率該当値テキスト"/>
        <xdr:cNvSpPr txBox="1"/>
      </xdr:nvSpPr>
      <xdr:spPr>
        <a:xfrm>
          <a:off x="4673600" y="5609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6" name="楕円 75"/>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87630</xdr:rowOff>
    </xdr:from>
    <xdr:to>
      <xdr:col>24</xdr:col>
      <xdr:colOff>63500</xdr:colOff>
      <xdr:row>41</xdr:row>
      <xdr:rowOff>133350</xdr:rowOff>
    </xdr:to>
    <xdr:cxnSp macro="">
      <xdr:nvCxnSpPr>
        <xdr:cNvPr id="77" name="直線コネクタ 76"/>
        <xdr:cNvCxnSpPr/>
      </xdr:nvCxnSpPr>
      <xdr:spPr>
        <a:xfrm flipV="1">
          <a:off x="3797300" y="5745480"/>
          <a:ext cx="838200" cy="14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49893</xdr:rowOff>
    </xdr:from>
    <xdr:to>
      <xdr:col>15</xdr:col>
      <xdr:colOff>101600</xdr:colOff>
      <xdr:row>41</xdr:row>
      <xdr:rowOff>151493</xdr:rowOff>
    </xdr:to>
    <xdr:sp macro="" textlink="">
      <xdr:nvSpPr>
        <xdr:cNvPr id="78" name="楕円 77"/>
        <xdr:cNvSpPr/>
      </xdr:nvSpPr>
      <xdr:spPr>
        <a:xfrm>
          <a:off x="2857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100693</xdr:rowOff>
    </xdr:from>
    <xdr:to>
      <xdr:col>19</xdr:col>
      <xdr:colOff>177800</xdr:colOff>
      <xdr:row>41</xdr:row>
      <xdr:rowOff>133350</xdr:rowOff>
    </xdr:to>
    <xdr:cxnSp macro="">
      <xdr:nvCxnSpPr>
        <xdr:cNvPr id="79" name="直線コネクタ 78"/>
        <xdr:cNvCxnSpPr/>
      </xdr:nvCxnSpPr>
      <xdr:spPr>
        <a:xfrm>
          <a:off x="2908300" y="713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17235</xdr:rowOff>
    </xdr:from>
    <xdr:to>
      <xdr:col>10</xdr:col>
      <xdr:colOff>165100</xdr:colOff>
      <xdr:row>41</xdr:row>
      <xdr:rowOff>118835</xdr:rowOff>
    </xdr:to>
    <xdr:sp macro="" textlink="">
      <xdr:nvSpPr>
        <xdr:cNvPr id="80" name="楕円 79"/>
        <xdr:cNvSpPr/>
      </xdr:nvSpPr>
      <xdr:spPr>
        <a:xfrm>
          <a:off x="196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68035</xdr:rowOff>
    </xdr:from>
    <xdr:to>
      <xdr:col>15</xdr:col>
      <xdr:colOff>50800</xdr:colOff>
      <xdr:row>41</xdr:row>
      <xdr:rowOff>100693</xdr:rowOff>
    </xdr:to>
    <xdr:cxnSp macro="">
      <xdr:nvCxnSpPr>
        <xdr:cNvPr id="81" name="直線コネクタ 80"/>
        <xdr:cNvCxnSpPr/>
      </xdr:nvCxnSpPr>
      <xdr:spPr>
        <a:xfrm>
          <a:off x="2019300" y="7097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156028</xdr:rowOff>
    </xdr:from>
    <xdr:to>
      <xdr:col>6</xdr:col>
      <xdr:colOff>38100</xdr:colOff>
      <xdr:row>41</xdr:row>
      <xdr:rowOff>86178</xdr:rowOff>
    </xdr:to>
    <xdr:sp macro="" textlink="">
      <xdr:nvSpPr>
        <xdr:cNvPr id="82" name="楕円 81"/>
        <xdr:cNvSpPr/>
      </xdr:nvSpPr>
      <xdr:spPr>
        <a:xfrm>
          <a:off x="107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35378</xdr:rowOff>
    </xdr:from>
    <xdr:to>
      <xdr:col>10</xdr:col>
      <xdr:colOff>114300</xdr:colOff>
      <xdr:row>41</xdr:row>
      <xdr:rowOff>68035</xdr:rowOff>
    </xdr:to>
    <xdr:cxnSp macro="">
      <xdr:nvCxnSpPr>
        <xdr:cNvPr id="83" name="直線コネクタ 82"/>
        <xdr:cNvCxnSpPr/>
      </xdr:nvCxnSpPr>
      <xdr:spPr>
        <a:xfrm>
          <a:off x="1130300" y="706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xdr:cNvSpPr txBox="1"/>
      </xdr:nvSpPr>
      <xdr:spPr>
        <a:xfrm>
          <a:off x="3582044" y="65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xdr:cNvSpPr txBox="1"/>
      </xdr:nvSpPr>
      <xdr:spPr>
        <a:xfrm>
          <a:off x="2705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3827</xdr:rowOff>
    </xdr:from>
    <xdr:ext cx="405111" cy="259045"/>
    <xdr:sp macro="" textlink="">
      <xdr:nvSpPr>
        <xdr:cNvPr id="88" name="n_1mainValue【図書館】&#10;有形固定資産減価償却率"/>
        <xdr:cNvSpPr txBox="1"/>
      </xdr:nvSpPr>
      <xdr:spPr>
        <a:xfrm>
          <a:off x="3582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142620</xdr:rowOff>
    </xdr:from>
    <xdr:ext cx="405111" cy="259045"/>
    <xdr:sp macro="" textlink="">
      <xdr:nvSpPr>
        <xdr:cNvPr id="89" name="n_2mainValue【図書館】&#10;有形固定資産減価償却率"/>
        <xdr:cNvSpPr txBox="1"/>
      </xdr:nvSpPr>
      <xdr:spPr>
        <a:xfrm>
          <a:off x="2705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109962</xdr:rowOff>
    </xdr:from>
    <xdr:ext cx="405111" cy="259045"/>
    <xdr:sp macro="" textlink="">
      <xdr:nvSpPr>
        <xdr:cNvPr id="90" name="n_3mainValue【図書館】&#10;有形固定資産減価償却率"/>
        <xdr:cNvSpPr txBox="1"/>
      </xdr:nvSpPr>
      <xdr:spPr>
        <a:xfrm>
          <a:off x="1816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77305</xdr:rowOff>
    </xdr:from>
    <xdr:ext cx="405111" cy="259045"/>
    <xdr:sp macro="" textlink="">
      <xdr:nvSpPr>
        <xdr:cNvPr id="91" name="n_4mainValue【図書館】&#10;有形固定資産減価償却率"/>
        <xdr:cNvSpPr txBox="1"/>
      </xdr:nvSpPr>
      <xdr:spPr>
        <a:xfrm>
          <a:off x="927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50800</xdr:rowOff>
    </xdr:from>
    <xdr:to>
      <xdr:col>55</xdr:col>
      <xdr:colOff>50800</xdr:colOff>
      <xdr:row>36</xdr:row>
      <xdr:rowOff>152400</xdr:rowOff>
    </xdr:to>
    <xdr:sp macro="" textlink="">
      <xdr:nvSpPr>
        <xdr:cNvPr id="131" name="楕円 130"/>
        <xdr:cNvSpPr/>
      </xdr:nvSpPr>
      <xdr:spPr>
        <a:xfrm>
          <a:off x="10426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73677</xdr:rowOff>
    </xdr:from>
    <xdr:ext cx="469744" cy="259045"/>
    <xdr:sp macro="" textlink="">
      <xdr:nvSpPr>
        <xdr:cNvPr id="132" name="【図書館】&#10;一人当たり面積該当値テキスト"/>
        <xdr:cNvSpPr txBox="1"/>
      </xdr:nvSpPr>
      <xdr:spPr>
        <a:xfrm>
          <a:off x="10515600"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101600</xdr:rowOff>
    </xdr:from>
    <xdr:to>
      <xdr:col>55</xdr:col>
      <xdr:colOff>0</xdr:colOff>
      <xdr:row>40</xdr:row>
      <xdr:rowOff>63500</xdr:rowOff>
    </xdr:to>
    <xdr:cxnSp macro="">
      <xdr:nvCxnSpPr>
        <xdr:cNvPr id="134" name="直線コネクタ 133"/>
        <xdr:cNvCxnSpPr/>
      </xdr:nvCxnSpPr>
      <xdr:spPr>
        <a:xfrm flipV="1">
          <a:off x="9639300" y="62738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5" name="楕円 134"/>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6" name="直線コネクタ 135"/>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76200</xdr:rowOff>
    </xdr:to>
    <xdr:cxnSp macro="">
      <xdr:nvCxnSpPr>
        <xdr:cNvPr id="138" name="直線コネクタ 137"/>
        <xdr:cNvCxnSpPr/>
      </xdr:nvCxnSpPr>
      <xdr:spPr>
        <a:xfrm flipV="1">
          <a:off x="78613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9" name="楕円 138"/>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40" name="直線コネクタ 139"/>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6"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8"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9" name="楕円 188"/>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90" name="【体育館・プール】&#10;有形固定資産減価償却率該当値テキスト"/>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1" name="楕円 1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68580</xdr:rowOff>
    </xdr:to>
    <xdr:cxnSp macro="">
      <xdr:nvCxnSpPr>
        <xdr:cNvPr id="192" name="直線コネクタ 191"/>
        <xdr:cNvCxnSpPr/>
      </xdr:nvCxnSpPr>
      <xdr:spPr>
        <a:xfrm flipV="1">
          <a:off x="3797300" y="1052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3" name="楕円 192"/>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61</xdr:row>
      <xdr:rowOff>68580</xdr:rowOff>
    </xdr:to>
    <xdr:cxnSp macro="">
      <xdr:nvCxnSpPr>
        <xdr:cNvPr id="194" name="直線コネクタ 193"/>
        <xdr:cNvCxnSpPr/>
      </xdr:nvCxnSpPr>
      <xdr:spPr>
        <a:xfrm>
          <a:off x="2908300" y="10479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114935</xdr:rowOff>
    </xdr:from>
    <xdr:to>
      <xdr:col>10</xdr:col>
      <xdr:colOff>165100</xdr:colOff>
      <xdr:row>61</xdr:row>
      <xdr:rowOff>45085</xdr:rowOff>
    </xdr:to>
    <xdr:sp macro="" textlink="">
      <xdr:nvSpPr>
        <xdr:cNvPr id="195" name="楕円 194"/>
        <xdr:cNvSpPr/>
      </xdr:nvSpPr>
      <xdr:spPr>
        <a:xfrm>
          <a:off x="196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20955</xdr:rowOff>
    </xdr:to>
    <xdr:cxnSp macro="">
      <xdr:nvCxnSpPr>
        <xdr:cNvPr id="196" name="直線コネクタ 195"/>
        <xdr:cNvCxnSpPr/>
      </xdr:nvCxnSpPr>
      <xdr:spPr>
        <a:xfrm>
          <a:off x="2019300" y="104527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macro="" textlink="">
      <xdr:nvSpPr>
        <xdr:cNvPr id="197" name="楕円 196"/>
        <xdr:cNvSpPr/>
      </xdr:nvSpPr>
      <xdr:spPr>
        <a:xfrm>
          <a:off x="107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118110</xdr:rowOff>
    </xdr:from>
    <xdr:to>
      <xdr:col>10</xdr:col>
      <xdr:colOff>114300</xdr:colOff>
      <xdr:row>60</xdr:row>
      <xdr:rowOff>165735</xdr:rowOff>
    </xdr:to>
    <xdr:cxnSp macro="">
      <xdr:nvCxnSpPr>
        <xdr:cNvPr id="198" name="直線コネクタ 197"/>
        <xdr:cNvCxnSpPr/>
      </xdr:nvCxnSpPr>
      <xdr:spPr>
        <a:xfrm>
          <a:off x="1130300" y="104051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3"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4" name="n_2mainValue【体育館・プール】&#10;有形固定資産減価償却率"/>
        <xdr:cNvSpPr txBox="1"/>
      </xdr:nvSpPr>
      <xdr:spPr>
        <a:xfrm>
          <a:off x="2705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36212</xdr:rowOff>
    </xdr:from>
    <xdr:ext cx="405111" cy="259045"/>
    <xdr:sp macro="" textlink="">
      <xdr:nvSpPr>
        <xdr:cNvPr id="205" name="n_3mainValue【体育館・プール】&#10;有形固定資産減価償却率"/>
        <xdr:cNvSpPr txBox="1"/>
      </xdr:nvSpPr>
      <xdr:spPr>
        <a:xfrm>
          <a:off x="1816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160037</xdr:rowOff>
    </xdr:from>
    <xdr:ext cx="405111" cy="259045"/>
    <xdr:sp macro="" textlink="">
      <xdr:nvSpPr>
        <xdr:cNvPr id="206" name="n_4mainValue【体育館・プール】&#10;有形固定資産減価償却率"/>
        <xdr:cNvSpPr txBox="1"/>
      </xdr:nvSpPr>
      <xdr:spPr>
        <a:xfrm>
          <a:off x="927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6" name="楕円 245"/>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7"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48" name="楕円 247"/>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15240</xdr:rowOff>
    </xdr:to>
    <xdr:cxnSp macro="">
      <xdr:nvCxnSpPr>
        <xdr:cNvPr id="249" name="直線コネクタ 248"/>
        <xdr:cNvCxnSpPr/>
      </xdr:nvCxnSpPr>
      <xdr:spPr>
        <a:xfrm flipV="1">
          <a:off x="9639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0" name="楕円 249"/>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19050</xdr:rowOff>
    </xdr:to>
    <xdr:cxnSp macro="">
      <xdr:nvCxnSpPr>
        <xdr:cNvPr id="251" name="直線コネクタ 250"/>
        <xdr:cNvCxnSpPr/>
      </xdr:nvCxnSpPr>
      <xdr:spPr>
        <a:xfrm flipV="1">
          <a:off x="8750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52" name="楕円 251"/>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30480</xdr:rowOff>
    </xdr:to>
    <xdr:cxnSp macro="">
      <xdr:nvCxnSpPr>
        <xdr:cNvPr id="253" name="直線コネクタ 252"/>
        <xdr:cNvCxnSpPr/>
      </xdr:nvCxnSpPr>
      <xdr:spPr>
        <a:xfrm flipV="1">
          <a:off x="7861300" y="10820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4" name="楕円 253"/>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34290</xdr:rowOff>
    </xdr:to>
    <xdr:cxnSp macro="">
      <xdr:nvCxnSpPr>
        <xdr:cNvPr id="255" name="直線コネクタ 254"/>
        <xdr:cNvCxnSpPr/>
      </xdr:nvCxnSpPr>
      <xdr:spPr>
        <a:xfrm flipV="1">
          <a:off x="6972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xdr:cNvSpPr txBox="1"/>
      </xdr:nvSpPr>
      <xdr:spPr>
        <a:xfrm>
          <a:off x="9391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xdr:cNvSpPr txBox="1"/>
      </xdr:nvSpPr>
      <xdr:spPr>
        <a:xfrm>
          <a:off x="7626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xdr:cNvSpPr txBox="1"/>
      </xdr:nvSpPr>
      <xdr:spPr>
        <a:xfrm>
          <a:off x="6737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60"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1" name="n_2mainValue【体育館・プール】&#10;一人当たり面積"/>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62" name="n_3mainValue【体育館・プール】&#10;一人当たり面積"/>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3" name="n_4mainValue【体育館・プール】&#10;一人当たり面積"/>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304" name="楕円 303"/>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305" name="【福祉施設】&#10;有形固定資産減価償却率該当値テキスト"/>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306" name="楕円 305"/>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116205</xdr:rowOff>
    </xdr:to>
    <xdr:cxnSp macro="">
      <xdr:nvCxnSpPr>
        <xdr:cNvPr id="307" name="直線コネクタ 306"/>
        <xdr:cNvCxnSpPr/>
      </xdr:nvCxnSpPr>
      <xdr:spPr>
        <a:xfrm>
          <a:off x="3797300" y="143103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8" name="楕円 307"/>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80011</xdr:rowOff>
    </xdr:to>
    <xdr:cxnSp macro="">
      <xdr:nvCxnSpPr>
        <xdr:cNvPr id="309" name="直線コネクタ 308"/>
        <xdr:cNvCxnSpPr/>
      </xdr:nvCxnSpPr>
      <xdr:spPr>
        <a:xfrm>
          <a:off x="2908300" y="14272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10" name="楕円 309"/>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125730</xdr:rowOff>
    </xdr:to>
    <xdr:cxnSp macro="">
      <xdr:nvCxnSpPr>
        <xdr:cNvPr id="311" name="直線コネクタ 310"/>
        <xdr:cNvCxnSpPr/>
      </xdr:nvCxnSpPr>
      <xdr:spPr>
        <a:xfrm flipV="1">
          <a:off x="2019300" y="14272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12" name="楕円 311"/>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125730</xdr:rowOff>
    </xdr:to>
    <xdr:cxnSp macro="">
      <xdr:nvCxnSpPr>
        <xdr:cNvPr id="313" name="直線コネクタ 312"/>
        <xdr:cNvCxnSpPr/>
      </xdr:nvCxnSpPr>
      <xdr:spPr>
        <a:xfrm>
          <a:off x="1130300" y="1434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318" name="n_1main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9" name="n_2mainValue【福祉施設】&#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20" name="n_3mainValue【福祉施設】&#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21" name="n_4mainValue【福祉施設】&#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xdr:cNvSpPr txBox="1"/>
      </xdr:nvSpPr>
      <xdr:spPr>
        <a:xfrm>
          <a:off x="10515600" y="1468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58601</xdr:rowOff>
    </xdr:from>
    <xdr:to>
      <xdr:col>55</xdr:col>
      <xdr:colOff>50800</xdr:colOff>
      <xdr:row>85</xdr:row>
      <xdr:rowOff>160201</xdr:rowOff>
    </xdr:to>
    <xdr:sp macro="" textlink="">
      <xdr:nvSpPr>
        <xdr:cNvPr id="363" name="楕円 362"/>
        <xdr:cNvSpPr/>
      </xdr:nvSpPr>
      <xdr:spPr>
        <a:xfrm>
          <a:off x="10426700" y="14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81478</xdr:rowOff>
    </xdr:from>
    <xdr:ext cx="469744" cy="259045"/>
    <xdr:sp macro="" textlink="">
      <xdr:nvSpPr>
        <xdr:cNvPr id="364" name="【福祉施設】&#10;一人当たり面積該当値テキスト"/>
        <xdr:cNvSpPr txBox="1"/>
      </xdr:nvSpPr>
      <xdr:spPr>
        <a:xfrm>
          <a:off x="10515600" y="1448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61868</xdr:rowOff>
    </xdr:from>
    <xdr:to>
      <xdr:col>50</xdr:col>
      <xdr:colOff>165100</xdr:colOff>
      <xdr:row>85</xdr:row>
      <xdr:rowOff>163468</xdr:rowOff>
    </xdr:to>
    <xdr:sp macro="" textlink="">
      <xdr:nvSpPr>
        <xdr:cNvPr id="365" name="楕円 364"/>
        <xdr:cNvSpPr/>
      </xdr:nvSpPr>
      <xdr:spPr>
        <a:xfrm>
          <a:off x="9588500" y="146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109401</xdr:rowOff>
    </xdr:from>
    <xdr:to>
      <xdr:col>55</xdr:col>
      <xdr:colOff>0</xdr:colOff>
      <xdr:row>85</xdr:row>
      <xdr:rowOff>112668</xdr:rowOff>
    </xdr:to>
    <xdr:cxnSp macro="">
      <xdr:nvCxnSpPr>
        <xdr:cNvPr id="366" name="直線コネクタ 365"/>
        <xdr:cNvCxnSpPr/>
      </xdr:nvCxnSpPr>
      <xdr:spPr>
        <a:xfrm flipV="1">
          <a:off x="9639300" y="146826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66221</xdr:rowOff>
    </xdr:from>
    <xdr:to>
      <xdr:col>46</xdr:col>
      <xdr:colOff>38100</xdr:colOff>
      <xdr:row>85</xdr:row>
      <xdr:rowOff>167821</xdr:rowOff>
    </xdr:to>
    <xdr:sp macro="" textlink="">
      <xdr:nvSpPr>
        <xdr:cNvPr id="367" name="楕円 366"/>
        <xdr:cNvSpPr/>
      </xdr:nvSpPr>
      <xdr:spPr>
        <a:xfrm>
          <a:off x="8699500" y="14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112668</xdr:rowOff>
    </xdr:from>
    <xdr:to>
      <xdr:col>50</xdr:col>
      <xdr:colOff>114300</xdr:colOff>
      <xdr:row>85</xdr:row>
      <xdr:rowOff>117021</xdr:rowOff>
    </xdr:to>
    <xdr:cxnSp macro="">
      <xdr:nvCxnSpPr>
        <xdr:cNvPr id="368" name="直線コネクタ 367"/>
        <xdr:cNvCxnSpPr/>
      </xdr:nvCxnSpPr>
      <xdr:spPr>
        <a:xfrm flipV="1">
          <a:off x="8750300" y="146859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68399</xdr:rowOff>
    </xdr:from>
    <xdr:to>
      <xdr:col>41</xdr:col>
      <xdr:colOff>101600</xdr:colOff>
      <xdr:row>85</xdr:row>
      <xdr:rowOff>169999</xdr:rowOff>
    </xdr:to>
    <xdr:sp macro="" textlink="">
      <xdr:nvSpPr>
        <xdr:cNvPr id="369" name="楕円 368"/>
        <xdr:cNvSpPr/>
      </xdr:nvSpPr>
      <xdr:spPr>
        <a:xfrm>
          <a:off x="7810500" y="14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117021</xdr:rowOff>
    </xdr:from>
    <xdr:to>
      <xdr:col>45</xdr:col>
      <xdr:colOff>177800</xdr:colOff>
      <xdr:row>85</xdr:row>
      <xdr:rowOff>119199</xdr:rowOff>
    </xdr:to>
    <xdr:cxnSp macro="">
      <xdr:nvCxnSpPr>
        <xdr:cNvPr id="370" name="直線コネクタ 369"/>
        <xdr:cNvCxnSpPr/>
      </xdr:nvCxnSpPr>
      <xdr:spPr>
        <a:xfrm flipV="1">
          <a:off x="7861300" y="146902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71664</xdr:rowOff>
    </xdr:from>
    <xdr:to>
      <xdr:col>36</xdr:col>
      <xdr:colOff>165100</xdr:colOff>
      <xdr:row>86</xdr:row>
      <xdr:rowOff>1814</xdr:rowOff>
    </xdr:to>
    <xdr:sp macro="" textlink="">
      <xdr:nvSpPr>
        <xdr:cNvPr id="371" name="楕円 370"/>
        <xdr:cNvSpPr/>
      </xdr:nvSpPr>
      <xdr:spPr>
        <a:xfrm>
          <a:off x="6921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119199</xdr:rowOff>
    </xdr:from>
    <xdr:to>
      <xdr:col>41</xdr:col>
      <xdr:colOff>50800</xdr:colOff>
      <xdr:row>85</xdr:row>
      <xdr:rowOff>122464</xdr:rowOff>
    </xdr:to>
    <xdr:cxnSp macro="">
      <xdr:nvCxnSpPr>
        <xdr:cNvPr id="372" name="直線コネクタ 371"/>
        <xdr:cNvCxnSpPr/>
      </xdr:nvCxnSpPr>
      <xdr:spPr>
        <a:xfrm flipV="1">
          <a:off x="6972300" y="1469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88735</xdr:rowOff>
    </xdr:from>
    <xdr:ext cx="469744" cy="259045"/>
    <xdr:sp macro="" textlink="">
      <xdr:nvSpPr>
        <xdr:cNvPr id="373" name="n_1aveValue【福祉施設】&#10;一人当たり面積"/>
        <xdr:cNvSpPr txBox="1"/>
      </xdr:nvSpPr>
      <xdr:spPr>
        <a:xfrm>
          <a:off x="93917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103976</xdr:rowOff>
    </xdr:from>
    <xdr:ext cx="469744" cy="259045"/>
    <xdr:sp macro="" textlink="">
      <xdr:nvSpPr>
        <xdr:cNvPr id="374" name="n_2aveValue【福祉施設】&#10;一人当たり面積"/>
        <xdr:cNvSpPr txBox="1"/>
      </xdr:nvSpPr>
      <xdr:spPr>
        <a:xfrm>
          <a:off x="85154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94178</xdr:rowOff>
    </xdr:from>
    <xdr:ext cx="469744" cy="259045"/>
    <xdr:sp macro="" textlink="">
      <xdr:nvSpPr>
        <xdr:cNvPr id="375" name="n_3aveValue【福祉施設】&#10;一人当たり面積"/>
        <xdr:cNvSpPr txBox="1"/>
      </xdr:nvSpPr>
      <xdr:spPr>
        <a:xfrm>
          <a:off x="7626427"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85470</xdr:rowOff>
    </xdr:from>
    <xdr:ext cx="469744" cy="259045"/>
    <xdr:sp macro="" textlink="">
      <xdr:nvSpPr>
        <xdr:cNvPr id="376" name="n_4aveValue【福祉施設】&#10;一人当たり面積"/>
        <xdr:cNvSpPr txBox="1"/>
      </xdr:nvSpPr>
      <xdr:spPr>
        <a:xfrm>
          <a:off x="6737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8545</xdr:rowOff>
    </xdr:from>
    <xdr:ext cx="469744" cy="259045"/>
    <xdr:sp macro="" textlink="">
      <xdr:nvSpPr>
        <xdr:cNvPr id="377" name="n_1mainValue【福祉施設】&#10;一人当たり面積"/>
        <xdr:cNvSpPr txBox="1"/>
      </xdr:nvSpPr>
      <xdr:spPr>
        <a:xfrm>
          <a:off x="9391727" y="144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12898</xdr:rowOff>
    </xdr:from>
    <xdr:ext cx="469744" cy="259045"/>
    <xdr:sp macro="" textlink="">
      <xdr:nvSpPr>
        <xdr:cNvPr id="378" name="n_2mainValue【福祉施設】&#10;一人当たり面積"/>
        <xdr:cNvSpPr txBox="1"/>
      </xdr:nvSpPr>
      <xdr:spPr>
        <a:xfrm>
          <a:off x="8515427" y="1441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15076</xdr:rowOff>
    </xdr:from>
    <xdr:ext cx="469744" cy="259045"/>
    <xdr:sp macro="" textlink="">
      <xdr:nvSpPr>
        <xdr:cNvPr id="379" name="n_3mainValue【福祉施設】&#10;一人当たり面積"/>
        <xdr:cNvSpPr txBox="1"/>
      </xdr:nvSpPr>
      <xdr:spPr>
        <a:xfrm>
          <a:off x="7626427" y="1441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18341</xdr:rowOff>
    </xdr:from>
    <xdr:ext cx="469744" cy="259045"/>
    <xdr:sp macro="" textlink="">
      <xdr:nvSpPr>
        <xdr:cNvPr id="380" name="n_4mainValue【福祉施設】&#10;一人当たり面積"/>
        <xdr:cNvSpPr txBox="1"/>
      </xdr:nvSpPr>
      <xdr:spPr>
        <a:xfrm>
          <a:off x="6737427" y="1442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11"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422" name="楕円 421"/>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340478" cy="259045"/>
    <xdr:sp macro="" textlink="">
      <xdr:nvSpPr>
        <xdr:cNvPr id="423" name="【市民会館】&#10;有形固定資産減価償却率該当値テキスト"/>
        <xdr:cNvSpPr txBox="1"/>
      </xdr:nvSpPr>
      <xdr:spPr>
        <a:xfrm>
          <a:off x="4673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114135</xdr:rowOff>
    </xdr:from>
    <xdr:ext cx="405111" cy="259045"/>
    <xdr:sp macro="" textlink="">
      <xdr:nvSpPr>
        <xdr:cNvPr id="424" name="n_1aveValue【市民会館】&#10;有形固定資産減価償却率"/>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25" name="n_2aveValue【市民会館】&#10;有形固定資産減価償却率"/>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26" name="n_3aveValue【市民会館】&#10;有形固定資産減価償却率"/>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27" name="n_4aveValue【市民会館】&#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9" name="テキスト ボックス 4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1" name="テキスト ボックス 4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3" name="テキスト ボックス 4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5" name="テキスト ボックス 4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7" name="テキスト ボックス 4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51" name="直線コネクタ 450"/>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52"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53" name="直線コネクタ 452"/>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54"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55" name="直線コネクタ 454"/>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56"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57" name="フローチャート: 判断 456"/>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58" name="フローチャート: 判断 457"/>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59" name="フローチャート: 判断 458"/>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60" name="フローチャート: 判断 459"/>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61" name="フローチャート: 判断 460"/>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39370</xdr:rowOff>
    </xdr:from>
    <xdr:to>
      <xdr:col>55</xdr:col>
      <xdr:colOff>50800</xdr:colOff>
      <xdr:row>107</xdr:row>
      <xdr:rowOff>140970</xdr:rowOff>
    </xdr:to>
    <xdr:sp macro="" textlink="">
      <xdr:nvSpPr>
        <xdr:cNvPr id="467" name="楕円 466"/>
        <xdr:cNvSpPr/>
      </xdr:nvSpPr>
      <xdr:spPr>
        <a:xfrm>
          <a:off x="10426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62247</xdr:rowOff>
    </xdr:from>
    <xdr:ext cx="469744" cy="259045"/>
    <xdr:sp macro="" textlink="">
      <xdr:nvSpPr>
        <xdr:cNvPr id="468" name="【市民会館】&#10;一人当たり面積該当値テキスト"/>
        <xdr:cNvSpPr txBox="1"/>
      </xdr:nvSpPr>
      <xdr:spPr>
        <a:xfrm>
          <a:off x="10515600"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134638</xdr:rowOff>
    </xdr:from>
    <xdr:ext cx="469744" cy="259045"/>
    <xdr:sp macro="" textlink="">
      <xdr:nvSpPr>
        <xdr:cNvPr id="469" name="n_1aveValue【市民会館】&#10;一人当たり面積"/>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70" name="n_2aveValue【市民会館】&#10;一人当たり面積"/>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71" name="n_3aveValue【市民会館】&#10;一人当たり面積"/>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72" name="n_4aveValue【市民会館】&#10;一人当たり面積"/>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4" name="直線コネクタ 4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5" name="テキスト ボックス 4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6" name="直線コネクタ 4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7" name="テキスト ボックス 4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8" name="直線コネクタ 4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9" name="テキスト ボックス 4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0" name="直線コネクタ 4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1" name="テキスト ボックス 4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2" name="直線コネクタ 4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3" name="テキスト ボックス 4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4" name="直線コネクタ 4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5" name="テキスト ボックス 4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98" name="直線コネクタ 497"/>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0" name="直線コネクタ 4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01"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02" name="直線コネクタ 501"/>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03" name="【一般廃棄物処理施設】&#10;有形固定資産減価償却率平均値テキスト"/>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04" name="フローチャート: 判断 503"/>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5" name="フローチャート: 判断 504"/>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06" name="フローチャート: 判断 505"/>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07" name="フローチャート: 判断 506"/>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08" name="フローチャート: 判断 507"/>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79284</xdr:rowOff>
    </xdr:from>
    <xdr:to>
      <xdr:col>85</xdr:col>
      <xdr:colOff>177800</xdr:colOff>
      <xdr:row>37</xdr:row>
      <xdr:rowOff>9434</xdr:rowOff>
    </xdr:to>
    <xdr:sp macro="" textlink="">
      <xdr:nvSpPr>
        <xdr:cNvPr id="514" name="楕円 513"/>
        <xdr:cNvSpPr/>
      </xdr:nvSpPr>
      <xdr:spPr>
        <a:xfrm>
          <a:off x="16268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102161</xdr:rowOff>
    </xdr:from>
    <xdr:ext cx="405111" cy="259045"/>
    <xdr:sp macro="" textlink="">
      <xdr:nvSpPr>
        <xdr:cNvPr id="515" name="【一般廃棄物処理施設】&#10;有形固定資産減価償却率該当値テキスト"/>
        <xdr:cNvSpPr txBox="1"/>
      </xdr:nvSpPr>
      <xdr:spPr>
        <a:xfrm>
          <a:off x="16357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516" name="楕円 515"/>
        <xdr:cNvSpPr/>
      </xdr:nvSpPr>
      <xdr:spPr>
        <a:xfrm>
          <a:off x="15430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84364</xdr:rowOff>
    </xdr:from>
    <xdr:to>
      <xdr:col>85</xdr:col>
      <xdr:colOff>127000</xdr:colOff>
      <xdr:row>36</xdr:row>
      <xdr:rowOff>130084</xdr:rowOff>
    </xdr:to>
    <xdr:cxnSp macro="">
      <xdr:nvCxnSpPr>
        <xdr:cNvPr id="517" name="直線コネクタ 516"/>
        <xdr:cNvCxnSpPr/>
      </xdr:nvCxnSpPr>
      <xdr:spPr>
        <a:xfrm>
          <a:off x="15481300" y="62565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518" name="楕円 517"/>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84364</xdr:rowOff>
    </xdr:to>
    <xdr:cxnSp macro="">
      <xdr:nvCxnSpPr>
        <xdr:cNvPr id="519" name="直線コネクタ 518"/>
        <xdr:cNvCxnSpPr/>
      </xdr:nvCxnSpPr>
      <xdr:spPr>
        <a:xfrm>
          <a:off x="14592300" y="62141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125004</xdr:rowOff>
    </xdr:from>
    <xdr:to>
      <xdr:col>72</xdr:col>
      <xdr:colOff>38100</xdr:colOff>
      <xdr:row>36</xdr:row>
      <xdr:rowOff>55154</xdr:rowOff>
    </xdr:to>
    <xdr:sp macro="" textlink="">
      <xdr:nvSpPr>
        <xdr:cNvPr id="520" name="楕円 519"/>
        <xdr:cNvSpPr/>
      </xdr:nvSpPr>
      <xdr:spPr>
        <a:xfrm>
          <a:off x="13652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4354</xdr:rowOff>
    </xdr:from>
    <xdr:to>
      <xdr:col>76</xdr:col>
      <xdr:colOff>114300</xdr:colOff>
      <xdr:row>36</xdr:row>
      <xdr:rowOff>41910</xdr:rowOff>
    </xdr:to>
    <xdr:cxnSp macro="">
      <xdr:nvCxnSpPr>
        <xdr:cNvPr id="521" name="直線コネクタ 520"/>
        <xdr:cNvCxnSpPr/>
      </xdr:nvCxnSpPr>
      <xdr:spPr>
        <a:xfrm>
          <a:off x="13703300" y="61765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84183</xdr:rowOff>
    </xdr:from>
    <xdr:to>
      <xdr:col>67</xdr:col>
      <xdr:colOff>101600</xdr:colOff>
      <xdr:row>36</xdr:row>
      <xdr:rowOff>14333</xdr:rowOff>
    </xdr:to>
    <xdr:sp macro="" textlink="">
      <xdr:nvSpPr>
        <xdr:cNvPr id="522" name="楕円 521"/>
        <xdr:cNvSpPr/>
      </xdr:nvSpPr>
      <xdr:spPr>
        <a:xfrm>
          <a:off x="12763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134983</xdr:rowOff>
    </xdr:from>
    <xdr:to>
      <xdr:col>71</xdr:col>
      <xdr:colOff>177800</xdr:colOff>
      <xdr:row>36</xdr:row>
      <xdr:rowOff>4354</xdr:rowOff>
    </xdr:to>
    <xdr:cxnSp macro="">
      <xdr:nvCxnSpPr>
        <xdr:cNvPr id="523" name="直線コネクタ 522"/>
        <xdr:cNvCxnSpPr/>
      </xdr:nvCxnSpPr>
      <xdr:spPr>
        <a:xfrm>
          <a:off x="12814300" y="61357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4"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25" name="n_2aveValue【一般廃棄物処理施設】&#10;有形固定資産減価償却率"/>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26" name="n_3aveValue【一般廃棄物処理施設】&#10;有形固定資産減価償却率"/>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27" name="n_4aveValue【一般廃棄物処理施設】&#10;有形固定資産減価償却率"/>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28" name="n_1mainValue【一般廃棄物処理施設】&#10;有形固定資産減価償却率"/>
        <xdr:cNvSpPr txBox="1"/>
      </xdr:nvSpPr>
      <xdr:spPr>
        <a:xfrm>
          <a:off x="15266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529" name="n_2mainValue【一般廃棄物処理施設】&#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71681</xdr:rowOff>
    </xdr:from>
    <xdr:ext cx="405111" cy="259045"/>
    <xdr:sp macro="" textlink="">
      <xdr:nvSpPr>
        <xdr:cNvPr id="530" name="n_3mainValue【一般廃棄物処理施設】&#10;有形固定資産減価償却率"/>
        <xdr:cNvSpPr txBox="1"/>
      </xdr:nvSpPr>
      <xdr:spPr>
        <a:xfrm>
          <a:off x="13500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30860</xdr:rowOff>
    </xdr:from>
    <xdr:ext cx="405111" cy="259045"/>
    <xdr:sp macro="" textlink="">
      <xdr:nvSpPr>
        <xdr:cNvPr id="531" name="n_4mainValue【一般廃棄物処理施設】&#10;有形固定資産減価償却率"/>
        <xdr:cNvSpPr txBox="1"/>
      </xdr:nvSpPr>
      <xdr:spPr>
        <a:xfrm>
          <a:off x="12611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2" name="直線コネクタ 5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3" name="テキスト ボックス 5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4" name="直線コネクタ 5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5" name="テキスト ボックス 5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6" name="直線コネクタ 5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7" name="テキスト ボックス 5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8" name="直線コネクタ 5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9" name="テキスト ボックス 5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1" name="テキスト ボックス 5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53" name="直線コネクタ 552"/>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54"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55" name="直線コネクタ 554"/>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56"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57" name="直線コネクタ 556"/>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58"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59" name="フローチャート: 判断 558"/>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60" name="フローチャート: 判断 559"/>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61" name="フローチャート: 判断 560"/>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62" name="フローチャート: 判断 561"/>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63" name="フローチャート: 判断 562"/>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126068</xdr:rowOff>
    </xdr:from>
    <xdr:to>
      <xdr:col>116</xdr:col>
      <xdr:colOff>114300</xdr:colOff>
      <xdr:row>41</xdr:row>
      <xdr:rowOff>56218</xdr:rowOff>
    </xdr:to>
    <xdr:sp macro="" textlink="">
      <xdr:nvSpPr>
        <xdr:cNvPr id="569" name="楕円 568"/>
        <xdr:cNvSpPr/>
      </xdr:nvSpPr>
      <xdr:spPr>
        <a:xfrm>
          <a:off x="22110700" y="69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40995</xdr:rowOff>
    </xdr:from>
    <xdr:ext cx="534377" cy="259045"/>
    <xdr:sp macro="" textlink="">
      <xdr:nvSpPr>
        <xdr:cNvPr id="570" name="【一般廃棄物処理施設】&#10;一人当たり有形固定資産（償却資産）額該当値テキスト"/>
        <xdr:cNvSpPr txBox="1"/>
      </xdr:nvSpPr>
      <xdr:spPr>
        <a:xfrm>
          <a:off x="22199600" y="68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127111</xdr:rowOff>
    </xdr:from>
    <xdr:to>
      <xdr:col>112</xdr:col>
      <xdr:colOff>38100</xdr:colOff>
      <xdr:row>41</xdr:row>
      <xdr:rowOff>57261</xdr:rowOff>
    </xdr:to>
    <xdr:sp macro="" textlink="">
      <xdr:nvSpPr>
        <xdr:cNvPr id="571" name="楕円 570"/>
        <xdr:cNvSpPr/>
      </xdr:nvSpPr>
      <xdr:spPr>
        <a:xfrm>
          <a:off x="21272500" y="69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5418</xdr:rowOff>
    </xdr:from>
    <xdr:to>
      <xdr:col>116</xdr:col>
      <xdr:colOff>63500</xdr:colOff>
      <xdr:row>41</xdr:row>
      <xdr:rowOff>6461</xdr:rowOff>
    </xdr:to>
    <xdr:cxnSp macro="">
      <xdr:nvCxnSpPr>
        <xdr:cNvPr id="572" name="直線コネクタ 571"/>
        <xdr:cNvCxnSpPr/>
      </xdr:nvCxnSpPr>
      <xdr:spPr>
        <a:xfrm flipV="1">
          <a:off x="21323300" y="7034868"/>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129173</xdr:rowOff>
    </xdr:from>
    <xdr:to>
      <xdr:col>107</xdr:col>
      <xdr:colOff>101600</xdr:colOff>
      <xdr:row>41</xdr:row>
      <xdr:rowOff>59323</xdr:rowOff>
    </xdr:to>
    <xdr:sp macro="" textlink="">
      <xdr:nvSpPr>
        <xdr:cNvPr id="573" name="楕円 572"/>
        <xdr:cNvSpPr/>
      </xdr:nvSpPr>
      <xdr:spPr>
        <a:xfrm>
          <a:off x="20383500" y="69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6461</xdr:rowOff>
    </xdr:from>
    <xdr:to>
      <xdr:col>111</xdr:col>
      <xdr:colOff>177800</xdr:colOff>
      <xdr:row>41</xdr:row>
      <xdr:rowOff>8523</xdr:rowOff>
    </xdr:to>
    <xdr:cxnSp macro="">
      <xdr:nvCxnSpPr>
        <xdr:cNvPr id="574" name="直線コネクタ 573"/>
        <xdr:cNvCxnSpPr/>
      </xdr:nvCxnSpPr>
      <xdr:spPr>
        <a:xfrm flipV="1">
          <a:off x="20434300" y="7035911"/>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134495</xdr:rowOff>
    </xdr:from>
    <xdr:to>
      <xdr:col>102</xdr:col>
      <xdr:colOff>165100</xdr:colOff>
      <xdr:row>41</xdr:row>
      <xdr:rowOff>64645</xdr:rowOff>
    </xdr:to>
    <xdr:sp macro="" textlink="">
      <xdr:nvSpPr>
        <xdr:cNvPr id="575" name="楕円 574"/>
        <xdr:cNvSpPr/>
      </xdr:nvSpPr>
      <xdr:spPr>
        <a:xfrm>
          <a:off x="19494500" y="6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8523</xdr:rowOff>
    </xdr:from>
    <xdr:to>
      <xdr:col>107</xdr:col>
      <xdr:colOff>50800</xdr:colOff>
      <xdr:row>41</xdr:row>
      <xdr:rowOff>13845</xdr:rowOff>
    </xdr:to>
    <xdr:cxnSp macro="">
      <xdr:nvCxnSpPr>
        <xdr:cNvPr id="576" name="直線コネクタ 575"/>
        <xdr:cNvCxnSpPr/>
      </xdr:nvCxnSpPr>
      <xdr:spPr>
        <a:xfrm flipV="1">
          <a:off x="19545300" y="7037973"/>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137110</xdr:rowOff>
    </xdr:from>
    <xdr:to>
      <xdr:col>98</xdr:col>
      <xdr:colOff>38100</xdr:colOff>
      <xdr:row>41</xdr:row>
      <xdr:rowOff>67260</xdr:rowOff>
    </xdr:to>
    <xdr:sp macro="" textlink="">
      <xdr:nvSpPr>
        <xdr:cNvPr id="577" name="楕円 576"/>
        <xdr:cNvSpPr/>
      </xdr:nvSpPr>
      <xdr:spPr>
        <a:xfrm>
          <a:off x="18605500" y="69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13845</xdr:rowOff>
    </xdr:from>
    <xdr:to>
      <xdr:col>102</xdr:col>
      <xdr:colOff>114300</xdr:colOff>
      <xdr:row>41</xdr:row>
      <xdr:rowOff>16460</xdr:rowOff>
    </xdr:to>
    <xdr:cxnSp macro="">
      <xdr:nvCxnSpPr>
        <xdr:cNvPr id="578" name="直線コネクタ 577"/>
        <xdr:cNvCxnSpPr/>
      </xdr:nvCxnSpPr>
      <xdr:spPr>
        <a:xfrm flipV="1">
          <a:off x="18656300" y="7043295"/>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579" name="n_1aveValue【一般廃棄物処理施設】&#10;一人当たり有形固定資産（償却資産）額"/>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580" name="n_2aveValue【一般廃棄物処理施設】&#10;一人当たり有形固定資産（償却資産）額"/>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81" name="n_3aveValue【一般廃棄物処理施設】&#10;一人当たり有形固定資産（償却資産）額"/>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82" name="n_4aveValue【一般廃棄物処理施設】&#10;一人当たり有形固定資産（償却資産）額"/>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48388</xdr:rowOff>
    </xdr:from>
    <xdr:ext cx="534377" cy="259045"/>
    <xdr:sp macro="" textlink="">
      <xdr:nvSpPr>
        <xdr:cNvPr id="583" name="n_1mainValue【一般廃棄物処理施設】&#10;一人当たり有形固定資産（償却資産）額"/>
        <xdr:cNvSpPr txBox="1"/>
      </xdr:nvSpPr>
      <xdr:spPr>
        <a:xfrm>
          <a:off x="21043411" y="70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50450</xdr:rowOff>
    </xdr:from>
    <xdr:ext cx="534377" cy="259045"/>
    <xdr:sp macro="" textlink="">
      <xdr:nvSpPr>
        <xdr:cNvPr id="584" name="n_2mainValue【一般廃棄物処理施設】&#10;一人当たり有形固定資産（償却資産）額"/>
        <xdr:cNvSpPr txBox="1"/>
      </xdr:nvSpPr>
      <xdr:spPr>
        <a:xfrm>
          <a:off x="20167111" y="70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55772</xdr:rowOff>
    </xdr:from>
    <xdr:ext cx="534377" cy="259045"/>
    <xdr:sp macro="" textlink="">
      <xdr:nvSpPr>
        <xdr:cNvPr id="585" name="n_3mainValue【一般廃棄物処理施設】&#10;一人当たり有形固定資産（償却資産）額"/>
        <xdr:cNvSpPr txBox="1"/>
      </xdr:nvSpPr>
      <xdr:spPr>
        <a:xfrm>
          <a:off x="19278111" y="70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58387</xdr:rowOff>
    </xdr:from>
    <xdr:ext cx="534377" cy="259045"/>
    <xdr:sp macro="" textlink="">
      <xdr:nvSpPr>
        <xdr:cNvPr id="586" name="n_4mainValue【一般廃棄物処理施設】&#10;一人当たり有形固定資産（償却資産）額"/>
        <xdr:cNvSpPr txBox="1"/>
      </xdr:nvSpPr>
      <xdr:spPr>
        <a:xfrm>
          <a:off x="18389111" y="70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7" name="テキスト ボックス 5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8" name="直線コネクタ 5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9" name="テキスト ボックス 59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0" name="直線コネクタ 5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1" name="テキスト ボックス 6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2" name="直線コネクタ 6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3" name="テキスト ボックス 6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4" name="直線コネクタ 6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5" name="テキスト ボックス 6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6" name="直線コネクタ 6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7" name="テキスト ボックス 6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8" name="直線コネクタ 6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9" name="テキスト ボックス 60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12" name="直線コネクタ 611"/>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13"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14" name="直線コネクタ 613"/>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5"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6" name="直線コネクタ 615"/>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17" name="【保健センター・保健所】&#10;有形固定資産減価償却率平均値テキスト"/>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18" name="フローチャート: 判断 617"/>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19" name="フローチャート: 判断 618"/>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20" name="フローチャート: 判断 619"/>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1" name="フローチャート: 判断 620"/>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22" name="フローチャート: 判断 621"/>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628" name="楕円 627"/>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629" name="【保健センター・保健所】&#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30" name="楕円 629"/>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96338</xdr:rowOff>
    </xdr:to>
    <xdr:cxnSp macro="">
      <xdr:nvCxnSpPr>
        <xdr:cNvPr id="631" name="直線コネクタ 630"/>
        <xdr:cNvCxnSpPr/>
      </xdr:nvCxnSpPr>
      <xdr:spPr>
        <a:xfrm>
          <a:off x="15481300" y="101727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138612</xdr:rowOff>
    </xdr:from>
    <xdr:to>
      <xdr:col>76</xdr:col>
      <xdr:colOff>165100</xdr:colOff>
      <xdr:row>59</xdr:row>
      <xdr:rowOff>68762</xdr:rowOff>
    </xdr:to>
    <xdr:sp macro="" textlink="">
      <xdr:nvSpPr>
        <xdr:cNvPr id="632" name="楕円 631"/>
        <xdr:cNvSpPr/>
      </xdr:nvSpPr>
      <xdr:spPr>
        <a:xfrm>
          <a:off x="14541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57150</xdr:rowOff>
    </xdr:to>
    <xdr:cxnSp macro="">
      <xdr:nvCxnSpPr>
        <xdr:cNvPr id="633" name="直線コネクタ 632"/>
        <xdr:cNvCxnSpPr/>
      </xdr:nvCxnSpPr>
      <xdr:spPr>
        <a:xfrm>
          <a:off x="14592300" y="101335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99423</xdr:rowOff>
    </xdr:from>
    <xdr:to>
      <xdr:col>72</xdr:col>
      <xdr:colOff>38100</xdr:colOff>
      <xdr:row>59</xdr:row>
      <xdr:rowOff>29573</xdr:rowOff>
    </xdr:to>
    <xdr:sp macro="" textlink="">
      <xdr:nvSpPr>
        <xdr:cNvPr id="634" name="楕円 633"/>
        <xdr:cNvSpPr/>
      </xdr:nvSpPr>
      <xdr:spPr>
        <a:xfrm>
          <a:off x="13652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17962</xdr:rowOff>
    </xdr:to>
    <xdr:cxnSp macro="">
      <xdr:nvCxnSpPr>
        <xdr:cNvPr id="635" name="直線コネクタ 634"/>
        <xdr:cNvCxnSpPr/>
      </xdr:nvCxnSpPr>
      <xdr:spPr>
        <a:xfrm>
          <a:off x="13703300" y="100943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60234</xdr:rowOff>
    </xdr:from>
    <xdr:to>
      <xdr:col>67</xdr:col>
      <xdr:colOff>101600</xdr:colOff>
      <xdr:row>58</xdr:row>
      <xdr:rowOff>161834</xdr:rowOff>
    </xdr:to>
    <xdr:sp macro="" textlink="">
      <xdr:nvSpPr>
        <xdr:cNvPr id="636" name="楕円 635"/>
        <xdr:cNvSpPr/>
      </xdr:nvSpPr>
      <xdr:spPr>
        <a:xfrm>
          <a:off x="12763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111034</xdr:rowOff>
    </xdr:from>
    <xdr:to>
      <xdr:col>71</xdr:col>
      <xdr:colOff>177800</xdr:colOff>
      <xdr:row>58</xdr:row>
      <xdr:rowOff>150223</xdr:rowOff>
    </xdr:to>
    <xdr:cxnSp macro="">
      <xdr:nvCxnSpPr>
        <xdr:cNvPr id="637" name="直線コネクタ 636"/>
        <xdr:cNvCxnSpPr/>
      </xdr:nvCxnSpPr>
      <xdr:spPr>
        <a:xfrm>
          <a:off x="12814300" y="10055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38"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39" name="n_2aveValue【保健センター・保健所】&#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40"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41"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642"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643" name="n_2mainValue【保健センター・保健所】&#10;有形固定資産減価償却率"/>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644" name="n_3mainValue【保健センター・保健所】&#10;有形固定資産減価償却率"/>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6911</xdr:rowOff>
    </xdr:from>
    <xdr:ext cx="405111" cy="259045"/>
    <xdr:sp macro="" textlink="">
      <xdr:nvSpPr>
        <xdr:cNvPr id="645" name="n_4mainValue【保健センター・保健所】&#10;有形固定資産減価償却率"/>
        <xdr:cNvSpPr txBox="1"/>
      </xdr:nvSpPr>
      <xdr:spPr>
        <a:xfrm>
          <a:off x="12611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7" name="正方形/長方形 6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8" name="正方形/長方形 6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9" name="正方形/長方形 6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0" name="正方形/長方形 6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1" name="正方形/長方形 6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2" name="正方形/長方形 6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3" name="正方形/長方形 6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4" name="テキスト ボックス 6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5" name="直線コネクタ 6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6" name="直線コネクタ 6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7" name="テキスト ボックス 6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8" name="直線コネクタ 6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9" name="テキスト ボックス 6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0" name="直線コネクタ 6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1" name="テキスト ボックス 6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2" name="直線コネクタ 6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3" name="テキスト ボックス 6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67" name="直線コネクタ 666"/>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9" name="直線コネクタ 66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70"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71" name="直線コネクタ 670"/>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72"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73" name="フローチャート: 判断 672"/>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74" name="フローチャート: 判断 673"/>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75" name="フローチャート: 判断 67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76" name="フローチャート: 判断 675"/>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77" name="フローチャート: 判断 676"/>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83" name="楕円 682"/>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684" name="【保健センター・保健所】&#10;一人当たり面積該当値テキスト"/>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685" name="楕円 684"/>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9144</xdr:rowOff>
    </xdr:to>
    <xdr:cxnSp macro="">
      <xdr:nvCxnSpPr>
        <xdr:cNvPr id="686" name="直線コネクタ 685"/>
        <xdr:cNvCxnSpPr/>
      </xdr:nvCxnSpPr>
      <xdr:spPr>
        <a:xfrm flipV="1">
          <a:off x="21323300" y="10629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134366</xdr:rowOff>
    </xdr:from>
    <xdr:to>
      <xdr:col>107</xdr:col>
      <xdr:colOff>101600</xdr:colOff>
      <xdr:row>62</xdr:row>
      <xdr:rowOff>64516</xdr:rowOff>
    </xdr:to>
    <xdr:sp macro="" textlink="">
      <xdr:nvSpPr>
        <xdr:cNvPr id="687" name="楕円 686"/>
        <xdr:cNvSpPr/>
      </xdr:nvSpPr>
      <xdr:spPr>
        <a:xfrm>
          <a:off x="20383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13716</xdr:rowOff>
    </xdr:to>
    <xdr:cxnSp macro="">
      <xdr:nvCxnSpPr>
        <xdr:cNvPr id="688" name="直線コネクタ 687"/>
        <xdr:cNvCxnSpPr/>
      </xdr:nvCxnSpPr>
      <xdr:spPr>
        <a:xfrm flipV="1">
          <a:off x="20434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89" name="楕円 688"/>
        <xdr:cNvSpPr/>
      </xdr:nvSpPr>
      <xdr:spPr>
        <a:xfrm>
          <a:off x="19494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62</xdr:row>
      <xdr:rowOff>18288</xdr:rowOff>
    </xdr:to>
    <xdr:cxnSp macro="">
      <xdr:nvCxnSpPr>
        <xdr:cNvPr id="690" name="直線コネクタ 689"/>
        <xdr:cNvCxnSpPr/>
      </xdr:nvCxnSpPr>
      <xdr:spPr>
        <a:xfrm flipV="1">
          <a:off x="19545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91" name="楕円 690"/>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18288</xdr:rowOff>
    </xdr:from>
    <xdr:to>
      <xdr:col>102</xdr:col>
      <xdr:colOff>114300</xdr:colOff>
      <xdr:row>62</xdr:row>
      <xdr:rowOff>22860</xdr:rowOff>
    </xdr:to>
    <xdr:cxnSp macro="">
      <xdr:nvCxnSpPr>
        <xdr:cNvPr id="692" name="直線コネクタ 691"/>
        <xdr:cNvCxnSpPr/>
      </xdr:nvCxnSpPr>
      <xdr:spPr>
        <a:xfrm flipV="1">
          <a:off x="18656300" y="1064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693"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9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95"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96"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51071</xdr:rowOff>
    </xdr:from>
    <xdr:ext cx="469744" cy="259045"/>
    <xdr:sp macro="" textlink="">
      <xdr:nvSpPr>
        <xdr:cNvPr id="697" name="n_1main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698" name="n_2main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699" name="n_3main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00" name="n_4mainValue【保健センター・保健所】&#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26" name="直線コネクタ 725"/>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8" name="直線コネクタ 7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2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30" name="直線コネクタ 72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31"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32" name="フローチャート: 判断 731"/>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33" name="フローチャート: 判断 732"/>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34" name="フローチャート: 判断 733"/>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35" name="フローチャート: 判断 734"/>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36" name="フローチャート: 判断 735"/>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144055</xdr:rowOff>
    </xdr:from>
    <xdr:to>
      <xdr:col>85</xdr:col>
      <xdr:colOff>177800</xdr:colOff>
      <xdr:row>84</xdr:row>
      <xdr:rowOff>74205</xdr:rowOff>
    </xdr:to>
    <xdr:sp macro="" textlink="">
      <xdr:nvSpPr>
        <xdr:cNvPr id="742" name="楕円 741"/>
        <xdr:cNvSpPr/>
      </xdr:nvSpPr>
      <xdr:spPr>
        <a:xfrm>
          <a:off x="162687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122482</xdr:rowOff>
    </xdr:from>
    <xdr:ext cx="405111" cy="259045"/>
    <xdr:sp macro="" textlink="">
      <xdr:nvSpPr>
        <xdr:cNvPr id="743" name="【消防施設】&#10;有形固定資産減価償却率該当値テキスト"/>
        <xdr:cNvSpPr txBox="1"/>
      </xdr:nvSpPr>
      <xdr:spPr>
        <a:xfrm>
          <a:off x="16357600"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744" name="楕円 743"/>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23405</xdr:rowOff>
    </xdr:to>
    <xdr:cxnSp macro="">
      <xdr:nvCxnSpPr>
        <xdr:cNvPr id="745" name="直線コネクタ 744"/>
        <xdr:cNvCxnSpPr/>
      </xdr:nvCxnSpPr>
      <xdr:spPr>
        <a:xfrm>
          <a:off x="15481300" y="1439418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104866</xdr:rowOff>
    </xdr:from>
    <xdr:to>
      <xdr:col>76</xdr:col>
      <xdr:colOff>165100</xdr:colOff>
      <xdr:row>84</xdr:row>
      <xdr:rowOff>35016</xdr:rowOff>
    </xdr:to>
    <xdr:sp macro="" textlink="">
      <xdr:nvSpPr>
        <xdr:cNvPr id="746" name="楕円 745"/>
        <xdr:cNvSpPr/>
      </xdr:nvSpPr>
      <xdr:spPr>
        <a:xfrm>
          <a:off x="14541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155666</xdr:rowOff>
    </xdr:from>
    <xdr:to>
      <xdr:col>81</xdr:col>
      <xdr:colOff>50800</xdr:colOff>
      <xdr:row>83</xdr:row>
      <xdr:rowOff>163830</xdr:rowOff>
    </xdr:to>
    <xdr:cxnSp macro="">
      <xdr:nvCxnSpPr>
        <xdr:cNvPr id="747" name="直線コネクタ 746"/>
        <xdr:cNvCxnSpPr/>
      </xdr:nvCxnSpPr>
      <xdr:spPr>
        <a:xfrm>
          <a:off x="14592300" y="143860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68943</xdr:rowOff>
    </xdr:from>
    <xdr:to>
      <xdr:col>72</xdr:col>
      <xdr:colOff>38100</xdr:colOff>
      <xdr:row>83</xdr:row>
      <xdr:rowOff>170543</xdr:rowOff>
    </xdr:to>
    <xdr:sp macro="" textlink="">
      <xdr:nvSpPr>
        <xdr:cNvPr id="748" name="楕円 747"/>
        <xdr:cNvSpPr/>
      </xdr:nvSpPr>
      <xdr:spPr>
        <a:xfrm>
          <a:off x="13652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119743</xdr:rowOff>
    </xdr:from>
    <xdr:to>
      <xdr:col>76</xdr:col>
      <xdr:colOff>114300</xdr:colOff>
      <xdr:row>83</xdr:row>
      <xdr:rowOff>155666</xdr:rowOff>
    </xdr:to>
    <xdr:cxnSp macro="">
      <xdr:nvCxnSpPr>
        <xdr:cNvPr id="749" name="直線コネクタ 748"/>
        <xdr:cNvCxnSpPr/>
      </xdr:nvCxnSpPr>
      <xdr:spPr>
        <a:xfrm>
          <a:off x="13703300" y="1435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33020</xdr:rowOff>
    </xdr:from>
    <xdr:to>
      <xdr:col>67</xdr:col>
      <xdr:colOff>101600</xdr:colOff>
      <xdr:row>83</xdr:row>
      <xdr:rowOff>134620</xdr:rowOff>
    </xdr:to>
    <xdr:sp macro="" textlink="">
      <xdr:nvSpPr>
        <xdr:cNvPr id="750" name="楕円 749"/>
        <xdr:cNvSpPr/>
      </xdr:nvSpPr>
      <xdr:spPr>
        <a:xfrm>
          <a:off x="1276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83820</xdr:rowOff>
    </xdr:from>
    <xdr:to>
      <xdr:col>71</xdr:col>
      <xdr:colOff>177800</xdr:colOff>
      <xdr:row>83</xdr:row>
      <xdr:rowOff>119743</xdr:rowOff>
    </xdr:to>
    <xdr:cxnSp macro="">
      <xdr:nvCxnSpPr>
        <xdr:cNvPr id="751" name="直線コネクタ 750"/>
        <xdr:cNvCxnSpPr/>
      </xdr:nvCxnSpPr>
      <xdr:spPr>
        <a:xfrm>
          <a:off x="12814300" y="143141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52"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53" name="n_2aveValue【消防施設】&#10;有形固定資産減価償却率"/>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54" name="n_3aveValue【消防施設】&#10;有形固定資産減価償却率"/>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55" name="n_4aveValue【消防施設】&#10;有形固定資産減価償却率"/>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756"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26143</xdr:rowOff>
    </xdr:from>
    <xdr:ext cx="405111" cy="259045"/>
    <xdr:sp macro="" textlink="">
      <xdr:nvSpPr>
        <xdr:cNvPr id="757" name="n_2mainValue【消防施設】&#10;有形固定資産減価償却率"/>
        <xdr:cNvSpPr txBox="1"/>
      </xdr:nvSpPr>
      <xdr:spPr>
        <a:xfrm>
          <a:off x="14389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161670</xdr:rowOff>
    </xdr:from>
    <xdr:ext cx="405111" cy="259045"/>
    <xdr:sp macro="" textlink="">
      <xdr:nvSpPr>
        <xdr:cNvPr id="758" name="n_3mainValue【消防施設】&#10;有形固定資産減価償却率"/>
        <xdr:cNvSpPr txBox="1"/>
      </xdr:nvSpPr>
      <xdr:spPr>
        <a:xfrm>
          <a:off x="13500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59" name="n_4main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81" name="直線コネクタ 780"/>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8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83" name="直線コネクタ 78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84"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85" name="直線コネクタ 784"/>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786" name="【消防施設】&#10;一人当たり面積平均値テキスト"/>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87" name="フローチャート: 判断 786"/>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88" name="フローチャート: 判断 787"/>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89" name="フローチャート: 判断 788"/>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90" name="フローチャート: 判断 789"/>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91" name="フローチャート: 判断 790"/>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797" name="楕円 796"/>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798" name="【消防施設】&#10;一人当たり面積該当値テキスト"/>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799" name="楕円 798"/>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168402</xdr:rowOff>
    </xdr:to>
    <xdr:cxnSp macro="">
      <xdr:nvCxnSpPr>
        <xdr:cNvPr id="800" name="直線コネクタ 799"/>
        <xdr:cNvCxnSpPr/>
      </xdr:nvCxnSpPr>
      <xdr:spPr>
        <a:xfrm flipV="1">
          <a:off x="21323300" y="145656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01" name="楕円 800"/>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84</xdr:row>
      <xdr:rowOff>170687</xdr:rowOff>
    </xdr:to>
    <xdr:cxnSp macro="">
      <xdr:nvCxnSpPr>
        <xdr:cNvPr id="802" name="直線コネクタ 801"/>
        <xdr:cNvCxnSpPr/>
      </xdr:nvCxnSpPr>
      <xdr:spPr>
        <a:xfrm flipV="1">
          <a:off x="20434300" y="1457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03" name="楕円 802"/>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3811</xdr:rowOff>
    </xdr:to>
    <xdr:cxnSp macro="">
      <xdr:nvCxnSpPr>
        <xdr:cNvPr id="804" name="直線コネクタ 803"/>
        <xdr:cNvCxnSpPr/>
      </xdr:nvCxnSpPr>
      <xdr:spPr>
        <a:xfrm flipV="1">
          <a:off x="19545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5" name="楕円 804"/>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8382</xdr:rowOff>
    </xdr:to>
    <xdr:cxnSp macro="">
      <xdr:nvCxnSpPr>
        <xdr:cNvPr id="806" name="直線コネクタ 805"/>
        <xdr:cNvCxnSpPr/>
      </xdr:nvCxnSpPr>
      <xdr:spPr>
        <a:xfrm flipV="1">
          <a:off x="18656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07"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08" name="n_2ave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09"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10"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811"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812" name="n_2mainValue【消防施設】&#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13"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14" name="n_4main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40" name="直線コネクタ 839"/>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41"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42" name="直線コネクタ 841"/>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4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44" name="直線コネクタ 8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45" name="【庁舎】&#10;有形固定資産減価償却率平均値テキスト"/>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46" name="フローチャート: 判断 845"/>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47" name="フローチャート: 判断 846"/>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48" name="フローチャート: 判断 847"/>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49" name="フローチャート: 判断 848"/>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50" name="フローチャート: 判断 849"/>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856" name="楕円 855"/>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857" name="【庁舎】&#10;有形固定資産減価償却率該当値テキスト"/>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858" name="楕円 857"/>
        <xdr:cNvSpPr/>
      </xdr:nvSpPr>
      <xdr:spPr>
        <a:xfrm>
          <a:off x="15430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87630</xdr:rowOff>
    </xdr:to>
    <xdr:cxnSp macro="">
      <xdr:nvCxnSpPr>
        <xdr:cNvPr id="859" name="直線コネクタ 858"/>
        <xdr:cNvCxnSpPr/>
      </xdr:nvCxnSpPr>
      <xdr:spPr>
        <a:xfrm>
          <a:off x="15481300" y="173420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860" name="楕円 859"/>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133350</xdr:rowOff>
    </xdr:from>
    <xdr:to>
      <xdr:col>81</xdr:col>
      <xdr:colOff>50800</xdr:colOff>
      <xdr:row>101</xdr:row>
      <xdr:rowOff>25581</xdr:rowOff>
    </xdr:to>
    <xdr:cxnSp macro="">
      <xdr:nvCxnSpPr>
        <xdr:cNvPr id="861" name="直線コネクタ 860"/>
        <xdr:cNvCxnSpPr/>
      </xdr:nvCxnSpPr>
      <xdr:spPr>
        <a:xfrm>
          <a:off x="14592300" y="1727835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20501</xdr:rowOff>
    </xdr:from>
    <xdr:to>
      <xdr:col>72</xdr:col>
      <xdr:colOff>38100</xdr:colOff>
      <xdr:row>100</xdr:row>
      <xdr:rowOff>122101</xdr:rowOff>
    </xdr:to>
    <xdr:sp macro="" textlink="">
      <xdr:nvSpPr>
        <xdr:cNvPr id="862" name="楕円 861"/>
        <xdr:cNvSpPr/>
      </xdr:nvSpPr>
      <xdr:spPr>
        <a:xfrm>
          <a:off x="13652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71301</xdr:rowOff>
    </xdr:from>
    <xdr:to>
      <xdr:col>76</xdr:col>
      <xdr:colOff>114300</xdr:colOff>
      <xdr:row>100</xdr:row>
      <xdr:rowOff>133350</xdr:rowOff>
    </xdr:to>
    <xdr:cxnSp macro="">
      <xdr:nvCxnSpPr>
        <xdr:cNvPr id="863" name="直線コネクタ 862"/>
        <xdr:cNvCxnSpPr/>
      </xdr:nvCxnSpPr>
      <xdr:spPr>
        <a:xfrm>
          <a:off x="13703300" y="1721630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131536</xdr:rowOff>
    </xdr:from>
    <xdr:to>
      <xdr:col>67</xdr:col>
      <xdr:colOff>101600</xdr:colOff>
      <xdr:row>100</xdr:row>
      <xdr:rowOff>61686</xdr:rowOff>
    </xdr:to>
    <xdr:sp macro="" textlink="">
      <xdr:nvSpPr>
        <xdr:cNvPr id="864" name="楕円 863"/>
        <xdr:cNvSpPr/>
      </xdr:nvSpPr>
      <xdr:spPr>
        <a:xfrm>
          <a:off x="12763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10886</xdr:rowOff>
    </xdr:from>
    <xdr:to>
      <xdr:col>71</xdr:col>
      <xdr:colOff>177800</xdr:colOff>
      <xdr:row>100</xdr:row>
      <xdr:rowOff>71301</xdr:rowOff>
    </xdr:to>
    <xdr:cxnSp macro="">
      <xdr:nvCxnSpPr>
        <xdr:cNvPr id="865" name="直線コネクタ 864"/>
        <xdr:cNvCxnSpPr/>
      </xdr:nvCxnSpPr>
      <xdr:spPr>
        <a:xfrm>
          <a:off x="12814300" y="1715588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66"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867" name="n_2ave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33219</xdr:rowOff>
    </xdr:from>
    <xdr:ext cx="405111" cy="259045"/>
    <xdr:sp macro="" textlink="">
      <xdr:nvSpPr>
        <xdr:cNvPr id="868" name="n_3aveValue【庁舎】&#10;有形固定資産減価償却率"/>
        <xdr:cNvSpPr txBox="1"/>
      </xdr:nvSpPr>
      <xdr:spPr>
        <a:xfrm>
          <a:off x="13500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869" name="n_4aveValue【庁舎】&#10;有形固定資産減価償却率"/>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92908</xdr:rowOff>
    </xdr:from>
    <xdr:ext cx="405111" cy="259045"/>
    <xdr:sp macro="" textlink="">
      <xdr:nvSpPr>
        <xdr:cNvPr id="870" name="n_1mainValue【庁舎】&#10;有形固定資産減価償却率"/>
        <xdr:cNvSpPr txBox="1"/>
      </xdr:nvSpPr>
      <xdr:spPr>
        <a:xfrm>
          <a:off x="152660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871" name="n_2mainValue【庁舎】&#10;有形固定資産減価償却率"/>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138628</xdr:rowOff>
    </xdr:from>
    <xdr:ext cx="340478" cy="259045"/>
    <xdr:sp macro="" textlink="">
      <xdr:nvSpPr>
        <xdr:cNvPr id="872" name="n_3mainValue【庁舎】&#10;有形固定資産減価償却率"/>
        <xdr:cNvSpPr txBox="1"/>
      </xdr:nvSpPr>
      <xdr:spPr>
        <a:xfrm>
          <a:off x="13533061" y="1694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78213</xdr:rowOff>
    </xdr:from>
    <xdr:ext cx="340478" cy="259045"/>
    <xdr:sp macro="" textlink="">
      <xdr:nvSpPr>
        <xdr:cNvPr id="873" name="n_4mainValue【庁舎】&#10;有形固定資産減価償却率"/>
        <xdr:cNvSpPr txBox="1"/>
      </xdr:nvSpPr>
      <xdr:spPr>
        <a:xfrm>
          <a:off x="12644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99" name="直線コネクタ 898"/>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00"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01" name="直線コネクタ 900"/>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02"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03" name="直線コネクタ 902"/>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04"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05" name="フローチャート: 判断 904"/>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06" name="フローチャート: 判断 905"/>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07" name="フローチャート: 判断 906"/>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08" name="フローチャート: 判断 907"/>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09" name="フローチャート: 判断 908"/>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142966</xdr:rowOff>
    </xdr:from>
    <xdr:to>
      <xdr:col>116</xdr:col>
      <xdr:colOff>114300</xdr:colOff>
      <xdr:row>106</xdr:row>
      <xdr:rowOff>73116</xdr:rowOff>
    </xdr:to>
    <xdr:sp macro="" textlink="">
      <xdr:nvSpPr>
        <xdr:cNvPr id="915" name="楕円 914"/>
        <xdr:cNvSpPr/>
      </xdr:nvSpPr>
      <xdr:spPr>
        <a:xfrm>
          <a:off x="22110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165843</xdr:rowOff>
    </xdr:from>
    <xdr:ext cx="469744" cy="259045"/>
    <xdr:sp macro="" textlink="">
      <xdr:nvSpPr>
        <xdr:cNvPr id="916" name="【庁舎】&#10;一人当たり面積該当値テキスト"/>
        <xdr:cNvSpPr txBox="1"/>
      </xdr:nvSpPr>
      <xdr:spPr>
        <a:xfrm>
          <a:off x="22199600" y="179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149498</xdr:rowOff>
    </xdr:from>
    <xdr:to>
      <xdr:col>112</xdr:col>
      <xdr:colOff>38100</xdr:colOff>
      <xdr:row>106</xdr:row>
      <xdr:rowOff>79648</xdr:rowOff>
    </xdr:to>
    <xdr:sp macro="" textlink="">
      <xdr:nvSpPr>
        <xdr:cNvPr id="917" name="楕円 916"/>
        <xdr:cNvSpPr/>
      </xdr:nvSpPr>
      <xdr:spPr>
        <a:xfrm>
          <a:off x="2127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22316</xdr:rowOff>
    </xdr:from>
    <xdr:to>
      <xdr:col>116</xdr:col>
      <xdr:colOff>63500</xdr:colOff>
      <xdr:row>106</xdr:row>
      <xdr:rowOff>28848</xdr:rowOff>
    </xdr:to>
    <xdr:cxnSp macro="">
      <xdr:nvCxnSpPr>
        <xdr:cNvPr id="918" name="直線コネクタ 917"/>
        <xdr:cNvCxnSpPr/>
      </xdr:nvCxnSpPr>
      <xdr:spPr>
        <a:xfrm flipV="1">
          <a:off x="21323300" y="181960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159294</xdr:rowOff>
    </xdr:from>
    <xdr:to>
      <xdr:col>107</xdr:col>
      <xdr:colOff>101600</xdr:colOff>
      <xdr:row>106</xdr:row>
      <xdr:rowOff>89444</xdr:rowOff>
    </xdr:to>
    <xdr:sp macro="" textlink="">
      <xdr:nvSpPr>
        <xdr:cNvPr id="919" name="楕円 918"/>
        <xdr:cNvSpPr/>
      </xdr:nvSpPr>
      <xdr:spPr>
        <a:xfrm>
          <a:off x="2038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28848</xdr:rowOff>
    </xdr:from>
    <xdr:to>
      <xdr:col>111</xdr:col>
      <xdr:colOff>177800</xdr:colOff>
      <xdr:row>106</xdr:row>
      <xdr:rowOff>38644</xdr:rowOff>
    </xdr:to>
    <xdr:cxnSp macro="">
      <xdr:nvCxnSpPr>
        <xdr:cNvPr id="920" name="直線コネクタ 919"/>
        <xdr:cNvCxnSpPr/>
      </xdr:nvCxnSpPr>
      <xdr:spPr>
        <a:xfrm flipV="1">
          <a:off x="20434300" y="182025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169092</xdr:rowOff>
    </xdr:from>
    <xdr:to>
      <xdr:col>102</xdr:col>
      <xdr:colOff>165100</xdr:colOff>
      <xdr:row>106</xdr:row>
      <xdr:rowOff>99242</xdr:rowOff>
    </xdr:to>
    <xdr:sp macro="" textlink="">
      <xdr:nvSpPr>
        <xdr:cNvPr id="921" name="楕円 920"/>
        <xdr:cNvSpPr/>
      </xdr:nvSpPr>
      <xdr:spPr>
        <a:xfrm>
          <a:off x="19494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38644</xdr:rowOff>
    </xdr:from>
    <xdr:to>
      <xdr:col>107</xdr:col>
      <xdr:colOff>50800</xdr:colOff>
      <xdr:row>106</xdr:row>
      <xdr:rowOff>48442</xdr:rowOff>
    </xdr:to>
    <xdr:cxnSp macro="">
      <xdr:nvCxnSpPr>
        <xdr:cNvPr id="922" name="直線コネクタ 921"/>
        <xdr:cNvCxnSpPr/>
      </xdr:nvCxnSpPr>
      <xdr:spPr>
        <a:xfrm flipV="1">
          <a:off x="19545300" y="182123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5806</xdr:rowOff>
    </xdr:from>
    <xdr:to>
      <xdr:col>98</xdr:col>
      <xdr:colOff>38100</xdr:colOff>
      <xdr:row>106</xdr:row>
      <xdr:rowOff>107406</xdr:rowOff>
    </xdr:to>
    <xdr:sp macro="" textlink="">
      <xdr:nvSpPr>
        <xdr:cNvPr id="923" name="楕円 922"/>
        <xdr:cNvSpPr/>
      </xdr:nvSpPr>
      <xdr:spPr>
        <a:xfrm>
          <a:off x="18605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48442</xdr:rowOff>
    </xdr:from>
    <xdr:to>
      <xdr:col>102</xdr:col>
      <xdr:colOff>114300</xdr:colOff>
      <xdr:row>106</xdr:row>
      <xdr:rowOff>56606</xdr:rowOff>
    </xdr:to>
    <xdr:cxnSp macro="">
      <xdr:nvCxnSpPr>
        <xdr:cNvPr id="924" name="直線コネクタ 923"/>
        <xdr:cNvCxnSpPr/>
      </xdr:nvCxnSpPr>
      <xdr:spPr>
        <a:xfrm flipV="1">
          <a:off x="18656300" y="182221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25" name="n_1aveValue【庁舎】&#10;一人当たり面積"/>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26" name="n_2ave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27"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28" name="n_4aveValue【庁舎】&#10;一人当たり面積"/>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96175</xdr:rowOff>
    </xdr:from>
    <xdr:ext cx="469744" cy="259045"/>
    <xdr:sp macro="" textlink="">
      <xdr:nvSpPr>
        <xdr:cNvPr id="929" name="n_1mainValue【庁舎】&#10;一人当たり面積"/>
        <xdr:cNvSpPr txBox="1"/>
      </xdr:nvSpPr>
      <xdr:spPr>
        <a:xfrm>
          <a:off x="210757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105971</xdr:rowOff>
    </xdr:from>
    <xdr:ext cx="469744" cy="259045"/>
    <xdr:sp macro="" textlink="">
      <xdr:nvSpPr>
        <xdr:cNvPr id="930" name="n_2mainValue【庁舎】&#10;一人当たり面積"/>
        <xdr:cNvSpPr txBox="1"/>
      </xdr:nvSpPr>
      <xdr:spPr>
        <a:xfrm>
          <a:off x="20199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115769</xdr:rowOff>
    </xdr:from>
    <xdr:ext cx="469744" cy="259045"/>
    <xdr:sp macro="" textlink="">
      <xdr:nvSpPr>
        <xdr:cNvPr id="931" name="n_3mainValue【庁舎】&#10;一人当たり面積"/>
        <xdr:cNvSpPr txBox="1"/>
      </xdr:nvSpPr>
      <xdr:spPr>
        <a:xfrm>
          <a:off x="19310427" y="179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123933</xdr:rowOff>
    </xdr:from>
    <xdr:ext cx="469744" cy="259045"/>
    <xdr:sp macro="" textlink="">
      <xdr:nvSpPr>
        <xdr:cNvPr id="932" name="n_4mainValue【庁舎】&#10;一人当たり面積"/>
        <xdr:cNvSpPr txBox="1"/>
      </xdr:nvSpPr>
      <xdr:spPr>
        <a:xfrm>
          <a:off x="18421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や文化複合施設の整備により、庁舎、図書館、市民会館の有形固定資産減価償却率が全国平均比、類似単体平均比で低くなっているものの、福祉施設、消防施設の有形固定資産減価償却率が全国平均比、類似単体平均比で高くなっている。福祉施設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建物が多く、老朽化が進んでいる。今後、施設全体について、公共施設等総合管理計画に基づく個別施設計画の策定により、施設の統廃合や維持コストの削減、長寿命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により地方税が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となったほか、地方消費税も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となる一方で、基準財政需要額において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デジタル社会推進費が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等により、財政力指数は前年度から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となった。今後も人口減少の傾向は続く見通しであり、指数の急激な改善は難しく、差押等の徴収強化を図り、財政基盤の強化に努める。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0" name="直線コネクタ 69"/>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3" name="直線コネクタ 72"/>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79" name="直線コネクタ 78"/>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4" name="テキスト ボックス 93"/>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8" name="テキスト ボックス 97"/>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歳出では、補助費等で医療センターに係る公債費負担分が減となったものの、人件費が増となり、物件費で文化複合施設管理経費が増となったこと等から歳出経常一般財源は増となった。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では、臨時財政対策債や普通交付税が増となったほか、地方税では、市民税で退職者数の増により個人所得割が増となったこと等から、歳入経常一般財源も増となり、経常収支比率は前年度比５．７ポイント減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66</xdr:row>
      <xdr:rowOff>50377</xdr:rowOff>
    </xdr:to>
    <xdr:cxnSp macro="">
      <xdr:nvCxnSpPr>
        <xdr:cNvPr id="133" name="直線コネクタ 132"/>
        <xdr:cNvCxnSpPr/>
      </xdr:nvCxnSpPr>
      <xdr:spPr>
        <a:xfrm flipV="1">
          <a:off x="4114800" y="10907606"/>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66</xdr:row>
      <xdr:rowOff>154940</xdr:rowOff>
    </xdr:to>
    <xdr:cxnSp macro="">
      <xdr:nvCxnSpPr>
        <xdr:cNvPr id="136" name="直線コネクタ 135"/>
        <xdr:cNvCxnSpPr/>
      </xdr:nvCxnSpPr>
      <xdr:spPr>
        <a:xfrm flipV="1">
          <a:off x="3225800" y="113660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112183</xdr:rowOff>
    </xdr:to>
    <xdr:cxnSp macro="">
      <xdr:nvCxnSpPr>
        <xdr:cNvPr id="139" name="直線コネクタ 138"/>
        <xdr:cNvCxnSpPr/>
      </xdr:nvCxnSpPr>
      <xdr:spPr>
        <a:xfrm flipV="1">
          <a:off x="2336800" y="114706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112183</xdr:rowOff>
    </xdr:from>
    <xdr:to>
      <xdr:col>11</xdr:col>
      <xdr:colOff>31750</xdr:colOff>
      <xdr:row>67</xdr:row>
      <xdr:rowOff>128270</xdr:rowOff>
    </xdr:to>
    <xdr:cxnSp macro="">
      <xdr:nvCxnSpPr>
        <xdr:cNvPr id="142" name="直線コネクタ 141"/>
        <xdr:cNvCxnSpPr/>
      </xdr:nvCxnSpPr>
      <xdr:spPr>
        <a:xfrm flipV="1">
          <a:off x="1447800" y="115993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4" name="楕円 153"/>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5" name="テキスト ボックス 154"/>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6" name="楕円 155"/>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7" name="テキスト ボックス 156"/>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61383</xdr:rowOff>
    </xdr:from>
    <xdr:to>
      <xdr:col>11</xdr:col>
      <xdr:colOff>82550</xdr:colOff>
      <xdr:row>67</xdr:row>
      <xdr:rowOff>162983</xdr:rowOff>
    </xdr:to>
    <xdr:sp macro="" textlink="">
      <xdr:nvSpPr>
        <xdr:cNvPr id="158" name="楕円 157"/>
        <xdr:cNvSpPr/>
      </xdr:nvSpPr>
      <xdr:spPr>
        <a:xfrm>
          <a:off x="2286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147760</xdr:rowOff>
    </xdr:from>
    <xdr:ext cx="762000" cy="259045"/>
    <xdr:sp macro="" textlink="">
      <xdr:nvSpPr>
        <xdr:cNvPr id="159" name="テキスト ボックス 158"/>
        <xdr:cNvSpPr txBox="1"/>
      </xdr:nvSpPr>
      <xdr:spPr>
        <a:xfrm>
          <a:off x="1955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77470</xdr:rowOff>
    </xdr:from>
    <xdr:to>
      <xdr:col>7</xdr:col>
      <xdr:colOff>31750</xdr:colOff>
      <xdr:row>68</xdr:row>
      <xdr:rowOff>7620</xdr:rowOff>
    </xdr:to>
    <xdr:sp macro="" textlink="">
      <xdr:nvSpPr>
        <xdr:cNvPr id="160" name="楕円 159"/>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163847</xdr:rowOff>
    </xdr:from>
    <xdr:ext cx="762000" cy="259045"/>
    <xdr:sp macro="" textlink="">
      <xdr:nvSpPr>
        <xdr:cNvPr id="161" name="テキスト ボックス 160"/>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類似団体平均に比べて、人口１人当たり人件費・物件費等決算額が高くなっているのは、主に物件費等が要因と考えられる。</a:t>
          </a:r>
        </a:p>
        <a:p>
          <a:r>
            <a:rPr kumimoji="1" lang="ja-JP" altLang="en-US" sz="1300">
              <a:latin typeface="ＭＳ Ｐゴシック" panose="020B0600070205080204" pitchFamily="50" charset="-128"/>
              <a:ea typeface="ＭＳ Ｐゴシック" panose="020B0600070205080204" pitchFamily="50" charset="-128"/>
            </a:rPr>
            <a:t>　人件費は定員適正化計画に基づき必要最小限の職員数を見極めながら継続した職員数の管理を行う一方、物件費等は民間委託への転換による委託料の増や道路や学校・文化施設等の維持修繕等に係る管理経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149202</xdr:rowOff>
    </xdr:from>
    <xdr:to>
      <xdr:col>23</xdr:col>
      <xdr:colOff>133350</xdr:colOff>
      <xdr:row>82</xdr:row>
      <xdr:rowOff>17588</xdr:rowOff>
    </xdr:to>
    <xdr:cxnSp macro="">
      <xdr:nvCxnSpPr>
        <xdr:cNvPr id="198" name="直線コネクタ 197"/>
        <xdr:cNvCxnSpPr/>
      </xdr:nvCxnSpPr>
      <xdr:spPr>
        <a:xfrm>
          <a:off x="4114800" y="14036652"/>
          <a:ext cx="838200" cy="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113331</xdr:rowOff>
    </xdr:from>
    <xdr:to>
      <xdr:col>19</xdr:col>
      <xdr:colOff>133350</xdr:colOff>
      <xdr:row>81</xdr:row>
      <xdr:rowOff>149202</xdr:rowOff>
    </xdr:to>
    <xdr:cxnSp macro="">
      <xdr:nvCxnSpPr>
        <xdr:cNvPr id="201" name="直線コネクタ 200"/>
        <xdr:cNvCxnSpPr/>
      </xdr:nvCxnSpPr>
      <xdr:spPr>
        <a:xfrm>
          <a:off x="3225800" y="14000781"/>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113331</xdr:rowOff>
    </xdr:from>
    <xdr:to>
      <xdr:col>15</xdr:col>
      <xdr:colOff>82550</xdr:colOff>
      <xdr:row>81</xdr:row>
      <xdr:rowOff>114137</xdr:rowOff>
    </xdr:to>
    <xdr:cxnSp macro="">
      <xdr:nvCxnSpPr>
        <xdr:cNvPr id="204" name="直線コネクタ 203"/>
        <xdr:cNvCxnSpPr/>
      </xdr:nvCxnSpPr>
      <xdr:spPr>
        <a:xfrm flipV="1">
          <a:off x="2336800" y="14000781"/>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104321</xdr:rowOff>
    </xdr:from>
    <xdr:to>
      <xdr:col>11</xdr:col>
      <xdr:colOff>31750</xdr:colOff>
      <xdr:row>81</xdr:row>
      <xdr:rowOff>114137</xdr:rowOff>
    </xdr:to>
    <xdr:cxnSp macro="">
      <xdr:nvCxnSpPr>
        <xdr:cNvPr id="207" name="直線コネクタ 206"/>
        <xdr:cNvCxnSpPr/>
      </xdr:nvCxnSpPr>
      <xdr:spPr>
        <a:xfrm>
          <a:off x="1447800" y="13991771"/>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138238</xdr:rowOff>
    </xdr:from>
    <xdr:to>
      <xdr:col>23</xdr:col>
      <xdr:colOff>184150</xdr:colOff>
      <xdr:row>82</xdr:row>
      <xdr:rowOff>68388</xdr:rowOff>
    </xdr:to>
    <xdr:sp macro="" textlink="">
      <xdr:nvSpPr>
        <xdr:cNvPr id="217" name="楕円 216"/>
        <xdr:cNvSpPr/>
      </xdr:nvSpPr>
      <xdr:spPr>
        <a:xfrm>
          <a:off x="4902200" y="140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110315</xdr:rowOff>
    </xdr:from>
    <xdr:ext cx="762000" cy="259045"/>
    <xdr:sp macro="" textlink="">
      <xdr:nvSpPr>
        <xdr:cNvPr id="218" name="人件費・物件費等の状況該当値テキスト"/>
        <xdr:cNvSpPr txBox="1"/>
      </xdr:nvSpPr>
      <xdr:spPr>
        <a:xfrm>
          <a:off x="5041900" y="1399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98402</xdr:rowOff>
    </xdr:from>
    <xdr:to>
      <xdr:col>19</xdr:col>
      <xdr:colOff>184150</xdr:colOff>
      <xdr:row>82</xdr:row>
      <xdr:rowOff>28552</xdr:rowOff>
    </xdr:to>
    <xdr:sp macro="" textlink="">
      <xdr:nvSpPr>
        <xdr:cNvPr id="219" name="楕円 218"/>
        <xdr:cNvSpPr/>
      </xdr:nvSpPr>
      <xdr:spPr>
        <a:xfrm>
          <a:off x="4064000" y="139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13329</xdr:rowOff>
    </xdr:from>
    <xdr:ext cx="736600" cy="259045"/>
    <xdr:sp macro="" textlink="">
      <xdr:nvSpPr>
        <xdr:cNvPr id="220" name="テキスト ボックス 219"/>
        <xdr:cNvSpPr txBox="1"/>
      </xdr:nvSpPr>
      <xdr:spPr>
        <a:xfrm>
          <a:off x="3733800" y="1407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62531</xdr:rowOff>
    </xdr:from>
    <xdr:to>
      <xdr:col>15</xdr:col>
      <xdr:colOff>133350</xdr:colOff>
      <xdr:row>81</xdr:row>
      <xdr:rowOff>164131</xdr:rowOff>
    </xdr:to>
    <xdr:sp macro="" textlink="">
      <xdr:nvSpPr>
        <xdr:cNvPr id="221" name="楕円 220"/>
        <xdr:cNvSpPr/>
      </xdr:nvSpPr>
      <xdr:spPr>
        <a:xfrm>
          <a:off x="3175000" y="139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148908</xdr:rowOff>
    </xdr:from>
    <xdr:ext cx="762000" cy="259045"/>
    <xdr:sp macro="" textlink="">
      <xdr:nvSpPr>
        <xdr:cNvPr id="222" name="テキスト ボックス 221"/>
        <xdr:cNvSpPr txBox="1"/>
      </xdr:nvSpPr>
      <xdr:spPr>
        <a:xfrm>
          <a:off x="2844800" y="1403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63337</xdr:rowOff>
    </xdr:from>
    <xdr:to>
      <xdr:col>11</xdr:col>
      <xdr:colOff>82550</xdr:colOff>
      <xdr:row>81</xdr:row>
      <xdr:rowOff>164937</xdr:rowOff>
    </xdr:to>
    <xdr:sp macro="" textlink="">
      <xdr:nvSpPr>
        <xdr:cNvPr id="223" name="楕円 222"/>
        <xdr:cNvSpPr/>
      </xdr:nvSpPr>
      <xdr:spPr>
        <a:xfrm>
          <a:off x="2286000" y="139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149714</xdr:rowOff>
    </xdr:from>
    <xdr:ext cx="762000" cy="259045"/>
    <xdr:sp macro="" textlink="">
      <xdr:nvSpPr>
        <xdr:cNvPr id="224" name="テキスト ボックス 223"/>
        <xdr:cNvSpPr txBox="1"/>
      </xdr:nvSpPr>
      <xdr:spPr>
        <a:xfrm>
          <a:off x="1955800" y="1403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53521</xdr:rowOff>
    </xdr:from>
    <xdr:to>
      <xdr:col>7</xdr:col>
      <xdr:colOff>31750</xdr:colOff>
      <xdr:row>81</xdr:row>
      <xdr:rowOff>155121</xdr:rowOff>
    </xdr:to>
    <xdr:sp macro="" textlink="">
      <xdr:nvSpPr>
        <xdr:cNvPr id="225" name="楕円 224"/>
        <xdr:cNvSpPr/>
      </xdr:nvSpPr>
      <xdr:spPr>
        <a:xfrm>
          <a:off x="1397000" y="139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139898</xdr:rowOff>
    </xdr:from>
    <xdr:ext cx="762000" cy="259045"/>
    <xdr:sp macro="" textlink="">
      <xdr:nvSpPr>
        <xdr:cNvPr id="226" name="テキスト ボックス 225"/>
        <xdr:cNvSpPr txBox="1"/>
      </xdr:nvSpPr>
      <xdr:spPr>
        <a:xfrm>
          <a:off x="10668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類似団体平均と比較して、０．５ポイント下回っている。今後も類似団体及び県下の状況を勘案しつつ適正化に努める。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62" name="直線コネクタ 261"/>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133350</xdr:rowOff>
    </xdr:to>
    <xdr:cxnSp macro="">
      <xdr:nvCxnSpPr>
        <xdr:cNvPr id="265" name="直線コネクタ 264"/>
        <xdr:cNvCxnSpPr/>
      </xdr:nvCxnSpPr>
      <xdr:spPr>
        <a:xfrm flipV="1">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8" name="直線コネクタ 267"/>
        <xdr:cNvCxnSpPr/>
      </xdr:nvCxnSpPr>
      <xdr:spPr>
        <a:xfrm>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98879</xdr:rowOff>
    </xdr:to>
    <xdr:cxnSp macro="">
      <xdr:nvCxnSpPr>
        <xdr:cNvPr id="271" name="直線コネクタ 270"/>
        <xdr:cNvCxnSpPr/>
      </xdr:nvCxnSpPr>
      <xdr:spPr>
        <a:xfrm>
          <a:off x="13512800" y="142430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81" name="楕円 280"/>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2"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3" name="楕円 282"/>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4" name="テキスト ボックス 283"/>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5" name="楕円 284"/>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86" name="テキスト ボックス 28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9" name="楕円 288"/>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0" name="テキスト ボックス 289"/>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類似団体平均と比較して、２．０２人、和歌山県平均と比較して、２．０５人上回っている。今後も定員管理計画に基づき、必要最小限の職員数を見極めながら適正化に努める。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148061</xdr:rowOff>
    </xdr:to>
    <xdr:cxnSp macro="">
      <xdr:nvCxnSpPr>
        <xdr:cNvPr id="324" name="直線コネクタ 323"/>
        <xdr:cNvCxnSpPr/>
      </xdr:nvCxnSpPr>
      <xdr:spPr>
        <a:xfrm>
          <a:off x="16179800" y="10428224"/>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121116</xdr:rowOff>
    </xdr:from>
    <xdr:to>
      <xdr:col>77</xdr:col>
      <xdr:colOff>44450</xdr:colOff>
      <xdr:row>60</xdr:row>
      <xdr:rowOff>141224</xdr:rowOff>
    </xdr:to>
    <xdr:cxnSp macro="">
      <xdr:nvCxnSpPr>
        <xdr:cNvPr id="327" name="直線コネクタ 326"/>
        <xdr:cNvCxnSpPr/>
      </xdr:nvCxnSpPr>
      <xdr:spPr>
        <a:xfrm>
          <a:off x="15290800" y="1040811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114681</xdr:rowOff>
    </xdr:from>
    <xdr:to>
      <xdr:col>72</xdr:col>
      <xdr:colOff>203200</xdr:colOff>
      <xdr:row>60</xdr:row>
      <xdr:rowOff>121116</xdr:rowOff>
    </xdr:to>
    <xdr:cxnSp macro="">
      <xdr:nvCxnSpPr>
        <xdr:cNvPr id="330" name="直線コネクタ 329"/>
        <xdr:cNvCxnSpPr/>
      </xdr:nvCxnSpPr>
      <xdr:spPr>
        <a:xfrm>
          <a:off x="14401800" y="1040168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114681</xdr:rowOff>
    </xdr:from>
    <xdr:to>
      <xdr:col>68</xdr:col>
      <xdr:colOff>152400</xdr:colOff>
      <xdr:row>60</xdr:row>
      <xdr:rowOff>114681</xdr:rowOff>
    </xdr:to>
    <xdr:cxnSp macro="">
      <xdr:nvCxnSpPr>
        <xdr:cNvPr id="333" name="直線コネクタ 332"/>
        <xdr:cNvCxnSpPr/>
      </xdr:nvCxnSpPr>
      <xdr:spPr>
        <a:xfrm>
          <a:off x="13512800" y="10401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97261</xdr:rowOff>
    </xdr:from>
    <xdr:to>
      <xdr:col>81</xdr:col>
      <xdr:colOff>95250</xdr:colOff>
      <xdr:row>61</xdr:row>
      <xdr:rowOff>27411</xdr:rowOff>
    </xdr:to>
    <xdr:sp macro="" textlink="">
      <xdr:nvSpPr>
        <xdr:cNvPr id="343" name="楕円 342"/>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69338</xdr:rowOff>
    </xdr:from>
    <xdr:ext cx="762000" cy="259045"/>
    <xdr:sp macro="" textlink="">
      <xdr:nvSpPr>
        <xdr:cNvPr id="344" name="定員管理の状況該当値テキスト"/>
        <xdr:cNvSpPr txBox="1"/>
      </xdr:nvSpPr>
      <xdr:spPr>
        <a:xfrm>
          <a:off x="17106900" y="1035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45" name="楕円 344"/>
        <xdr:cNvSpPr/>
      </xdr:nvSpPr>
      <xdr:spPr>
        <a:xfrm>
          <a:off x="16129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5351</xdr:rowOff>
    </xdr:from>
    <xdr:ext cx="736600" cy="259045"/>
    <xdr:sp macro="" textlink="">
      <xdr:nvSpPr>
        <xdr:cNvPr id="346" name="テキスト ボックス 345"/>
        <xdr:cNvSpPr txBox="1"/>
      </xdr:nvSpPr>
      <xdr:spPr>
        <a:xfrm>
          <a:off x="15798800" y="104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70316</xdr:rowOff>
    </xdr:from>
    <xdr:to>
      <xdr:col>73</xdr:col>
      <xdr:colOff>44450</xdr:colOff>
      <xdr:row>61</xdr:row>
      <xdr:rowOff>466</xdr:rowOff>
    </xdr:to>
    <xdr:sp macro="" textlink="">
      <xdr:nvSpPr>
        <xdr:cNvPr id="347" name="楕円 346"/>
        <xdr:cNvSpPr/>
      </xdr:nvSpPr>
      <xdr:spPr>
        <a:xfrm>
          <a:off x="15240000" y="103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48" name="テキスト ボックス 347"/>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63881</xdr:rowOff>
    </xdr:from>
    <xdr:to>
      <xdr:col>68</xdr:col>
      <xdr:colOff>203200</xdr:colOff>
      <xdr:row>60</xdr:row>
      <xdr:rowOff>165481</xdr:rowOff>
    </xdr:to>
    <xdr:sp macro="" textlink="">
      <xdr:nvSpPr>
        <xdr:cNvPr id="349" name="楕円 348"/>
        <xdr:cNvSpPr/>
      </xdr:nvSpPr>
      <xdr:spPr>
        <a:xfrm>
          <a:off x="14351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150258</xdr:rowOff>
    </xdr:from>
    <xdr:ext cx="762000" cy="259045"/>
    <xdr:sp macro="" textlink="">
      <xdr:nvSpPr>
        <xdr:cNvPr id="350" name="テキスト ボックス 349"/>
        <xdr:cNvSpPr txBox="1"/>
      </xdr:nvSpPr>
      <xdr:spPr>
        <a:xfrm>
          <a:off x="140208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63881</xdr:rowOff>
    </xdr:from>
    <xdr:to>
      <xdr:col>64</xdr:col>
      <xdr:colOff>152400</xdr:colOff>
      <xdr:row>60</xdr:row>
      <xdr:rowOff>165481</xdr:rowOff>
    </xdr:to>
    <xdr:sp macro="" textlink="">
      <xdr:nvSpPr>
        <xdr:cNvPr id="351" name="楕円 350"/>
        <xdr:cNvSpPr/>
      </xdr:nvSpPr>
      <xdr:spPr>
        <a:xfrm>
          <a:off x="13462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150258</xdr:rowOff>
    </xdr:from>
    <xdr:ext cx="762000" cy="259045"/>
    <xdr:sp macro="" textlink="">
      <xdr:nvSpPr>
        <xdr:cNvPr id="352" name="テキスト ボックス 351"/>
        <xdr:cNvSpPr txBox="1"/>
      </xdr:nvSpPr>
      <xdr:spPr>
        <a:xfrm>
          <a:off x="131318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単年度では、普通交付税等が増となる一方で、償還利子が減となったものの、紀南環境衛生施設事務組合建設費負担分等に係る過疎債の償還開始等により償還元金は増となり、元利償還金が増となったことなどから、０．４ポイント増、３ヶ年平均では０．２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今後も、公債費は高水準での推移が見込まれることから、引き続き国費等の財源確保を第一に、地方債を活用する際は財政措置の有利な地方債の活用等により、実質公債費比率の増加を抑制する必要がある。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124883</xdr:rowOff>
    </xdr:to>
    <xdr:cxnSp macro="">
      <xdr:nvCxnSpPr>
        <xdr:cNvPr id="385" name="直線コネクタ 384"/>
        <xdr:cNvCxnSpPr/>
      </xdr:nvCxnSpPr>
      <xdr:spPr>
        <a:xfrm flipV="1">
          <a:off x="16179800" y="76525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45</xdr:row>
      <xdr:rowOff>33867</xdr:rowOff>
    </xdr:to>
    <xdr:cxnSp macro="">
      <xdr:nvCxnSpPr>
        <xdr:cNvPr id="388" name="直線コネクタ 387"/>
        <xdr:cNvCxnSpPr/>
      </xdr:nvCxnSpPr>
      <xdr:spPr>
        <a:xfrm flipV="1">
          <a:off x="15290800" y="766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33867</xdr:rowOff>
    </xdr:from>
    <xdr:to>
      <xdr:col>72</xdr:col>
      <xdr:colOff>203200</xdr:colOff>
      <xdr:row>45</xdr:row>
      <xdr:rowOff>130387</xdr:rowOff>
    </xdr:to>
    <xdr:cxnSp macro="">
      <xdr:nvCxnSpPr>
        <xdr:cNvPr id="391" name="直線コネクタ 390"/>
        <xdr:cNvCxnSpPr/>
      </xdr:nvCxnSpPr>
      <xdr:spPr>
        <a:xfrm flipV="1">
          <a:off x="14401800" y="77491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130387</xdr:rowOff>
    </xdr:from>
    <xdr:to>
      <xdr:col>68</xdr:col>
      <xdr:colOff>152400</xdr:colOff>
      <xdr:row>45</xdr:row>
      <xdr:rowOff>162560</xdr:rowOff>
    </xdr:to>
    <xdr:cxnSp macro="">
      <xdr:nvCxnSpPr>
        <xdr:cNvPr id="394" name="直線コネクタ 393"/>
        <xdr:cNvCxnSpPr/>
      </xdr:nvCxnSpPr>
      <xdr:spPr>
        <a:xfrm flipV="1">
          <a:off x="13512800" y="78456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404" name="楕円 403"/>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30073</xdr:rowOff>
    </xdr:from>
    <xdr:ext cx="762000" cy="259045"/>
    <xdr:sp macro="" textlink="">
      <xdr:nvSpPr>
        <xdr:cNvPr id="405" name="公債費負担の状況該当値テキスト"/>
        <xdr:cNvSpPr txBox="1"/>
      </xdr:nvSpPr>
      <xdr:spPr>
        <a:xfrm>
          <a:off x="17106900" y="75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06" name="楕円 405"/>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07" name="テキスト ボックス 406"/>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8" name="楕円 407"/>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9" name="テキスト ボックス 408"/>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79587</xdr:rowOff>
    </xdr:from>
    <xdr:to>
      <xdr:col>68</xdr:col>
      <xdr:colOff>203200</xdr:colOff>
      <xdr:row>46</xdr:row>
      <xdr:rowOff>9737</xdr:rowOff>
    </xdr:to>
    <xdr:sp macro="" textlink="">
      <xdr:nvSpPr>
        <xdr:cNvPr id="410" name="楕円 409"/>
        <xdr:cNvSpPr/>
      </xdr:nvSpPr>
      <xdr:spPr>
        <a:xfrm>
          <a:off x="14351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165964</xdr:rowOff>
    </xdr:from>
    <xdr:ext cx="762000" cy="259045"/>
    <xdr:sp macro="" textlink="">
      <xdr:nvSpPr>
        <xdr:cNvPr id="411" name="テキスト ボックス 410"/>
        <xdr:cNvSpPr txBox="1"/>
      </xdr:nvSpPr>
      <xdr:spPr>
        <a:xfrm>
          <a:off x="14020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111760</xdr:rowOff>
    </xdr:from>
    <xdr:to>
      <xdr:col>64</xdr:col>
      <xdr:colOff>152400</xdr:colOff>
      <xdr:row>46</xdr:row>
      <xdr:rowOff>41910</xdr:rowOff>
    </xdr:to>
    <xdr:sp macro="" textlink="">
      <xdr:nvSpPr>
        <xdr:cNvPr id="412" name="楕円 411"/>
        <xdr:cNvSpPr/>
      </xdr:nvSpPr>
      <xdr:spPr>
        <a:xfrm>
          <a:off x="13462000" y="7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26687</xdr:rowOff>
    </xdr:from>
    <xdr:ext cx="762000" cy="259045"/>
    <xdr:sp macro="" textlink="">
      <xdr:nvSpPr>
        <xdr:cNvPr id="413" name="テキスト ボックス 412"/>
        <xdr:cNvSpPr txBox="1"/>
      </xdr:nvSpPr>
      <xdr:spPr>
        <a:xfrm>
          <a:off x="13131800" y="791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地方債残高は増となったものの、充当可能基金が増となったことや公債費に係る基準財政需要額算入見込み額が増となったこと等から、将来負担比率は１２．９ポイント減少した。</a:t>
          </a:r>
        </a:p>
        <a:p>
          <a:r>
            <a:rPr kumimoji="1" lang="ja-JP" altLang="en-US" sz="1300">
              <a:latin typeface="ＭＳ Ｐゴシック" panose="020B0600070205080204" pitchFamily="50" charset="-128"/>
              <a:ea typeface="ＭＳ Ｐゴシック" panose="020B0600070205080204" pitchFamily="50" charset="-128"/>
            </a:rPr>
            <a:t>　文化複合施設の整備に係る起債の借入完了により、今後の地方債残高は大幅な増加の見込みはないものの、引き続き国費等の財源確保を第一に、地方債を活用する際は財政措置の有利な地方債の活用等により、将来負担比率の増加を抑制す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97451</xdr:rowOff>
    </xdr:from>
    <xdr:to>
      <xdr:col>81</xdr:col>
      <xdr:colOff>44450</xdr:colOff>
      <xdr:row>15</xdr:row>
      <xdr:rowOff>29760</xdr:rowOff>
    </xdr:to>
    <xdr:cxnSp macro="">
      <xdr:nvCxnSpPr>
        <xdr:cNvPr id="447" name="直線コネクタ 446"/>
        <xdr:cNvCxnSpPr/>
      </xdr:nvCxnSpPr>
      <xdr:spPr>
        <a:xfrm flipV="1">
          <a:off x="16179800" y="2497751"/>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29760</xdr:rowOff>
    </xdr:from>
    <xdr:to>
      <xdr:col>77</xdr:col>
      <xdr:colOff>44450</xdr:colOff>
      <xdr:row>16</xdr:row>
      <xdr:rowOff>9525</xdr:rowOff>
    </xdr:to>
    <xdr:cxnSp macro="">
      <xdr:nvCxnSpPr>
        <xdr:cNvPr id="450" name="直線コネクタ 449"/>
        <xdr:cNvCxnSpPr/>
      </xdr:nvCxnSpPr>
      <xdr:spPr>
        <a:xfrm flipV="1">
          <a:off x="15290800" y="2601510"/>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52" name="テキスト ボックス 451"/>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9525</xdr:rowOff>
    </xdr:from>
    <xdr:to>
      <xdr:col>72</xdr:col>
      <xdr:colOff>203200</xdr:colOff>
      <xdr:row>16</xdr:row>
      <xdr:rowOff>92371</xdr:rowOff>
    </xdr:to>
    <xdr:cxnSp macro="">
      <xdr:nvCxnSpPr>
        <xdr:cNvPr id="453" name="直線コネクタ 452"/>
        <xdr:cNvCxnSpPr/>
      </xdr:nvCxnSpPr>
      <xdr:spPr>
        <a:xfrm flipV="1">
          <a:off x="14401800" y="2752725"/>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92371</xdr:rowOff>
    </xdr:from>
    <xdr:to>
      <xdr:col>68</xdr:col>
      <xdr:colOff>152400</xdr:colOff>
      <xdr:row>17</xdr:row>
      <xdr:rowOff>88223</xdr:rowOff>
    </xdr:to>
    <xdr:cxnSp macro="">
      <xdr:nvCxnSpPr>
        <xdr:cNvPr id="456" name="直線コネクタ 455"/>
        <xdr:cNvCxnSpPr/>
      </xdr:nvCxnSpPr>
      <xdr:spPr>
        <a:xfrm flipV="1">
          <a:off x="13512800" y="2835571"/>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46651</xdr:rowOff>
    </xdr:from>
    <xdr:to>
      <xdr:col>81</xdr:col>
      <xdr:colOff>95250</xdr:colOff>
      <xdr:row>14</xdr:row>
      <xdr:rowOff>148251</xdr:rowOff>
    </xdr:to>
    <xdr:sp macro="" textlink="">
      <xdr:nvSpPr>
        <xdr:cNvPr id="466" name="楕円 465"/>
        <xdr:cNvSpPr/>
      </xdr:nvSpPr>
      <xdr:spPr>
        <a:xfrm>
          <a:off x="16967200" y="2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63178</xdr:rowOff>
    </xdr:from>
    <xdr:ext cx="762000" cy="259045"/>
    <xdr:sp macro="" textlink="">
      <xdr:nvSpPr>
        <xdr:cNvPr id="467" name="将来負担の状況該当値テキスト"/>
        <xdr:cNvSpPr txBox="1"/>
      </xdr:nvSpPr>
      <xdr:spPr>
        <a:xfrm>
          <a:off x="17106900" y="229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150410</xdr:rowOff>
    </xdr:from>
    <xdr:to>
      <xdr:col>77</xdr:col>
      <xdr:colOff>95250</xdr:colOff>
      <xdr:row>15</xdr:row>
      <xdr:rowOff>80560</xdr:rowOff>
    </xdr:to>
    <xdr:sp macro="" textlink="">
      <xdr:nvSpPr>
        <xdr:cNvPr id="468" name="楕円 467"/>
        <xdr:cNvSpPr/>
      </xdr:nvSpPr>
      <xdr:spPr>
        <a:xfrm>
          <a:off x="16129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90737</xdr:rowOff>
    </xdr:from>
    <xdr:ext cx="736600" cy="259045"/>
    <xdr:sp macro="" textlink="">
      <xdr:nvSpPr>
        <xdr:cNvPr id="469" name="テキスト ボックス 468"/>
        <xdr:cNvSpPr txBox="1"/>
      </xdr:nvSpPr>
      <xdr:spPr>
        <a:xfrm>
          <a:off x="15798800" y="231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70" name="楕円 469"/>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45102</xdr:rowOff>
    </xdr:from>
    <xdr:ext cx="762000" cy="259045"/>
    <xdr:sp macro="" textlink="">
      <xdr:nvSpPr>
        <xdr:cNvPr id="471" name="テキスト ボックス 470"/>
        <xdr:cNvSpPr txBox="1"/>
      </xdr:nvSpPr>
      <xdr:spPr>
        <a:xfrm>
          <a:off x="14909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41571</xdr:rowOff>
    </xdr:from>
    <xdr:to>
      <xdr:col>68</xdr:col>
      <xdr:colOff>203200</xdr:colOff>
      <xdr:row>16</xdr:row>
      <xdr:rowOff>143171</xdr:rowOff>
    </xdr:to>
    <xdr:sp macro="" textlink="">
      <xdr:nvSpPr>
        <xdr:cNvPr id="472" name="楕円 471"/>
        <xdr:cNvSpPr/>
      </xdr:nvSpPr>
      <xdr:spPr>
        <a:xfrm>
          <a:off x="14351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127948</xdr:rowOff>
    </xdr:from>
    <xdr:ext cx="762000" cy="259045"/>
    <xdr:sp macro="" textlink="">
      <xdr:nvSpPr>
        <xdr:cNvPr id="473" name="テキスト ボックス 472"/>
        <xdr:cNvSpPr txBox="1"/>
      </xdr:nvSpPr>
      <xdr:spPr>
        <a:xfrm>
          <a:off x="14020800" y="28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37423</xdr:rowOff>
    </xdr:from>
    <xdr:to>
      <xdr:col>64</xdr:col>
      <xdr:colOff>152400</xdr:colOff>
      <xdr:row>17</xdr:row>
      <xdr:rowOff>139023</xdr:rowOff>
    </xdr:to>
    <xdr:sp macro="" textlink="">
      <xdr:nvSpPr>
        <xdr:cNvPr id="474" name="楕円 473"/>
        <xdr:cNvSpPr/>
      </xdr:nvSpPr>
      <xdr:spPr>
        <a:xfrm>
          <a:off x="13462000" y="29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123800</xdr:rowOff>
    </xdr:from>
    <xdr:ext cx="762000" cy="259045"/>
    <xdr:sp macro="" textlink="">
      <xdr:nvSpPr>
        <xdr:cNvPr id="475" name="テキスト ボックス 474"/>
        <xdr:cNvSpPr txBox="1"/>
      </xdr:nvSpPr>
      <xdr:spPr>
        <a:xfrm>
          <a:off x="13131800" y="30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必要最小限の職員数を見極めながら継続した職員数の管理を行っている。本年度は、職員数の増等により一般財源充当額が増加したものの、歳入経常一般財源が増となったこと等から、全体で１．１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今後は特殊勤務手当の見直しなど給与制度の是正を行い、人件費の削減と適正化に努める。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1270</xdr:rowOff>
    </xdr:to>
    <xdr:cxnSp macro="">
      <xdr:nvCxnSpPr>
        <xdr:cNvPr id="64" name="直線コネクタ 63"/>
        <xdr:cNvCxnSpPr/>
      </xdr:nvCxnSpPr>
      <xdr:spPr>
        <a:xfrm flipV="1">
          <a:off x="3987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37</xdr:row>
      <xdr:rowOff>1270</xdr:rowOff>
    </xdr:to>
    <xdr:cxnSp macro="">
      <xdr:nvCxnSpPr>
        <xdr:cNvPr id="67" name="直線コネクタ 66"/>
        <xdr:cNvCxnSpPr/>
      </xdr:nvCxnSpPr>
      <xdr:spPr>
        <a:xfrm>
          <a:off x="3098800" y="62397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154432</xdr:rowOff>
    </xdr:to>
    <xdr:cxnSp macro="">
      <xdr:nvCxnSpPr>
        <xdr:cNvPr id="70" name="直線コネクタ 69"/>
        <xdr:cNvCxnSpPr/>
      </xdr:nvCxnSpPr>
      <xdr:spPr>
        <a:xfrm flipV="1">
          <a:off x="2209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163576</xdr:rowOff>
    </xdr:to>
    <xdr:cxnSp macro="">
      <xdr:nvCxnSpPr>
        <xdr:cNvPr id="73" name="直線コネクタ 72"/>
        <xdr:cNvCxnSpPr/>
      </xdr:nvCxnSpPr>
      <xdr:spPr>
        <a:xfrm flipV="1">
          <a:off x="1320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文化複合施設管理経費等の増により、歳出経常一般財源が増となったものの、歳入経常一般財源が増となったことから、前年度から０．６ポイントの減となったが、比率は類似団体、県平均を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今後についても予算編成時における経常経費カットや委託経費の見直しなど、物件費の抑制に取り組む。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54610</xdr:rowOff>
    </xdr:to>
    <xdr:cxnSp macro="">
      <xdr:nvCxnSpPr>
        <xdr:cNvPr id="125" name="直線コネクタ 124"/>
        <xdr:cNvCxnSpPr/>
      </xdr:nvCxnSpPr>
      <xdr:spPr>
        <a:xfrm flipV="1">
          <a:off x="15671800" y="292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18</xdr:row>
      <xdr:rowOff>88900</xdr:rowOff>
    </xdr:to>
    <xdr:cxnSp macro="">
      <xdr:nvCxnSpPr>
        <xdr:cNvPr id="128" name="直線コネクタ 127"/>
        <xdr:cNvCxnSpPr/>
      </xdr:nvCxnSpPr>
      <xdr:spPr>
        <a:xfrm flipV="1">
          <a:off x="14782800" y="2969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88900</xdr:rowOff>
    </xdr:to>
    <xdr:cxnSp macro="">
      <xdr:nvCxnSpPr>
        <xdr:cNvPr id="131" name="直線コネクタ 130"/>
        <xdr:cNvCxnSpPr/>
      </xdr:nvCxnSpPr>
      <xdr:spPr>
        <a:xfrm>
          <a:off x="13893800" y="3144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58420</xdr:rowOff>
    </xdr:to>
    <xdr:cxnSp macro="">
      <xdr:nvCxnSpPr>
        <xdr:cNvPr id="134" name="直線コネクタ 133"/>
        <xdr:cNvCxnSpPr/>
      </xdr:nvCxnSpPr>
      <xdr:spPr>
        <a:xfrm>
          <a:off x="13004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4" name="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扶助費に係る経常収支比率は、一般財源充当額がほぼ横ばいでの推移となったものの、歳入経常一般財源が増となったことにより、前年度から０．８ポイント減となった。　扶助費は社会保障制度の一環、住民福祉の増進を図るものであるため、容易に削減することができず、今後も障害者総合支援法に基づく訓練等給付事業や介護給付事業、また生活保護扶助費等の増加も予想されることから、資格審査の適正化を図り、縮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136525</xdr:rowOff>
    </xdr:from>
    <xdr:to>
      <xdr:col>24</xdr:col>
      <xdr:colOff>25400</xdr:colOff>
      <xdr:row>56</xdr:row>
      <xdr:rowOff>41275</xdr:rowOff>
    </xdr:to>
    <xdr:cxnSp macro="">
      <xdr:nvCxnSpPr>
        <xdr:cNvPr id="190" name="直線コネクタ 189"/>
        <xdr:cNvCxnSpPr/>
      </xdr:nvCxnSpPr>
      <xdr:spPr>
        <a:xfrm flipV="1">
          <a:off x="3987800" y="95662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69850</xdr:rowOff>
    </xdr:to>
    <xdr:cxnSp macro="">
      <xdr:nvCxnSpPr>
        <xdr:cNvPr id="193" name="直線コネクタ 192"/>
        <xdr:cNvCxnSpPr/>
      </xdr:nvCxnSpPr>
      <xdr:spPr>
        <a:xfrm flipV="1">
          <a:off x="3098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98425</xdr:rowOff>
    </xdr:to>
    <xdr:cxnSp macro="">
      <xdr:nvCxnSpPr>
        <xdr:cNvPr id="196" name="直線コネクタ 195"/>
        <xdr:cNvCxnSpPr/>
      </xdr:nvCxnSpPr>
      <xdr:spPr>
        <a:xfrm flipV="1">
          <a:off x="2209800" y="9671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56</xdr:row>
      <xdr:rowOff>98425</xdr:rowOff>
    </xdr:to>
    <xdr:cxnSp macro="">
      <xdr:nvCxnSpPr>
        <xdr:cNvPr id="199" name="直線コネクタ 198"/>
        <xdr:cNvCxnSpPr/>
      </xdr:nvCxnSpPr>
      <xdr:spPr>
        <a:xfrm>
          <a:off x="1320800" y="9642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209" name="楕円 208"/>
        <xdr:cNvSpPr/>
      </xdr:nvSpPr>
      <xdr:spPr>
        <a:xfrm>
          <a:off x="47752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102252</xdr:rowOff>
    </xdr:from>
    <xdr:ext cx="762000" cy="259045"/>
    <xdr:sp macro="" textlink="">
      <xdr:nvSpPr>
        <xdr:cNvPr id="210" name="扶助費該当値テキスト"/>
        <xdr:cNvSpPr txBox="1"/>
      </xdr:nvSpPr>
      <xdr:spPr>
        <a:xfrm>
          <a:off x="49149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4" name="テキスト ボックス 21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47625</xdr:rowOff>
    </xdr:from>
    <xdr:to>
      <xdr:col>11</xdr:col>
      <xdr:colOff>60325</xdr:colOff>
      <xdr:row>56</xdr:row>
      <xdr:rowOff>149225</xdr:rowOff>
    </xdr:to>
    <xdr:sp macro="" textlink="">
      <xdr:nvSpPr>
        <xdr:cNvPr id="215" name="楕円 214"/>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16" name="テキスト ボックス 215"/>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7" name="楕円 216"/>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102252</xdr:rowOff>
    </xdr:from>
    <xdr:ext cx="762000" cy="259045"/>
    <xdr:sp macro="" textlink="">
      <xdr:nvSpPr>
        <xdr:cNvPr id="218" name="テキスト ボックス 217"/>
        <xdr:cNvSpPr txBox="1"/>
      </xdr:nvSpPr>
      <xdr:spPr>
        <a:xfrm>
          <a:off x="939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経費は繰出金であるが、介護保険特別会計繰出金で給付費の増等により増となったものの、後期高齢者医療特別会計繰出金で給付費の減等により減となったことなどから、前年度と比較して０．９ポイント減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15422</xdr:rowOff>
    </xdr:to>
    <xdr:cxnSp macro="">
      <xdr:nvCxnSpPr>
        <xdr:cNvPr id="253" name="直線コネクタ 252"/>
        <xdr:cNvCxnSpPr/>
      </xdr:nvCxnSpPr>
      <xdr:spPr>
        <a:xfrm flipV="1">
          <a:off x="15671800" y="9690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15422</xdr:rowOff>
    </xdr:to>
    <xdr:cxnSp macro="">
      <xdr:nvCxnSpPr>
        <xdr:cNvPr id="256" name="直線コネクタ 255"/>
        <xdr:cNvCxnSpPr/>
      </xdr:nvCxnSpPr>
      <xdr:spPr>
        <a:xfrm>
          <a:off x="14782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165100</xdr:rowOff>
    </xdr:to>
    <xdr:cxnSp macro="">
      <xdr:nvCxnSpPr>
        <xdr:cNvPr id="259" name="直線コネクタ 258"/>
        <xdr:cNvCxnSpPr/>
      </xdr:nvCxnSpPr>
      <xdr:spPr>
        <a:xfrm>
          <a:off x="13893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154215</xdr:rowOff>
    </xdr:to>
    <xdr:cxnSp macro="">
      <xdr:nvCxnSpPr>
        <xdr:cNvPr id="262" name="直線コネクタ 261"/>
        <xdr:cNvCxnSpPr/>
      </xdr:nvCxnSpPr>
      <xdr:spPr>
        <a:xfrm flipV="1">
          <a:off x="13004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4" name="楕円 273"/>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5" name="テキスト ボックス 274"/>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80" name="楕円 279"/>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81" name="テキスト ボックス 280"/>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法人等への補助金・負担金については、交付開始後、大きな見直しが行われていないものもあるため、近年横ばい傾向にある。本年度は医療センターに係る公債費負担分が減となったこと等から、比率は前年度から１．５ポイント減少した。</a:t>
          </a:r>
        </a:p>
        <a:p>
          <a:r>
            <a:rPr kumimoji="1" lang="ja-JP" altLang="en-US" sz="1300">
              <a:latin typeface="ＭＳ Ｐゴシック" panose="020B0600070205080204" pitchFamily="50" charset="-128"/>
              <a:ea typeface="ＭＳ Ｐゴシック" panose="020B0600070205080204" pitchFamily="50" charset="-128"/>
            </a:rPr>
            <a:t>　今後は補助金・負担金の内容を調査し、効果の低い補助金、負担金の見直しや廃止を検討する。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104140</xdr:rowOff>
    </xdr:to>
    <xdr:cxnSp macro="">
      <xdr:nvCxnSpPr>
        <xdr:cNvPr id="311" name="直線コネクタ 310"/>
        <xdr:cNvCxnSpPr/>
      </xdr:nvCxnSpPr>
      <xdr:spPr>
        <a:xfrm flipV="1">
          <a:off x="15671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131572</xdr:rowOff>
    </xdr:to>
    <xdr:cxnSp macro="">
      <xdr:nvCxnSpPr>
        <xdr:cNvPr id="314" name="直線コネクタ 313"/>
        <xdr:cNvCxnSpPr/>
      </xdr:nvCxnSpPr>
      <xdr:spPr>
        <a:xfrm flipV="1">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17" name="直線コネクタ 316"/>
        <xdr:cNvCxnSpPr/>
      </xdr:nvCxnSpPr>
      <xdr:spPr>
        <a:xfrm>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20" name="直線コネクタ 319"/>
        <xdr:cNvCxnSpPr/>
      </xdr:nvCxnSpPr>
      <xdr:spPr>
        <a:xfrm>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0" name="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1"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2" name="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3" name="テキスト ボックス 332"/>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4" name="楕円 33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5" name="テキスト ボックス 33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7" name="テキスト ボックス 336"/>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8" name="楕円 337"/>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9" name="テキスト ボックス 338"/>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２２年に借り入れた辺地対策事業債等が償還完了となる一方で、平成２９年に紀南環境衛生施設事務組合建設費負担分等のために借り入れた過疎対策事業債等の償還開始により、歳出経常一般財源が増となったものの、歳入経常一般財源が増となったことから、０．８ポイント減となった。今後も公債費は高水準での推移が見込まれることから、事業の絞り込みを徹底し、国費等の財源確保を第一に、財政措置の有利な地方債の活用など、公債費負担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67563</xdr:rowOff>
    </xdr:from>
    <xdr:to>
      <xdr:col>24</xdr:col>
      <xdr:colOff>25400</xdr:colOff>
      <xdr:row>80</xdr:row>
      <xdr:rowOff>140715</xdr:rowOff>
    </xdr:to>
    <xdr:cxnSp macro="">
      <xdr:nvCxnSpPr>
        <xdr:cNvPr id="370" name="直線コネクタ 369"/>
        <xdr:cNvCxnSpPr/>
      </xdr:nvCxnSpPr>
      <xdr:spPr>
        <a:xfrm flipV="1">
          <a:off x="3987800" y="137835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140715</xdr:rowOff>
    </xdr:from>
    <xdr:to>
      <xdr:col>19</xdr:col>
      <xdr:colOff>187325</xdr:colOff>
      <xdr:row>80</xdr:row>
      <xdr:rowOff>159004</xdr:rowOff>
    </xdr:to>
    <xdr:cxnSp macro="">
      <xdr:nvCxnSpPr>
        <xdr:cNvPr id="373" name="直線コネクタ 372"/>
        <xdr:cNvCxnSpPr/>
      </xdr:nvCxnSpPr>
      <xdr:spPr>
        <a:xfrm flipV="1">
          <a:off x="3098800" y="138567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159004</xdr:rowOff>
    </xdr:from>
    <xdr:to>
      <xdr:col>15</xdr:col>
      <xdr:colOff>98425</xdr:colOff>
      <xdr:row>81</xdr:row>
      <xdr:rowOff>5842</xdr:rowOff>
    </xdr:to>
    <xdr:cxnSp macro="">
      <xdr:nvCxnSpPr>
        <xdr:cNvPr id="376" name="直線コネクタ 375"/>
        <xdr:cNvCxnSpPr/>
      </xdr:nvCxnSpPr>
      <xdr:spPr>
        <a:xfrm flipV="1">
          <a:off x="2209800" y="13875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5842</xdr:rowOff>
    </xdr:from>
    <xdr:to>
      <xdr:col>11</xdr:col>
      <xdr:colOff>9525</xdr:colOff>
      <xdr:row>81</xdr:row>
      <xdr:rowOff>170435</xdr:rowOff>
    </xdr:to>
    <xdr:cxnSp macro="">
      <xdr:nvCxnSpPr>
        <xdr:cNvPr id="379" name="直線コネクタ 378"/>
        <xdr:cNvCxnSpPr/>
      </xdr:nvCxnSpPr>
      <xdr:spPr>
        <a:xfrm flipV="1">
          <a:off x="1320800" y="138932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16763</xdr:rowOff>
    </xdr:from>
    <xdr:to>
      <xdr:col>24</xdr:col>
      <xdr:colOff>76200</xdr:colOff>
      <xdr:row>80</xdr:row>
      <xdr:rowOff>118363</xdr:rowOff>
    </xdr:to>
    <xdr:sp macro="" textlink="">
      <xdr:nvSpPr>
        <xdr:cNvPr id="389" name="楕円 388"/>
        <xdr:cNvSpPr/>
      </xdr:nvSpPr>
      <xdr:spPr>
        <a:xfrm>
          <a:off x="4775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96790</xdr:rowOff>
    </xdr:from>
    <xdr:ext cx="762000" cy="259045"/>
    <xdr:sp macro="" textlink="">
      <xdr:nvSpPr>
        <xdr:cNvPr id="390" name="公債費該当値テキスト"/>
        <xdr:cNvSpPr txBox="1"/>
      </xdr:nvSpPr>
      <xdr:spPr>
        <a:xfrm>
          <a:off x="4914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89915</xdr:rowOff>
    </xdr:from>
    <xdr:to>
      <xdr:col>20</xdr:col>
      <xdr:colOff>38100</xdr:colOff>
      <xdr:row>81</xdr:row>
      <xdr:rowOff>20065</xdr:rowOff>
    </xdr:to>
    <xdr:sp macro="" textlink="">
      <xdr:nvSpPr>
        <xdr:cNvPr id="391" name="楕円 390"/>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4842</xdr:rowOff>
    </xdr:from>
    <xdr:ext cx="736600" cy="259045"/>
    <xdr:sp macro="" textlink="">
      <xdr:nvSpPr>
        <xdr:cNvPr id="392" name="テキスト ボックス 391"/>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108204</xdr:rowOff>
    </xdr:from>
    <xdr:to>
      <xdr:col>15</xdr:col>
      <xdr:colOff>149225</xdr:colOff>
      <xdr:row>81</xdr:row>
      <xdr:rowOff>38354</xdr:rowOff>
    </xdr:to>
    <xdr:sp macro="" textlink="">
      <xdr:nvSpPr>
        <xdr:cNvPr id="393" name="楕円 392"/>
        <xdr:cNvSpPr/>
      </xdr:nvSpPr>
      <xdr:spPr>
        <a:xfrm>
          <a:off x="3048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23131</xdr:rowOff>
    </xdr:from>
    <xdr:ext cx="762000" cy="259045"/>
    <xdr:sp macro="" textlink="">
      <xdr:nvSpPr>
        <xdr:cNvPr id="394" name="テキスト ボックス 393"/>
        <xdr:cNvSpPr txBox="1"/>
      </xdr:nvSpPr>
      <xdr:spPr>
        <a:xfrm>
          <a:off x="2717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126492</xdr:rowOff>
    </xdr:from>
    <xdr:to>
      <xdr:col>11</xdr:col>
      <xdr:colOff>60325</xdr:colOff>
      <xdr:row>81</xdr:row>
      <xdr:rowOff>56642</xdr:rowOff>
    </xdr:to>
    <xdr:sp macro="" textlink="">
      <xdr:nvSpPr>
        <xdr:cNvPr id="395" name="楕円 394"/>
        <xdr:cNvSpPr/>
      </xdr:nvSpPr>
      <xdr:spPr>
        <a:xfrm>
          <a:off x="2159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41419</xdr:rowOff>
    </xdr:from>
    <xdr:ext cx="762000" cy="259045"/>
    <xdr:sp macro="" textlink="">
      <xdr:nvSpPr>
        <xdr:cNvPr id="396" name="テキスト ボックス 395"/>
        <xdr:cNvSpPr txBox="1"/>
      </xdr:nvSpPr>
      <xdr:spPr>
        <a:xfrm>
          <a:off x="1828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119635</xdr:rowOff>
    </xdr:from>
    <xdr:to>
      <xdr:col>6</xdr:col>
      <xdr:colOff>171450</xdr:colOff>
      <xdr:row>82</xdr:row>
      <xdr:rowOff>49785</xdr:rowOff>
    </xdr:to>
    <xdr:sp macro="" textlink="">
      <xdr:nvSpPr>
        <xdr:cNvPr id="397" name="楕円 396"/>
        <xdr:cNvSpPr/>
      </xdr:nvSpPr>
      <xdr:spPr>
        <a:xfrm>
          <a:off x="1270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34562</xdr:rowOff>
    </xdr:from>
    <xdr:ext cx="762000" cy="259045"/>
    <xdr:sp macro="" textlink="">
      <xdr:nvSpPr>
        <xdr:cNvPr id="398" name="テキスト ボックス 397"/>
        <xdr:cNvSpPr txBox="1"/>
      </xdr:nvSpPr>
      <xdr:spPr>
        <a:xfrm>
          <a:off x="939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公債費以外の比率については類似団体平均を下回ったが、物件費の比率は高い状態が続いているため、今後も収入の確保や経常経費の削減などに取り組む必要がある。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159004</xdr:rowOff>
    </xdr:to>
    <xdr:cxnSp macro="">
      <xdr:nvCxnSpPr>
        <xdr:cNvPr id="429" name="直線コネクタ 428"/>
        <xdr:cNvCxnSpPr/>
      </xdr:nvCxnSpPr>
      <xdr:spPr>
        <a:xfrm flipV="1">
          <a:off x="15671800" y="1296517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37846</xdr:rowOff>
    </xdr:to>
    <xdr:cxnSp macro="">
      <xdr:nvCxnSpPr>
        <xdr:cNvPr id="432" name="直線コネクタ 431"/>
        <xdr:cNvCxnSpPr/>
      </xdr:nvCxnSpPr>
      <xdr:spPr>
        <a:xfrm flipV="1">
          <a:off x="14782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101854</xdr:rowOff>
    </xdr:to>
    <xdr:cxnSp macro="">
      <xdr:nvCxnSpPr>
        <xdr:cNvPr id="435" name="直線コネクタ 434"/>
        <xdr:cNvCxnSpPr/>
      </xdr:nvCxnSpPr>
      <xdr:spPr>
        <a:xfrm flipV="1">
          <a:off x="13893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101854</xdr:rowOff>
    </xdr:to>
    <xdr:cxnSp macro="">
      <xdr:nvCxnSpPr>
        <xdr:cNvPr id="438" name="直線コネクタ 437"/>
        <xdr:cNvCxnSpPr/>
      </xdr:nvCxnSpPr>
      <xdr:spPr>
        <a:xfrm>
          <a:off x="13004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8" name="楕円 447"/>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9"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1" name="テキスト ボックス 450"/>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2" name="楕円 451"/>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3" name="テキスト ボックス 452"/>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4" name="楕円 453"/>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55" name="テキスト ボックス 454"/>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7" name="テキスト ボックス 456"/>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10988</xdr:rowOff>
    </xdr:from>
    <xdr:to>
      <xdr:col>29</xdr:col>
      <xdr:colOff>127000</xdr:colOff>
      <xdr:row>17</xdr:row>
      <xdr:rowOff>42604</xdr:rowOff>
    </xdr:to>
    <xdr:cxnSp macro="">
      <xdr:nvCxnSpPr>
        <xdr:cNvPr id="47" name="直線コネクタ 46"/>
        <xdr:cNvCxnSpPr/>
      </xdr:nvCxnSpPr>
      <xdr:spPr bwMode="auto">
        <a:xfrm flipV="1">
          <a:off x="5003800" y="2973263"/>
          <a:ext cx="647700" cy="31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167215</xdr:rowOff>
    </xdr:from>
    <xdr:ext cx="762000" cy="259045"/>
    <xdr:sp macro="" textlink="">
      <xdr:nvSpPr>
        <xdr:cNvPr id="48" name="人口1人当たり決算額の推移平均値テキスト130"/>
        <xdr:cNvSpPr txBox="1"/>
      </xdr:nvSpPr>
      <xdr:spPr>
        <a:xfrm>
          <a:off x="5740400" y="295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42604</xdr:rowOff>
    </xdr:from>
    <xdr:to>
      <xdr:col>26</xdr:col>
      <xdr:colOff>50800</xdr:colOff>
      <xdr:row>17</xdr:row>
      <xdr:rowOff>67407</xdr:rowOff>
    </xdr:to>
    <xdr:cxnSp macro="">
      <xdr:nvCxnSpPr>
        <xdr:cNvPr id="50" name="直線コネクタ 49"/>
        <xdr:cNvCxnSpPr/>
      </xdr:nvCxnSpPr>
      <xdr:spPr bwMode="auto">
        <a:xfrm flipV="1">
          <a:off x="4305300" y="3004879"/>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67407</xdr:rowOff>
    </xdr:from>
    <xdr:to>
      <xdr:col>22</xdr:col>
      <xdr:colOff>114300</xdr:colOff>
      <xdr:row>17</xdr:row>
      <xdr:rowOff>67494</xdr:rowOff>
    </xdr:to>
    <xdr:cxnSp macro="">
      <xdr:nvCxnSpPr>
        <xdr:cNvPr id="53" name="直線コネクタ 52"/>
        <xdr:cNvCxnSpPr/>
      </xdr:nvCxnSpPr>
      <xdr:spPr bwMode="auto">
        <a:xfrm flipV="1">
          <a:off x="3606800" y="3029682"/>
          <a:ext cx="698500" cy="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67494</xdr:rowOff>
    </xdr:from>
    <xdr:to>
      <xdr:col>18</xdr:col>
      <xdr:colOff>177800</xdr:colOff>
      <xdr:row>17</xdr:row>
      <xdr:rowOff>68980</xdr:rowOff>
    </xdr:to>
    <xdr:cxnSp macro="">
      <xdr:nvCxnSpPr>
        <xdr:cNvPr id="56" name="直線コネクタ 55"/>
        <xdr:cNvCxnSpPr/>
      </xdr:nvCxnSpPr>
      <xdr:spPr bwMode="auto">
        <a:xfrm flipV="1">
          <a:off x="2908300" y="3029769"/>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131638</xdr:rowOff>
    </xdr:from>
    <xdr:to>
      <xdr:col>29</xdr:col>
      <xdr:colOff>177800</xdr:colOff>
      <xdr:row>17</xdr:row>
      <xdr:rowOff>61788</xdr:rowOff>
    </xdr:to>
    <xdr:sp macro="" textlink="">
      <xdr:nvSpPr>
        <xdr:cNvPr id="66" name="楕円 65"/>
        <xdr:cNvSpPr/>
      </xdr:nvSpPr>
      <xdr:spPr bwMode="auto">
        <a:xfrm>
          <a:off x="5600700" y="292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148165</xdr:rowOff>
    </xdr:from>
    <xdr:ext cx="762000" cy="259045"/>
    <xdr:sp macro="" textlink="">
      <xdr:nvSpPr>
        <xdr:cNvPr id="67" name="人口1人当たり決算額の推移該当値テキスト130"/>
        <xdr:cNvSpPr txBox="1"/>
      </xdr:nvSpPr>
      <xdr:spPr>
        <a:xfrm>
          <a:off x="5740400" y="276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163254</xdr:rowOff>
    </xdr:from>
    <xdr:to>
      <xdr:col>26</xdr:col>
      <xdr:colOff>101600</xdr:colOff>
      <xdr:row>17</xdr:row>
      <xdr:rowOff>93404</xdr:rowOff>
    </xdr:to>
    <xdr:sp macro="" textlink="">
      <xdr:nvSpPr>
        <xdr:cNvPr id="68" name="楕円 67"/>
        <xdr:cNvSpPr/>
      </xdr:nvSpPr>
      <xdr:spPr bwMode="auto">
        <a:xfrm>
          <a:off x="4953000" y="295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78181</xdr:rowOff>
    </xdr:from>
    <xdr:ext cx="736600" cy="259045"/>
    <xdr:sp macro="" textlink="">
      <xdr:nvSpPr>
        <xdr:cNvPr id="69" name="テキスト ボックス 68"/>
        <xdr:cNvSpPr txBox="1"/>
      </xdr:nvSpPr>
      <xdr:spPr>
        <a:xfrm>
          <a:off x="4622800" y="304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16607</xdr:rowOff>
    </xdr:from>
    <xdr:to>
      <xdr:col>22</xdr:col>
      <xdr:colOff>165100</xdr:colOff>
      <xdr:row>17</xdr:row>
      <xdr:rowOff>118207</xdr:rowOff>
    </xdr:to>
    <xdr:sp macro="" textlink="">
      <xdr:nvSpPr>
        <xdr:cNvPr id="70" name="楕円 69"/>
        <xdr:cNvSpPr/>
      </xdr:nvSpPr>
      <xdr:spPr bwMode="auto">
        <a:xfrm>
          <a:off x="4254500" y="297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102984</xdr:rowOff>
    </xdr:from>
    <xdr:ext cx="762000" cy="259045"/>
    <xdr:sp macro="" textlink="">
      <xdr:nvSpPr>
        <xdr:cNvPr id="71" name="テキスト ボックス 70"/>
        <xdr:cNvSpPr txBox="1"/>
      </xdr:nvSpPr>
      <xdr:spPr>
        <a:xfrm>
          <a:off x="3924300" y="306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16694</xdr:rowOff>
    </xdr:from>
    <xdr:to>
      <xdr:col>19</xdr:col>
      <xdr:colOff>38100</xdr:colOff>
      <xdr:row>17</xdr:row>
      <xdr:rowOff>118294</xdr:rowOff>
    </xdr:to>
    <xdr:sp macro="" textlink="">
      <xdr:nvSpPr>
        <xdr:cNvPr id="72" name="楕円 71"/>
        <xdr:cNvSpPr/>
      </xdr:nvSpPr>
      <xdr:spPr bwMode="auto">
        <a:xfrm>
          <a:off x="3556000" y="297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103071</xdr:rowOff>
    </xdr:from>
    <xdr:ext cx="762000" cy="259045"/>
    <xdr:sp macro="" textlink="">
      <xdr:nvSpPr>
        <xdr:cNvPr id="73" name="テキスト ボックス 72"/>
        <xdr:cNvSpPr txBox="1"/>
      </xdr:nvSpPr>
      <xdr:spPr>
        <a:xfrm>
          <a:off x="3225800" y="306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18180</xdr:rowOff>
    </xdr:from>
    <xdr:to>
      <xdr:col>15</xdr:col>
      <xdr:colOff>101600</xdr:colOff>
      <xdr:row>17</xdr:row>
      <xdr:rowOff>119780</xdr:rowOff>
    </xdr:to>
    <xdr:sp macro="" textlink="">
      <xdr:nvSpPr>
        <xdr:cNvPr id="74" name="楕円 73"/>
        <xdr:cNvSpPr/>
      </xdr:nvSpPr>
      <xdr:spPr bwMode="auto">
        <a:xfrm>
          <a:off x="2857500" y="298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104557</xdr:rowOff>
    </xdr:from>
    <xdr:ext cx="762000" cy="259045"/>
    <xdr:sp macro="" textlink="">
      <xdr:nvSpPr>
        <xdr:cNvPr id="75" name="テキスト ボックス 74"/>
        <xdr:cNvSpPr txBox="1"/>
      </xdr:nvSpPr>
      <xdr:spPr>
        <a:xfrm>
          <a:off x="2527300" y="30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189484</xdr:rowOff>
    </xdr:from>
    <xdr:to>
      <xdr:col>29</xdr:col>
      <xdr:colOff>127000</xdr:colOff>
      <xdr:row>35</xdr:row>
      <xdr:rowOff>270390</xdr:rowOff>
    </xdr:to>
    <xdr:cxnSp macro="">
      <xdr:nvCxnSpPr>
        <xdr:cNvPr id="109" name="直線コネクタ 108"/>
        <xdr:cNvCxnSpPr/>
      </xdr:nvCxnSpPr>
      <xdr:spPr bwMode="auto">
        <a:xfrm flipV="1">
          <a:off x="5003800" y="6799834"/>
          <a:ext cx="647700" cy="80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270390</xdr:rowOff>
    </xdr:from>
    <xdr:to>
      <xdr:col>26</xdr:col>
      <xdr:colOff>50800</xdr:colOff>
      <xdr:row>35</xdr:row>
      <xdr:rowOff>280276</xdr:rowOff>
    </xdr:to>
    <xdr:cxnSp macro="">
      <xdr:nvCxnSpPr>
        <xdr:cNvPr id="112" name="直線コネクタ 111"/>
        <xdr:cNvCxnSpPr/>
      </xdr:nvCxnSpPr>
      <xdr:spPr bwMode="auto">
        <a:xfrm flipV="1">
          <a:off x="4305300" y="6880740"/>
          <a:ext cx="698500" cy="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255416</xdr:rowOff>
    </xdr:from>
    <xdr:to>
      <xdr:col>22</xdr:col>
      <xdr:colOff>114300</xdr:colOff>
      <xdr:row>35</xdr:row>
      <xdr:rowOff>280276</xdr:rowOff>
    </xdr:to>
    <xdr:cxnSp macro="">
      <xdr:nvCxnSpPr>
        <xdr:cNvPr id="115" name="直線コネクタ 114"/>
        <xdr:cNvCxnSpPr/>
      </xdr:nvCxnSpPr>
      <xdr:spPr bwMode="auto">
        <a:xfrm>
          <a:off x="3606800" y="6865766"/>
          <a:ext cx="698500" cy="2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171424</xdr:rowOff>
    </xdr:from>
    <xdr:to>
      <xdr:col>18</xdr:col>
      <xdr:colOff>177800</xdr:colOff>
      <xdr:row>35</xdr:row>
      <xdr:rowOff>255416</xdr:rowOff>
    </xdr:to>
    <xdr:cxnSp macro="">
      <xdr:nvCxnSpPr>
        <xdr:cNvPr id="118" name="直線コネクタ 117"/>
        <xdr:cNvCxnSpPr/>
      </xdr:nvCxnSpPr>
      <xdr:spPr bwMode="auto">
        <a:xfrm>
          <a:off x="2908300" y="6781774"/>
          <a:ext cx="698500" cy="83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138684</xdr:rowOff>
    </xdr:from>
    <xdr:to>
      <xdr:col>29</xdr:col>
      <xdr:colOff>177800</xdr:colOff>
      <xdr:row>35</xdr:row>
      <xdr:rowOff>240284</xdr:rowOff>
    </xdr:to>
    <xdr:sp macro="" textlink="">
      <xdr:nvSpPr>
        <xdr:cNvPr id="128" name="楕円 127"/>
        <xdr:cNvSpPr/>
      </xdr:nvSpPr>
      <xdr:spPr bwMode="auto">
        <a:xfrm>
          <a:off x="5600700" y="674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326661</xdr:rowOff>
    </xdr:from>
    <xdr:ext cx="762000" cy="259045"/>
    <xdr:sp macro="" textlink="">
      <xdr:nvSpPr>
        <xdr:cNvPr id="129" name="人口1人当たり決算額の推移該当値テキスト445"/>
        <xdr:cNvSpPr txBox="1"/>
      </xdr:nvSpPr>
      <xdr:spPr>
        <a:xfrm>
          <a:off x="5740400" y="65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219590</xdr:rowOff>
    </xdr:from>
    <xdr:to>
      <xdr:col>26</xdr:col>
      <xdr:colOff>101600</xdr:colOff>
      <xdr:row>35</xdr:row>
      <xdr:rowOff>321190</xdr:rowOff>
    </xdr:to>
    <xdr:sp macro="" textlink="">
      <xdr:nvSpPr>
        <xdr:cNvPr id="130" name="楕円 129"/>
        <xdr:cNvSpPr/>
      </xdr:nvSpPr>
      <xdr:spPr bwMode="auto">
        <a:xfrm>
          <a:off x="4953000" y="682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331367</xdr:rowOff>
    </xdr:from>
    <xdr:ext cx="736600" cy="259045"/>
    <xdr:sp macro="" textlink="">
      <xdr:nvSpPr>
        <xdr:cNvPr id="131" name="テキスト ボックス 130"/>
        <xdr:cNvSpPr txBox="1"/>
      </xdr:nvSpPr>
      <xdr:spPr>
        <a:xfrm>
          <a:off x="4622800" y="659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229476</xdr:rowOff>
    </xdr:from>
    <xdr:to>
      <xdr:col>22</xdr:col>
      <xdr:colOff>165100</xdr:colOff>
      <xdr:row>35</xdr:row>
      <xdr:rowOff>331076</xdr:rowOff>
    </xdr:to>
    <xdr:sp macro="" textlink="">
      <xdr:nvSpPr>
        <xdr:cNvPr id="132" name="楕円 131"/>
        <xdr:cNvSpPr/>
      </xdr:nvSpPr>
      <xdr:spPr bwMode="auto">
        <a:xfrm>
          <a:off x="42545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341253</xdr:rowOff>
    </xdr:from>
    <xdr:ext cx="762000" cy="259045"/>
    <xdr:sp macro="" textlink="">
      <xdr:nvSpPr>
        <xdr:cNvPr id="133" name="テキスト ボックス 132"/>
        <xdr:cNvSpPr txBox="1"/>
      </xdr:nvSpPr>
      <xdr:spPr>
        <a:xfrm>
          <a:off x="3924300" y="660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204616</xdr:rowOff>
    </xdr:from>
    <xdr:to>
      <xdr:col>19</xdr:col>
      <xdr:colOff>38100</xdr:colOff>
      <xdr:row>35</xdr:row>
      <xdr:rowOff>306216</xdr:rowOff>
    </xdr:to>
    <xdr:sp macro="" textlink="">
      <xdr:nvSpPr>
        <xdr:cNvPr id="134" name="楕円 133"/>
        <xdr:cNvSpPr/>
      </xdr:nvSpPr>
      <xdr:spPr bwMode="auto">
        <a:xfrm>
          <a:off x="3556000" y="681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316393</xdr:rowOff>
    </xdr:from>
    <xdr:ext cx="762000" cy="259045"/>
    <xdr:sp macro="" textlink="">
      <xdr:nvSpPr>
        <xdr:cNvPr id="135" name="テキスト ボックス 134"/>
        <xdr:cNvSpPr txBox="1"/>
      </xdr:nvSpPr>
      <xdr:spPr>
        <a:xfrm>
          <a:off x="3225800" y="65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120624</xdr:rowOff>
    </xdr:from>
    <xdr:to>
      <xdr:col>15</xdr:col>
      <xdr:colOff>101600</xdr:colOff>
      <xdr:row>35</xdr:row>
      <xdr:rowOff>222224</xdr:rowOff>
    </xdr:to>
    <xdr:sp macro="" textlink="">
      <xdr:nvSpPr>
        <xdr:cNvPr id="136" name="楕円 135"/>
        <xdr:cNvSpPr/>
      </xdr:nvSpPr>
      <xdr:spPr bwMode="auto">
        <a:xfrm>
          <a:off x="2857500" y="673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232401</xdr:rowOff>
    </xdr:from>
    <xdr:ext cx="762000" cy="259045"/>
    <xdr:sp macro="" textlink="">
      <xdr:nvSpPr>
        <xdr:cNvPr id="137" name="テキスト ボックス 136"/>
        <xdr:cNvSpPr txBox="1"/>
      </xdr:nvSpPr>
      <xdr:spPr>
        <a:xfrm>
          <a:off x="2527300" y="649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145297</xdr:rowOff>
    </xdr:from>
    <xdr:to>
      <xdr:col>24</xdr:col>
      <xdr:colOff>63500</xdr:colOff>
      <xdr:row>37</xdr:row>
      <xdr:rowOff>13562</xdr:rowOff>
    </xdr:to>
    <xdr:cxnSp macro="">
      <xdr:nvCxnSpPr>
        <xdr:cNvPr id="60" name="直線コネクタ 59"/>
        <xdr:cNvCxnSpPr/>
      </xdr:nvCxnSpPr>
      <xdr:spPr>
        <a:xfrm flipV="1">
          <a:off x="3797300" y="6317497"/>
          <a:ext cx="838200" cy="3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13562</xdr:rowOff>
    </xdr:from>
    <xdr:to>
      <xdr:col>19</xdr:col>
      <xdr:colOff>177800</xdr:colOff>
      <xdr:row>37</xdr:row>
      <xdr:rowOff>53251</xdr:rowOff>
    </xdr:to>
    <xdr:cxnSp macro="">
      <xdr:nvCxnSpPr>
        <xdr:cNvPr id="63" name="直線コネクタ 62"/>
        <xdr:cNvCxnSpPr/>
      </xdr:nvCxnSpPr>
      <xdr:spPr>
        <a:xfrm flipV="1">
          <a:off x="2908300" y="6357212"/>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44572</xdr:rowOff>
    </xdr:from>
    <xdr:to>
      <xdr:col>15</xdr:col>
      <xdr:colOff>50800</xdr:colOff>
      <xdr:row>37</xdr:row>
      <xdr:rowOff>53251</xdr:rowOff>
    </xdr:to>
    <xdr:cxnSp macro="">
      <xdr:nvCxnSpPr>
        <xdr:cNvPr id="66" name="直線コネクタ 65"/>
        <xdr:cNvCxnSpPr/>
      </xdr:nvCxnSpPr>
      <xdr:spPr>
        <a:xfrm>
          <a:off x="2019300" y="6388222"/>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44572</xdr:rowOff>
    </xdr:from>
    <xdr:to>
      <xdr:col>10</xdr:col>
      <xdr:colOff>114300</xdr:colOff>
      <xdr:row>37</xdr:row>
      <xdr:rowOff>63523</xdr:rowOff>
    </xdr:to>
    <xdr:cxnSp macro="">
      <xdr:nvCxnSpPr>
        <xdr:cNvPr id="69" name="直線コネクタ 68"/>
        <xdr:cNvCxnSpPr/>
      </xdr:nvCxnSpPr>
      <xdr:spPr>
        <a:xfrm flipV="1">
          <a:off x="1130300" y="6388222"/>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94497</xdr:rowOff>
    </xdr:from>
    <xdr:to>
      <xdr:col>24</xdr:col>
      <xdr:colOff>114300</xdr:colOff>
      <xdr:row>37</xdr:row>
      <xdr:rowOff>24647</xdr:rowOff>
    </xdr:to>
    <xdr:sp macro="" textlink="">
      <xdr:nvSpPr>
        <xdr:cNvPr id="79" name="楕円 78"/>
        <xdr:cNvSpPr/>
      </xdr:nvSpPr>
      <xdr:spPr>
        <a:xfrm>
          <a:off x="4584700" y="62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117374</xdr:rowOff>
    </xdr:from>
    <xdr:ext cx="599010" cy="259045"/>
    <xdr:sp macro="" textlink="">
      <xdr:nvSpPr>
        <xdr:cNvPr id="80" name="人件費該当値テキスト"/>
        <xdr:cNvSpPr txBox="1"/>
      </xdr:nvSpPr>
      <xdr:spPr>
        <a:xfrm>
          <a:off x="4686300" y="61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134212</xdr:rowOff>
    </xdr:from>
    <xdr:to>
      <xdr:col>20</xdr:col>
      <xdr:colOff>38100</xdr:colOff>
      <xdr:row>37</xdr:row>
      <xdr:rowOff>64362</xdr:rowOff>
    </xdr:to>
    <xdr:sp macro="" textlink="">
      <xdr:nvSpPr>
        <xdr:cNvPr id="81" name="楕円 80"/>
        <xdr:cNvSpPr/>
      </xdr:nvSpPr>
      <xdr:spPr>
        <a:xfrm>
          <a:off x="3746500" y="63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80889</xdr:rowOff>
    </xdr:from>
    <xdr:ext cx="534377" cy="259045"/>
    <xdr:sp macro="" textlink="">
      <xdr:nvSpPr>
        <xdr:cNvPr id="82" name="テキスト ボックス 81"/>
        <xdr:cNvSpPr txBox="1"/>
      </xdr:nvSpPr>
      <xdr:spPr>
        <a:xfrm>
          <a:off x="3530111" y="60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2451</xdr:rowOff>
    </xdr:from>
    <xdr:to>
      <xdr:col>15</xdr:col>
      <xdr:colOff>101600</xdr:colOff>
      <xdr:row>37</xdr:row>
      <xdr:rowOff>104051</xdr:rowOff>
    </xdr:to>
    <xdr:sp macro="" textlink="">
      <xdr:nvSpPr>
        <xdr:cNvPr id="83" name="楕円 82"/>
        <xdr:cNvSpPr/>
      </xdr:nvSpPr>
      <xdr:spPr>
        <a:xfrm>
          <a:off x="2857500" y="63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120578</xdr:rowOff>
    </xdr:from>
    <xdr:ext cx="534377" cy="259045"/>
    <xdr:sp macro="" textlink="">
      <xdr:nvSpPr>
        <xdr:cNvPr id="84" name="テキスト ボックス 83"/>
        <xdr:cNvSpPr txBox="1"/>
      </xdr:nvSpPr>
      <xdr:spPr>
        <a:xfrm>
          <a:off x="2641111" y="61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165222</xdr:rowOff>
    </xdr:from>
    <xdr:to>
      <xdr:col>10</xdr:col>
      <xdr:colOff>165100</xdr:colOff>
      <xdr:row>37</xdr:row>
      <xdr:rowOff>95372</xdr:rowOff>
    </xdr:to>
    <xdr:sp macro="" textlink="">
      <xdr:nvSpPr>
        <xdr:cNvPr id="85" name="楕円 84"/>
        <xdr:cNvSpPr/>
      </xdr:nvSpPr>
      <xdr:spPr>
        <a:xfrm>
          <a:off x="1968500" y="63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111899</xdr:rowOff>
    </xdr:from>
    <xdr:ext cx="534377" cy="259045"/>
    <xdr:sp macro="" textlink="">
      <xdr:nvSpPr>
        <xdr:cNvPr id="86" name="テキスト ボックス 85"/>
        <xdr:cNvSpPr txBox="1"/>
      </xdr:nvSpPr>
      <xdr:spPr>
        <a:xfrm>
          <a:off x="1752111" y="61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12723</xdr:rowOff>
    </xdr:from>
    <xdr:to>
      <xdr:col>6</xdr:col>
      <xdr:colOff>38100</xdr:colOff>
      <xdr:row>37</xdr:row>
      <xdr:rowOff>114323</xdr:rowOff>
    </xdr:to>
    <xdr:sp macro="" textlink="">
      <xdr:nvSpPr>
        <xdr:cNvPr id="87" name="楕円 86"/>
        <xdr:cNvSpPr/>
      </xdr:nvSpPr>
      <xdr:spPr>
        <a:xfrm>
          <a:off x="1079500" y="63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130850</xdr:rowOff>
    </xdr:from>
    <xdr:ext cx="534377" cy="259045"/>
    <xdr:sp macro="" textlink="">
      <xdr:nvSpPr>
        <xdr:cNvPr id="88" name="テキスト ボックス 87"/>
        <xdr:cNvSpPr txBox="1"/>
      </xdr:nvSpPr>
      <xdr:spPr>
        <a:xfrm>
          <a:off x="863111" y="613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83067</xdr:rowOff>
    </xdr:from>
    <xdr:to>
      <xdr:col>24</xdr:col>
      <xdr:colOff>63500</xdr:colOff>
      <xdr:row>56</xdr:row>
      <xdr:rowOff>105401</xdr:rowOff>
    </xdr:to>
    <xdr:cxnSp macro="">
      <xdr:nvCxnSpPr>
        <xdr:cNvPr id="115" name="直線コネクタ 114"/>
        <xdr:cNvCxnSpPr/>
      </xdr:nvCxnSpPr>
      <xdr:spPr>
        <a:xfrm flipV="1">
          <a:off x="3797300" y="9684267"/>
          <a:ext cx="8382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68729</xdr:rowOff>
    </xdr:from>
    <xdr:to>
      <xdr:col>19</xdr:col>
      <xdr:colOff>177800</xdr:colOff>
      <xdr:row>56</xdr:row>
      <xdr:rowOff>105401</xdr:rowOff>
    </xdr:to>
    <xdr:cxnSp macro="">
      <xdr:nvCxnSpPr>
        <xdr:cNvPr id="118" name="直線コネクタ 117"/>
        <xdr:cNvCxnSpPr/>
      </xdr:nvCxnSpPr>
      <xdr:spPr>
        <a:xfrm>
          <a:off x="2908300" y="9669929"/>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65625</xdr:rowOff>
    </xdr:from>
    <xdr:to>
      <xdr:col>15</xdr:col>
      <xdr:colOff>50800</xdr:colOff>
      <xdr:row>56</xdr:row>
      <xdr:rowOff>68729</xdr:rowOff>
    </xdr:to>
    <xdr:cxnSp macro="">
      <xdr:nvCxnSpPr>
        <xdr:cNvPr id="121" name="直線コネクタ 120"/>
        <xdr:cNvCxnSpPr/>
      </xdr:nvCxnSpPr>
      <xdr:spPr>
        <a:xfrm>
          <a:off x="2019300" y="9666825"/>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65625</xdr:rowOff>
    </xdr:from>
    <xdr:to>
      <xdr:col>10</xdr:col>
      <xdr:colOff>114300</xdr:colOff>
      <xdr:row>56</xdr:row>
      <xdr:rowOff>74727</xdr:rowOff>
    </xdr:to>
    <xdr:cxnSp macro="">
      <xdr:nvCxnSpPr>
        <xdr:cNvPr id="124" name="直線コネクタ 123"/>
        <xdr:cNvCxnSpPr/>
      </xdr:nvCxnSpPr>
      <xdr:spPr>
        <a:xfrm flipV="1">
          <a:off x="1130300" y="9666825"/>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32267</xdr:rowOff>
    </xdr:from>
    <xdr:to>
      <xdr:col>24</xdr:col>
      <xdr:colOff>114300</xdr:colOff>
      <xdr:row>56</xdr:row>
      <xdr:rowOff>133867</xdr:rowOff>
    </xdr:to>
    <xdr:sp macro="" textlink="">
      <xdr:nvSpPr>
        <xdr:cNvPr id="134" name="楕円 133"/>
        <xdr:cNvSpPr/>
      </xdr:nvSpPr>
      <xdr:spPr>
        <a:xfrm>
          <a:off x="4584700" y="96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55144</xdr:rowOff>
    </xdr:from>
    <xdr:ext cx="534377" cy="259045"/>
    <xdr:sp macro="" textlink="">
      <xdr:nvSpPr>
        <xdr:cNvPr id="135" name="物件費該当値テキスト"/>
        <xdr:cNvSpPr txBox="1"/>
      </xdr:nvSpPr>
      <xdr:spPr>
        <a:xfrm>
          <a:off x="4686300" y="94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54601</xdr:rowOff>
    </xdr:from>
    <xdr:to>
      <xdr:col>20</xdr:col>
      <xdr:colOff>38100</xdr:colOff>
      <xdr:row>56</xdr:row>
      <xdr:rowOff>156201</xdr:rowOff>
    </xdr:to>
    <xdr:sp macro="" textlink="">
      <xdr:nvSpPr>
        <xdr:cNvPr id="136" name="楕円 135"/>
        <xdr:cNvSpPr/>
      </xdr:nvSpPr>
      <xdr:spPr>
        <a:xfrm>
          <a:off x="3746500" y="96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147328</xdr:rowOff>
    </xdr:from>
    <xdr:ext cx="534377" cy="259045"/>
    <xdr:sp macro="" textlink="">
      <xdr:nvSpPr>
        <xdr:cNvPr id="137" name="テキスト ボックス 136"/>
        <xdr:cNvSpPr txBox="1"/>
      </xdr:nvSpPr>
      <xdr:spPr>
        <a:xfrm>
          <a:off x="3530111" y="97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17929</xdr:rowOff>
    </xdr:from>
    <xdr:to>
      <xdr:col>15</xdr:col>
      <xdr:colOff>101600</xdr:colOff>
      <xdr:row>56</xdr:row>
      <xdr:rowOff>119529</xdr:rowOff>
    </xdr:to>
    <xdr:sp macro="" textlink="">
      <xdr:nvSpPr>
        <xdr:cNvPr id="138" name="楕円 137"/>
        <xdr:cNvSpPr/>
      </xdr:nvSpPr>
      <xdr:spPr>
        <a:xfrm>
          <a:off x="2857500" y="96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136056</xdr:rowOff>
    </xdr:from>
    <xdr:ext cx="534377" cy="259045"/>
    <xdr:sp macro="" textlink="">
      <xdr:nvSpPr>
        <xdr:cNvPr id="139" name="テキスト ボックス 138"/>
        <xdr:cNvSpPr txBox="1"/>
      </xdr:nvSpPr>
      <xdr:spPr>
        <a:xfrm>
          <a:off x="2641111" y="939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14825</xdr:rowOff>
    </xdr:from>
    <xdr:to>
      <xdr:col>10</xdr:col>
      <xdr:colOff>165100</xdr:colOff>
      <xdr:row>56</xdr:row>
      <xdr:rowOff>116425</xdr:rowOff>
    </xdr:to>
    <xdr:sp macro="" textlink="">
      <xdr:nvSpPr>
        <xdr:cNvPr id="140" name="楕円 139"/>
        <xdr:cNvSpPr/>
      </xdr:nvSpPr>
      <xdr:spPr>
        <a:xfrm>
          <a:off x="1968500" y="96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132952</xdr:rowOff>
    </xdr:from>
    <xdr:ext cx="534377" cy="259045"/>
    <xdr:sp macro="" textlink="">
      <xdr:nvSpPr>
        <xdr:cNvPr id="141" name="テキスト ボックス 140"/>
        <xdr:cNvSpPr txBox="1"/>
      </xdr:nvSpPr>
      <xdr:spPr>
        <a:xfrm>
          <a:off x="1752111" y="93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23927</xdr:rowOff>
    </xdr:from>
    <xdr:to>
      <xdr:col>6</xdr:col>
      <xdr:colOff>38100</xdr:colOff>
      <xdr:row>56</xdr:row>
      <xdr:rowOff>125527</xdr:rowOff>
    </xdr:to>
    <xdr:sp macro="" textlink="">
      <xdr:nvSpPr>
        <xdr:cNvPr id="142" name="楕円 141"/>
        <xdr:cNvSpPr/>
      </xdr:nvSpPr>
      <xdr:spPr>
        <a:xfrm>
          <a:off x="1079500" y="96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142054</xdr:rowOff>
    </xdr:from>
    <xdr:ext cx="534377" cy="259045"/>
    <xdr:sp macro="" textlink="">
      <xdr:nvSpPr>
        <xdr:cNvPr id="143" name="テキスト ボックス 142"/>
        <xdr:cNvSpPr txBox="1"/>
      </xdr:nvSpPr>
      <xdr:spPr>
        <a:xfrm>
          <a:off x="863111" y="94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34339</xdr:rowOff>
    </xdr:from>
    <xdr:to>
      <xdr:col>24</xdr:col>
      <xdr:colOff>63500</xdr:colOff>
      <xdr:row>78</xdr:row>
      <xdr:rowOff>51529</xdr:rowOff>
    </xdr:to>
    <xdr:cxnSp macro="">
      <xdr:nvCxnSpPr>
        <xdr:cNvPr id="170" name="直線コネクタ 169"/>
        <xdr:cNvCxnSpPr/>
      </xdr:nvCxnSpPr>
      <xdr:spPr>
        <a:xfrm flipV="1">
          <a:off x="3797300" y="13407439"/>
          <a:ext cx="8382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38888</xdr:rowOff>
    </xdr:from>
    <xdr:to>
      <xdr:col>19</xdr:col>
      <xdr:colOff>177800</xdr:colOff>
      <xdr:row>78</xdr:row>
      <xdr:rowOff>51529</xdr:rowOff>
    </xdr:to>
    <xdr:cxnSp macro="">
      <xdr:nvCxnSpPr>
        <xdr:cNvPr id="173" name="直線コネクタ 172"/>
        <xdr:cNvCxnSpPr/>
      </xdr:nvCxnSpPr>
      <xdr:spPr>
        <a:xfrm>
          <a:off x="2908300" y="1341198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38888</xdr:rowOff>
    </xdr:from>
    <xdr:to>
      <xdr:col>15</xdr:col>
      <xdr:colOff>50800</xdr:colOff>
      <xdr:row>78</xdr:row>
      <xdr:rowOff>48603</xdr:rowOff>
    </xdr:to>
    <xdr:cxnSp macro="">
      <xdr:nvCxnSpPr>
        <xdr:cNvPr id="176" name="直線コネクタ 175"/>
        <xdr:cNvCxnSpPr/>
      </xdr:nvCxnSpPr>
      <xdr:spPr>
        <a:xfrm flipV="1">
          <a:off x="2019300" y="13411988"/>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48603</xdr:rowOff>
    </xdr:from>
    <xdr:to>
      <xdr:col>10</xdr:col>
      <xdr:colOff>114300</xdr:colOff>
      <xdr:row>78</xdr:row>
      <xdr:rowOff>61657</xdr:rowOff>
    </xdr:to>
    <xdr:cxnSp macro="">
      <xdr:nvCxnSpPr>
        <xdr:cNvPr id="179" name="直線コネクタ 178"/>
        <xdr:cNvCxnSpPr/>
      </xdr:nvCxnSpPr>
      <xdr:spPr>
        <a:xfrm flipV="1">
          <a:off x="1130300" y="13421703"/>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154989</xdr:rowOff>
    </xdr:from>
    <xdr:to>
      <xdr:col>24</xdr:col>
      <xdr:colOff>114300</xdr:colOff>
      <xdr:row>78</xdr:row>
      <xdr:rowOff>85139</xdr:rowOff>
    </xdr:to>
    <xdr:sp macro="" textlink="">
      <xdr:nvSpPr>
        <xdr:cNvPr id="189" name="楕円 188"/>
        <xdr:cNvSpPr/>
      </xdr:nvSpPr>
      <xdr:spPr>
        <a:xfrm>
          <a:off x="4584700" y="133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69916</xdr:rowOff>
    </xdr:from>
    <xdr:ext cx="469744" cy="259045"/>
    <xdr:sp macro="" textlink="">
      <xdr:nvSpPr>
        <xdr:cNvPr id="190" name="維持補修費該当値テキスト"/>
        <xdr:cNvSpPr txBox="1"/>
      </xdr:nvSpPr>
      <xdr:spPr>
        <a:xfrm>
          <a:off x="4686300" y="132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729</xdr:rowOff>
    </xdr:from>
    <xdr:to>
      <xdr:col>20</xdr:col>
      <xdr:colOff>38100</xdr:colOff>
      <xdr:row>78</xdr:row>
      <xdr:rowOff>102329</xdr:rowOff>
    </xdr:to>
    <xdr:sp macro="" textlink="">
      <xdr:nvSpPr>
        <xdr:cNvPr id="191" name="楕円 190"/>
        <xdr:cNvSpPr/>
      </xdr:nvSpPr>
      <xdr:spPr>
        <a:xfrm>
          <a:off x="3746500" y="133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93456</xdr:rowOff>
    </xdr:from>
    <xdr:ext cx="469744" cy="259045"/>
    <xdr:sp macro="" textlink="">
      <xdr:nvSpPr>
        <xdr:cNvPr id="192" name="テキスト ボックス 191"/>
        <xdr:cNvSpPr txBox="1"/>
      </xdr:nvSpPr>
      <xdr:spPr>
        <a:xfrm>
          <a:off x="3562428" y="134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159538</xdr:rowOff>
    </xdr:from>
    <xdr:to>
      <xdr:col>15</xdr:col>
      <xdr:colOff>101600</xdr:colOff>
      <xdr:row>78</xdr:row>
      <xdr:rowOff>89688</xdr:rowOff>
    </xdr:to>
    <xdr:sp macro="" textlink="">
      <xdr:nvSpPr>
        <xdr:cNvPr id="193" name="楕円 192"/>
        <xdr:cNvSpPr/>
      </xdr:nvSpPr>
      <xdr:spPr>
        <a:xfrm>
          <a:off x="2857500" y="133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80815</xdr:rowOff>
    </xdr:from>
    <xdr:ext cx="469744" cy="259045"/>
    <xdr:sp macro="" textlink="">
      <xdr:nvSpPr>
        <xdr:cNvPr id="194" name="テキスト ボックス 193"/>
        <xdr:cNvSpPr txBox="1"/>
      </xdr:nvSpPr>
      <xdr:spPr>
        <a:xfrm>
          <a:off x="2673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169253</xdr:rowOff>
    </xdr:from>
    <xdr:to>
      <xdr:col>10</xdr:col>
      <xdr:colOff>165100</xdr:colOff>
      <xdr:row>78</xdr:row>
      <xdr:rowOff>99403</xdr:rowOff>
    </xdr:to>
    <xdr:sp macro="" textlink="">
      <xdr:nvSpPr>
        <xdr:cNvPr id="195" name="楕円 194"/>
        <xdr:cNvSpPr/>
      </xdr:nvSpPr>
      <xdr:spPr>
        <a:xfrm>
          <a:off x="1968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90530</xdr:rowOff>
    </xdr:from>
    <xdr:ext cx="469744" cy="259045"/>
    <xdr:sp macro="" textlink="">
      <xdr:nvSpPr>
        <xdr:cNvPr id="196" name="テキスト ボックス 195"/>
        <xdr:cNvSpPr txBox="1"/>
      </xdr:nvSpPr>
      <xdr:spPr>
        <a:xfrm>
          <a:off x="1784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10857</xdr:rowOff>
    </xdr:from>
    <xdr:to>
      <xdr:col>6</xdr:col>
      <xdr:colOff>38100</xdr:colOff>
      <xdr:row>78</xdr:row>
      <xdr:rowOff>112457</xdr:rowOff>
    </xdr:to>
    <xdr:sp macro="" textlink="">
      <xdr:nvSpPr>
        <xdr:cNvPr id="197" name="楕円 196"/>
        <xdr:cNvSpPr/>
      </xdr:nvSpPr>
      <xdr:spPr>
        <a:xfrm>
          <a:off x="1079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103584</xdr:rowOff>
    </xdr:from>
    <xdr:ext cx="469744" cy="259045"/>
    <xdr:sp macro="" textlink="">
      <xdr:nvSpPr>
        <xdr:cNvPr id="198" name="テキスト ボックス 197"/>
        <xdr:cNvSpPr txBox="1"/>
      </xdr:nvSpPr>
      <xdr:spPr>
        <a:xfrm>
          <a:off x="895428"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23564</xdr:rowOff>
    </xdr:from>
    <xdr:to>
      <xdr:col>24</xdr:col>
      <xdr:colOff>63500</xdr:colOff>
      <xdr:row>96</xdr:row>
      <xdr:rowOff>119354</xdr:rowOff>
    </xdr:to>
    <xdr:cxnSp macro="">
      <xdr:nvCxnSpPr>
        <xdr:cNvPr id="230" name="直線コネクタ 229"/>
        <xdr:cNvCxnSpPr/>
      </xdr:nvCxnSpPr>
      <xdr:spPr>
        <a:xfrm flipV="1">
          <a:off x="3797300" y="16482764"/>
          <a:ext cx="838200" cy="9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119354</xdr:rowOff>
    </xdr:from>
    <xdr:to>
      <xdr:col>19</xdr:col>
      <xdr:colOff>177800</xdr:colOff>
      <xdr:row>96</xdr:row>
      <xdr:rowOff>158922</xdr:rowOff>
    </xdr:to>
    <xdr:cxnSp macro="">
      <xdr:nvCxnSpPr>
        <xdr:cNvPr id="233" name="直線コネクタ 232"/>
        <xdr:cNvCxnSpPr/>
      </xdr:nvCxnSpPr>
      <xdr:spPr>
        <a:xfrm flipV="1">
          <a:off x="2908300" y="16578554"/>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158922</xdr:rowOff>
    </xdr:from>
    <xdr:to>
      <xdr:col>15</xdr:col>
      <xdr:colOff>50800</xdr:colOff>
      <xdr:row>97</xdr:row>
      <xdr:rowOff>17269</xdr:rowOff>
    </xdr:to>
    <xdr:cxnSp macro="">
      <xdr:nvCxnSpPr>
        <xdr:cNvPr id="236" name="直線コネクタ 235"/>
        <xdr:cNvCxnSpPr/>
      </xdr:nvCxnSpPr>
      <xdr:spPr>
        <a:xfrm flipV="1">
          <a:off x="2019300" y="16618122"/>
          <a:ext cx="889000" cy="2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10548</xdr:rowOff>
    </xdr:from>
    <xdr:to>
      <xdr:col>10</xdr:col>
      <xdr:colOff>114300</xdr:colOff>
      <xdr:row>97</xdr:row>
      <xdr:rowOff>17269</xdr:rowOff>
    </xdr:to>
    <xdr:cxnSp macro="">
      <xdr:nvCxnSpPr>
        <xdr:cNvPr id="239" name="直線コネクタ 238"/>
        <xdr:cNvCxnSpPr/>
      </xdr:nvCxnSpPr>
      <xdr:spPr>
        <a:xfrm>
          <a:off x="1130300" y="16641198"/>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144214</xdr:rowOff>
    </xdr:from>
    <xdr:to>
      <xdr:col>24</xdr:col>
      <xdr:colOff>114300</xdr:colOff>
      <xdr:row>96</xdr:row>
      <xdr:rowOff>74364</xdr:rowOff>
    </xdr:to>
    <xdr:sp macro="" textlink="">
      <xdr:nvSpPr>
        <xdr:cNvPr id="249" name="楕円 248"/>
        <xdr:cNvSpPr/>
      </xdr:nvSpPr>
      <xdr:spPr>
        <a:xfrm>
          <a:off x="4584700" y="164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167091</xdr:rowOff>
    </xdr:from>
    <xdr:ext cx="599010" cy="259045"/>
    <xdr:sp macro="" textlink="">
      <xdr:nvSpPr>
        <xdr:cNvPr id="250" name="扶助費該当値テキスト"/>
        <xdr:cNvSpPr txBox="1"/>
      </xdr:nvSpPr>
      <xdr:spPr>
        <a:xfrm>
          <a:off x="4686300" y="16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68554</xdr:rowOff>
    </xdr:from>
    <xdr:to>
      <xdr:col>20</xdr:col>
      <xdr:colOff>38100</xdr:colOff>
      <xdr:row>96</xdr:row>
      <xdr:rowOff>170154</xdr:rowOff>
    </xdr:to>
    <xdr:sp macro="" textlink="">
      <xdr:nvSpPr>
        <xdr:cNvPr id="251" name="楕円 250"/>
        <xdr:cNvSpPr/>
      </xdr:nvSpPr>
      <xdr:spPr>
        <a:xfrm>
          <a:off x="3746500" y="16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15231</xdr:rowOff>
    </xdr:from>
    <xdr:ext cx="599010" cy="259045"/>
    <xdr:sp macro="" textlink="">
      <xdr:nvSpPr>
        <xdr:cNvPr id="252" name="テキスト ボックス 251"/>
        <xdr:cNvSpPr txBox="1"/>
      </xdr:nvSpPr>
      <xdr:spPr>
        <a:xfrm>
          <a:off x="3497795" y="1630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108122</xdr:rowOff>
    </xdr:from>
    <xdr:to>
      <xdr:col>15</xdr:col>
      <xdr:colOff>101600</xdr:colOff>
      <xdr:row>97</xdr:row>
      <xdr:rowOff>38272</xdr:rowOff>
    </xdr:to>
    <xdr:sp macro="" textlink="">
      <xdr:nvSpPr>
        <xdr:cNvPr id="253" name="楕円 252"/>
        <xdr:cNvSpPr/>
      </xdr:nvSpPr>
      <xdr:spPr>
        <a:xfrm>
          <a:off x="2857500" y="165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54799</xdr:rowOff>
    </xdr:from>
    <xdr:ext cx="599010" cy="259045"/>
    <xdr:sp macro="" textlink="">
      <xdr:nvSpPr>
        <xdr:cNvPr id="254" name="テキスト ボックス 253"/>
        <xdr:cNvSpPr txBox="1"/>
      </xdr:nvSpPr>
      <xdr:spPr>
        <a:xfrm>
          <a:off x="2608795" y="163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137919</xdr:rowOff>
    </xdr:from>
    <xdr:to>
      <xdr:col>10</xdr:col>
      <xdr:colOff>165100</xdr:colOff>
      <xdr:row>97</xdr:row>
      <xdr:rowOff>68069</xdr:rowOff>
    </xdr:to>
    <xdr:sp macro="" textlink="">
      <xdr:nvSpPr>
        <xdr:cNvPr id="255" name="楕円 254"/>
        <xdr:cNvSpPr/>
      </xdr:nvSpPr>
      <xdr:spPr>
        <a:xfrm>
          <a:off x="1968500" y="1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84596</xdr:rowOff>
    </xdr:from>
    <xdr:ext cx="599010" cy="259045"/>
    <xdr:sp macro="" textlink="">
      <xdr:nvSpPr>
        <xdr:cNvPr id="256" name="テキスト ボックス 255"/>
        <xdr:cNvSpPr txBox="1"/>
      </xdr:nvSpPr>
      <xdr:spPr>
        <a:xfrm>
          <a:off x="1719795" y="163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131198</xdr:rowOff>
    </xdr:from>
    <xdr:to>
      <xdr:col>6</xdr:col>
      <xdr:colOff>38100</xdr:colOff>
      <xdr:row>97</xdr:row>
      <xdr:rowOff>61348</xdr:rowOff>
    </xdr:to>
    <xdr:sp macro="" textlink="">
      <xdr:nvSpPr>
        <xdr:cNvPr id="257" name="楕円 256"/>
        <xdr:cNvSpPr/>
      </xdr:nvSpPr>
      <xdr:spPr>
        <a:xfrm>
          <a:off x="1079500" y="165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77875</xdr:rowOff>
    </xdr:from>
    <xdr:ext cx="599010" cy="259045"/>
    <xdr:sp macro="" textlink="">
      <xdr:nvSpPr>
        <xdr:cNvPr id="258" name="テキスト ボックス 257"/>
        <xdr:cNvSpPr txBox="1"/>
      </xdr:nvSpPr>
      <xdr:spPr>
        <a:xfrm>
          <a:off x="830795" y="1636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41989</xdr:rowOff>
    </xdr:from>
    <xdr:to>
      <xdr:col>55</xdr:col>
      <xdr:colOff>0</xdr:colOff>
      <xdr:row>37</xdr:row>
      <xdr:rowOff>28897</xdr:rowOff>
    </xdr:to>
    <xdr:cxnSp macro="">
      <xdr:nvCxnSpPr>
        <xdr:cNvPr id="288" name="直線コネクタ 287"/>
        <xdr:cNvCxnSpPr/>
      </xdr:nvCxnSpPr>
      <xdr:spPr>
        <a:xfrm>
          <a:off x="9639300" y="5699839"/>
          <a:ext cx="838200" cy="67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41989</xdr:rowOff>
    </xdr:from>
    <xdr:to>
      <xdr:col>50</xdr:col>
      <xdr:colOff>114300</xdr:colOff>
      <xdr:row>38</xdr:row>
      <xdr:rowOff>128255</xdr:rowOff>
    </xdr:to>
    <xdr:cxnSp macro="">
      <xdr:nvCxnSpPr>
        <xdr:cNvPr id="291" name="直線コネクタ 290"/>
        <xdr:cNvCxnSpPr/>
      </xdr:nvCxnSpPr>
      <xdr:spPr>
        <a:xfrm flipV="1">
          <a:off x="8750300" y="5699839"/>
          <a:ext cx="889000" cy="9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128255</xdr:rowOff>
    </xdr:from>
    <xdr:to>
      <xdr:col>45</xdr:col>
      <xdr:colOff>177800</xdr:colOff>
      <xdr:row>38</xdr:row>
      <xdr:rowOff>140127</xdr:rowOff>
    </xdr:to>
    <xdr:cxnSp macro="">
      <xdr:nvCxnSpPr>
        <xdr:cNvPr id="294" name="直線コネクタ 293"/>
        <xdr:cNvCxnSpPr/>
      </xdr:nvCxnSpPr>
      <xdr:spPr>
        <a:xfrm flipV="1">
          <a:off x="7861300" y="6643355"/>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140127</xdr:rowOff>
    </xdr:from>
    <xdr:to>
      <xdr:col>41</xdr:col>
      <xdr:colOff>50800</xdr:colOff>
      <xdr:row>39</xdr:row>
      <xdr:rowOff>63500</xdr:rowOff>
    </xdr:to>
    <xdr:cxnSp macro="">
      <xdr:nvCxnSpPr>
        <xdr:cNvPr id="297" name="直線コネクタ 296"/>
        <xdr:cNvCxnSpPr/>
      </xdr:nvCxnSpPr>
      <xdr:spPr>
        <a:xfrm flipV="1">
          <a:off x="6972300" y="6655227"/>
          <a:ext cx="8890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149547</xdr:rowOff>
    </xdr:from>
    <xdr:to>
      <xdr:col>55</xdr:col>
      <xdr:colOff>50800</xdr:colOff>
      <xdr:row>37</xdr:row>
      <xdr:rowOff>79697</xdr:rowOff>
    </xdr:to>
    <xdr:sp macro="" textlink="">
      <xdr:nvSpPr>
        <xdr:cNvPr id="307" name="楕円 306"/>
        <xdr:cNvSpPr/>
      </xdr:nvSpPr>
      <xdr:spPr>
        <a:xfrm>
          <a:off x="10426700" y="63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974</xdr:rowOff>
    </xdr:from>
    <xdr:ext cx="534377" cy="259045"/>
    <xdr:sp macro="" textlink="">
      <xdr:nvSpPr>
        <xdr:cNvPr id="308" name="補助費等該当値テキスト"/>
        <xdr:cNvSpPr txBox="1"/>
      </xdr:nvSpPr>
      <xdr:spPr>
        <a:xfrm>
          <a:off x="10528300" y="61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162639</xdr:rowOff>
    </xdr:from>
    <xdr:to>
      <xdr:col>50</xdr:col>
      <xdr:colOff>165100</xdr:colOff>
      <xdr:row>33</xdr:row>
      <xdr:rowOff>92789</xdr:rowOff>
    </xdr:to>
    <xdr:sp macro="" textlink="">
      <xdr:nvSpPr>
        <xdr:cNvPr id="309" name="楕円 308"/>
        <xdr:cNvSpPr/>
      </xdr:nvSpPr>
      <xdr:spPr>
        <a:xfrm>
          <a:off x="9588500" y="56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83916</xdr:rowOff>
    </xdr:from>
    <xdr:ext cx="599010" cy="259045"/>
    <xdr:sp macro="" textlink="">
      <xdr:nvSpPr>
        <xdr:cNvPr id="310" name="テキスト ボックス 309"/>
        <xdr:cNvSpPr txBox="1"/>
      </xdr:nvSpPr>
      <xdr:spPr>
        <a:xfrm>
          <a:off x="9339795" y="574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77455</xdr:rowOff>
    </xdr:from>
    <xdr:to>
      <xdr:col>46</xdr:col>
      <xdr:colOff>38100</xdr:colOff>
      <xdr:row>39</xdr:row>
      <xdr:rowOff>7605</xdr:rowOff>
    </xdr:to>
    <xdr:sp macro="" textlink="">
      <xdr:nvSpPr>
        <xdr:cNvPr id="311" name="楕円 310"/>
        <xdr:cNvSpPr/>
      </xdr:nvSpPr>
      <xdr:spPr>
        <a:xfrm>
          <a:off x="8699500" y="65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170182</xdr:rowOff>
    </xdr:from>
    <xdr:ext cx="534377" cy="259045"/>
    <xdr:sp macro="" textlink="">
      <xdr:nvSpPr>
        <xdr:cNvPr id="312" name="テキスト ボックス 311"/>
        <xdr:cNvSpPr txBox="1"/>
      </xdr:nvSpPr>
      <xdr:spPr>
        <a:xfrm>
          <a:off x="8483111" y="66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89327</xdr:rowOff>
    </xdr:from>
    <xdr:to>
      <xdr:col>41</xdr:col>
      <xdr:colOff>101600</xdr:colOff>
      <xdr:row>39</xdr:row>
      <xdr:rowOff>19477</xdr:rowOff>
    </xdr:to>
    <xdr:sp macro="" textlink="">
      <xdr:nvSpPr>
        <xdr:cNvPr id="313" name="楕円 312"/>
        <xdr:cNvSpPr/>
      </xdr:nvSpPr>
      <xdr:spPr>
        <a:xfrm>
          <a:off x="7810500" y="66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10604</xdr:rowOff>
    </xdr:from>
    <xdr:ext cx="534377" cy="259045"/>
    <xdr:sp macro="" textlink="">
      <xdr:nvSpPr>
        <xdr:cNvPr id="314" name="テキスト ボックス 313"/>
        <xdr:cNvSpPr txBox="1"/>
      </xdr:nvSpPr>
      <xdr:spPr>
        <a:xfrm>
          <a:off x="7594111" y="66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12700</xdr:rowOff>
    </xdr:from>
    <xdr:to>
      <xdr:col>36</xdr:col>
      <xdr:colOff>165100</xdr:colOff>
      <xdr:row>39</xdr:row>
      <xdr:rowOff>114300</xdr:rowOff>
    </xdr:to>
    <xdr:sp macro="" textlink="">
      <xdr:nvSpPr>
        <xdr:cNvPr id="315" name="楕円 314"/>
        <xdr:cNvSpPr/>
      </xdr:nvSpPr>
      <xdr:spPr>
        <a:xfrm>
          <a:off x="6921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105427</xdr:rowOff>
    </xdr:from>
    <xdr:ext cx="534377" cy="259045"/>
    <xdr:sp macro="" textlink="">
      <xdr:nvSpPr>
        <xdr:cNvPr id="316" name="テキスト ボックス 315"/>
        <xdr:cNvSpPr txBox="1"/>
      </xdr:nvSpPr>
      <xdr:spPr>
        <a:xfrm>
          <a:off x="6705111" y="67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101076</xdr:rowOff>
    </xdr:from>
    <xdr:to>
      <xdr:col>55</xdr:col>
      <xdr:colOff>0</xdr:colOff>
      <xdr:row>55</xdr:row>
      <xdr:rowOff>162094</xdr:rowOff>
    </xdr:to>
    <xdr:cxnSp macro="">
      <xdr:nvCxnSpPr>
        <xdr:cNvPr id="343" name="直線コネクタ 342"/>
        <xdr:cNvCxnSpPr/>
      </xdr:nvCxnSpPr>
      <xdr:spPr>
        <a:xfrm flipV="1">
          <a:off x="9639300" y="9359376"/>
          <a:ext cx="838200" cy="2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162094</xdr:rowOff>
    </xdr:from>
    <xdr:to>
      <xdr:col>50</xdr:col>
      <xdr:colOff>114300</xdr:colOff>
      <xdr:row>57</xdr:row>
      <xdr:rowOff>12557</xdr:rowOff>
    </xdr:to>
    <xdr:cxnSp macro="">
      <xdr:nvCxnSpPr>
        <xdr:cNvPr id="346" name="直線コネクタ 345"/>
        <xdr:cNvCxnSpPr/>
      </xdr:nvCxnSpPr>
      <xdr:spPr>
        <a:xfrm flipV="1">
          <a:off x="8750300" y="9591844"/>
          <a:ext cx="889000" cy="19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12557</xdr:rowOff>
    </xdr:from>
    <xdr:to>
      <xdr:col>45</xdr:col>
      <xdr:colOff>177800</xdr:colOff>
      <xdr:row>57</xdr:row>
      <xdr:rowOff>67801</xdr:rowOff>
    </xdr:to>
    <xdr:cxnSp macro="">
      <xdr:nvCxnSpPr>
        <xdr:cNvPr id="349" name="直線コネクタ 348"/>
        <xdr:cNvCxnSpPr/>
      </xdr:nvCxnSpPr>
      <xdr:spPr>
        <a:xfrm flipV="1">
          <a:off x="7861300" y="9785207"/>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33237</xdr:rowOff>
    </xdr:from>
    <xdr:to>
      <xdr:col>41</xdr:col>
      <xdr:colOff>50800</xdr:colOff>
      <xdr:row>57</xdr:row>
      <xdr:rowOff>67801</xdr:rowOff>
    </xdr:to>
    <xdr:cxnSp macro="">
      <xdr:nvCxnSpPr>
        <xdr:cNvPr id="352" name="直線コネクタ 351"/>
        <xdr:cNvCxnSpPr/>
      </xdr:nvCxnSpPr>
      <xdr:spPr>
        <a:xfrm>
          <a:off x="6972300" y="9805887"/>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50276</xdr:rowOff>
    </xdr:from>
    <xdr:to>
      <xdr:col>55</xdr:col>
      <xdr:colOff>50800</xdr:colOff>
      <xdr:row>54</xdr:row>
      <xdr:rowOff>151876</xdr:rowOff>
    </xdr:to>
    <xdr:sp macro="" textlink="">
      <xdr:nvSpPr>
        <xdr:cNvPr id="362" name="楕円 361"/>
        <xdr:cNvSpPr/>
      </xdr:nvSpPr>
      <xdr:spPr>
        <a:xfrm>
          <a:off x="10426700" y="93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73153</xdr:rowOff>
    </xdr:from>
    <xdr:ext cx="599010" cy="259045"/>
    <xdr:sp macro="" textlink="">
      <xdr:nvSpPr>
        <xdr:cNvPr id="363" name="普通建設事業費該当値テキスト"/>
        <xdr:cNvSpPr txBox="1"/>
      </xdr:nvSpPr>
      <xdr:spPr>
        <a:xfrm>
          <a:off x="10528300" y="916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111294</xdr:rowOff>
    </xdr:from>
    <xdr:to>
      <xdr:col>50</xdr:col>
      <xdr:colOff>165100</xdr:colOff>
      <xdr:row>56</xdr:row>
      <xdr:rowOff>41444</xdr:rowOff>
    </xdr:to>
    <xdr:sp macro="" textlink="">
      <xdr:nvSpPr>
        <xdr:cNvPr id="364" name="楕円 363"/>
        <xdr:cNvSpPr/>
      </xdr:nvSpPr>
      <xdr:spPr>
        <a:xfrm>
          <a:off x="9588500" y="95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57971</xdr:rowOff>
    </xdr:from>
    <xdr:ext cx="599010" cy="259045"/>
    <xdr:sp macro="" textlink="">
      <xdr:nvSpPr>
        <xdr:cNvPr id="365" name="テキスト ボックス 364"/>
        <xdr:cNvSpPr txBox="1"/>
      </xdr:nvSpPr>
      <xdr:spPr>
        <a:xfrm>
          <a:off x="9339795" y="931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133207</xdr:rowOff>
    </xdr:from>
    <xdr:to>
      <xdr:col>46</xdr:col>
      <xdr:colOff>38100</xdr:colOff>
      <xdr:row>57</xdr:row>
      <xdr:rowOff>63357</xdr:rowOff>
    </xdr:to>
    <xdr:sp macro="" textlink="">
      <xdr:nvSpPr>
        <xdr:cNvPr id="366" name="楕円 365"/>
        <xdr:cNvSpPr/>
      </xdr:nvSpPr>
      <xdr:spPr>
        <a:xfrm>
          <a:off x="8699500" y="97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54484</xdr:rowOff>
    </xdr:from>
    <xdr:ext cx="534377" cy="259045"/>
    <xdr:sp macro="" textlink="">
      <xdr:nvSpPr>
        <xdr:cNvPr id="367" name="テキスト ボックス 366"/>
        <xdr:cNvSpPr txBox="1"/>
      </xdr:nvSpPr>
      <xdr:spPr>
        <a:xfrm>
          <a:off x="8483111" y="98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17001</xdr:rowOff>
    </xdr:from>
    <xdr:to>
      <xdr:col>41</xdr:col>
      <xdr:colOff>101600</xdr:colOff>
      <xdr:row>57</xdr:row>
      <xdr:rowOff>118601</xdr:rowOff>
    </xdr:to>
    <xdr:sp macro="" textlink="">
      <xdr:nvSpPr>
        <xdr:cNvPr id="368" name="楕円 367"/>
        <xdr:cNvSpPr/>
      </xdr:nvSpPr>
      <xdr:spPr>
        <a:xfrm>
          <a:off x="7810500" y="97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109728</xdr:rowOff>
    </xdr:from>
    <xdr:ext cx="534377" cy="259045"/>
    <xdr:sp macro="" textlink="">
      <xdr:nvSpPr>
        <xdr:cNvPr id="369" name="テキスト ボックス 368"/>
        <xdr:cNvSpPr txBox="1"/>
      </xdr:nvSpPr>
      <xdr:spPr>
        <a:xfrm>
          <a:off x="7594111" y="98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153887</xdr:rowOff>
    </xdr:from>
    <xdr:to>
      <xdr:col>36</xdr:col>
      <xdr:colOff>165100</xdr:colOff>
      <xdr:row>57</xdr:row>
      <xdr:rowOff>84037</xdr:rowOff>
    </xdr:to>
    <xdr:sp macro="" textlink="">
      <xdr:nvSpPr>
        <xdr:cNvPr id="370" name="楕円 369"/>
        <xdr:cNvSpPr/>
      </xdr:nvSpPr>
      <xdr:spPr>
        <a:xfrm>
          <a:off x="6921500" y="97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75164</xdr:rowOff>
    </xdr:from>
    <xdr:ext cx="534377" cy="259045"/>
    <xdr:sp macro="" textlink="">
      <xdr:nvSpPr>
        <xdr:cNvPr id="371" name="テキスト ボックス 370"/>
        <xdr:cNvSpPr txBox="1"/>
      </xdr:nvSpPr>
      <xdr:spPr>
        <a:xfrm>
          <a:off x="6705111" y="98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28322</xdr:rowOff>
    </xdr:from>
    <xdr:to>
      <xdr:col>55</xdr:col>
      <xdr:colOff>0</xdr:colOff>
      <xdr:row>79</xdr:row>
      <xdr:rowOff>63593</xdr:rowOff>
    </xdr:to>
    <xdr:cxnSp macro="">
      <xdr:nvCxnSpPr>
        <xdr:cNvPr id="402" name="直線コネクタ 401"/>
        <xdr:cNvCxnSpPr/>
      </xdr:nvCxnSpPr>
      <xdr:spPr>
        <a:xfrm>
          <a:off x="9639300" y="13572872"/>
          <a:ext cx="8382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56800</xdr:rowOff>
    </xdr:from>
    <xdr:to>
      <xdr:col>50</xdr:col>
      <xdr:colOff>114300</xdr:colOff>
      <xdr:row>79</xdr:row>
      <xdr:rowOff>28322</xdr:rowOff>
    </xdr:to>
    <xdr:cxnSp macro="">
      <xdr:nvCxnSpPr>
        <xdr:cNvPr id="405" name="直線コネクタ 404"/>
        <xdr:cNvCxnSpPr/>
      </xdr:nvCxnSpPr>
      <xdr:spPr>
        <a:xfrm>
          <a:off x="8750300" y="13429900"/>
          <a:ext cx="889000" cy="14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56800</xdr:rowOff>
    </xdr:from>
    <xdr:to>
      <xdr:col>45</xdr:col>
      <xdr:colOff>177800</xdr:colOff>
      <xdr:row>79</xdr:row>
      <xdr:rowOff>26837</xdr:rowOff>
    </xdr:to>
    <xdr:cxnSp macro="">
      <xdr:nvCxnSpPr>
        <xdr:cNvPr id="408" name="直線コネクタ 407"/>
        <xdr:cNvCxnSpPr/>
      </xdr:nvCxnSpPr>
      <xdr:spPr>
        <a:xfrm flipV="1">
          <a:off x="7861300" y="13429900"/>
          <a:ext cx="889000" cy="14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135553</xdr:rowOff>
    </xdr:from>
    <xdr:to>
      <xdr:col>41</xdr:col>
      <xdr:colOff>50800</xdr:colOff>
      <xdr:row>79</xdr:row>
      <xdr:rowOff>26837</xdr:rowOff>
    </xdr:to>
    <xdr:cxnSp macro="">
      <xdr:nvCxnSpPr>
        <xdr:cNvPr id="411" name="直線コネクタ 410"/>
        <xdr:cNvCxnSpPr/>
      </xdr:nvCxnSpPr>
      <xdr:spPr>
        <a:xfrm>
          <a:off x="6972300" y="13337203"/>
          <a:ext cx="889000" cy="2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37870</xdr:rowOff>
    </xdr:from>
    <xdr:ext cx="534377" cy="259045"/>
    <xdr:sp macro="" textlink="">
      <xdr:nvSpPr>
        <xdr:cNvPr id="415" name="テキスト ボックス 414"/>
        <xdr:cNvSpPr txBox="1"/>
      </xdr:nvSpPr>
      <xdr:spPr>
        <a:xfrm>
          <a:off x="6705111" y="13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12793</xdr:rowOff>
    </xdr:from>
    <xdr:to>
      <xdr:col>55</xdr:col>
      <xdr:colOff>50800</xdr:colOff>
      <xdr:row>79</xdr:row>
      <xdr:rowOff>114393</xdr:rowOff>
    </xdr:to>
    <xdr:sp macro="" textlink="">
      <xdr:nvSpPr>
        <xdr:cNvPr id="421" name="楕円 420"/>
        <xdr:cNvSpPr/>
      </xdr:nvSpPr>
      <xdr:spPr>
        <a:xfrm>
          <a:off x="10426700" y="135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99170</xdr:rowOff>
    </xdr:from>
    <xdr:ext cx="469744" cy="259045"/>
    <xdr:sp macro="" textlink="">
      <xdr:nvSpPr>
        <xdr:cNvPr id="422" name="普通建設事業費 （ うち新規整備　）該当値テキスト"/>
        <xdr:cNvSpPr txBox="1"/>
      </xdr:nvSpPr>
      <xdr:spPr>
        <a:xfrm>
          <a:off x="10528300" y="1347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148972</xdr:rowOff>
    </xdr:from>
    <xdr:to>
      <xdr:col>50</xdr:col>
      <xdr:colOff>165100</xdr:colOff>
      <xdr:row>79</xdr:row>
      <xdr:rowOff>79122</xdr:rowOff>
    </xdr:to>
    <xdr:sp macro="" textlink="">
      <xdr:nvSpPr>
        <xdr:cNvPr id="423" name="楕円 422"/>
        <xdr:cNvSpPr/>
      </xdr:nvSpPr>
      <xdr:spPr>
        <a:xfrm>
          <a:off x="95885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70249</xdr:rowOff>
    </xdr:from>
    <xdr:ext cx="469744" cy="259045"/>
    <xdr:sp macro="" textlink="">
      <xdr:nvSpPr>
        <xdr:cNvPr id="424" name="テキスト ボックス 423"/>
        <xdr:cNvSpPr txBox="1"/>
      </xdr:nvSpPr>
      <xdr:spPr>
        <a:xfrm>
          <a:off x="9404428" y="136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6000</xdr:rowOff>
    </xdr:from>
    <xdr:to>
      <xdr:col>46</xdr:col>
      <xdr:colOff>38100</xdr:colOff>
      <xdr:row>78</xdr:row>
      <xdr:rowOff>107600</xdr:rowOff>
    </xdr:to>
    <xdr:sp macro="" textlink="">
      <xdr:nvSpPr>
        <xdr:cNvPr id="425" name="楕円 424"/>
        <xdr:cNvSpPr/>
      </xdr:nvSpPr>
      <xdr:spPr>
        <a:xfrm>
          <a:off x="8699500" y="133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98727</xdr:rowOff>
    </xdr:from>
    <xdr:ext cx="534377" cy="259045"/>
    <xdr:sp macro="" textlink="">
      <xdr:nvSpPr>
        <xdr:cNvPr id="426" name="テキスト ボックス 425"/>
        <xdr:cNvSpPr txBox="1"/>
      </xdr:nvSpPr>
      <xdr:spPr>
        <a:xfrm>
          <a:off x="8483111" y="134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147487</xdr:rowOff>
    </xdr:from>
    <xdr:to>
      <xdr:col>41</xdr:col>
      <xdr:colOff>101600</xdr:colOff>
      <xdr:row>79</xdr:row>
      <xdr:rowOff>77637</xdr:rowOff>
    </xdr:to>
    <xdr:sp macro="" textlink="">
      <xdr:nvSpPr>
        <xdr:cNvPr id="427" name="楕円 426"/>
        <xdr:cNvSpPr/>
      </xdr:nvSpPr>
      <xdr:spPr>
        <a:xfrm>
          <a:off x="7810500" y="135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68764</xdr:rowOff>
    </xdr:from>
    <xdr:ext cx="469744" cy="259045"/>
    <xdr:sp macro="" textlink="">
      <xdr:nvSpPr>
        <xdr:cNvPr id="428" name="テキスト ボックス 427"/>
        <xdr:cNvSpPr txBox="1"/>
      </xdr:nvSpPr>
      <xdr:spPr>
        <a:xfrm>
          <a:off x="7626428" y="136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84753</xdr:rowOff>
    </xdr:from>
    <xdr:to>
      <xdr:col>36</xdr:col>
      <xdr:colOff>165100</xdr:colOff>
      <xdr:row>78</xdr:row>
      <xdr:rowOff>14903</xdr:rowOff>
    </xdr:to>
    <xdr:sp macro="" textlink="">
      <xdr:nvSpPr>
        <xdr:cNvPr id="429" name="楕円 428"/>
        <xdr:cNvSpPr/>
      </xdr:nvSpPr>
      <xdr:spPr>
        <a:xfrm>
          <a:off x="6921500" y="132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31430</xdr:rowOff>
    </xdr:from>
    <xdr:ext cx="534377" cy="259045"/>
    <xdr:sp macro="" textlink="">
      <xdr:nvSpPr>
        <xdr:cNvPr id="430" name="テキスト ボックス 429"/>
        <xdr:cNvSpPr txBox="1"/>
      </xdr:nvSpPr>
      <xdr:spPr>
        <a:xfrm>
          <a:off x="6705111" y="130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124219</xdr:rowOff>
    </xdr:from>
    <xdr:to>
      <xdr:col>55</xdr:col>
      <xdr:colOff>0</xdr:colOff>
      <xdr:row>96</xdr:row>
      <xdr:rowOff>30657</xdr:rowOff>
    </xdr:to>
    <xdr:cxnSp macro="">
      <xdr:nvCxnSpPr>
        <xdr:cNvPr id="457" name="直線コネクタ 456"/>
        <xdr:cNvCxnSpPr/>
      </xdr:nvCxnSpPr>
      <xdr:spPr>
        <a:xfrm flipV="1">
          <a:off x="9639300" y="16240519"/>
          <a:ext cx="838200" cy="2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30657</xdr:rowOff>
    </xdr:from>
    <xdr:to>
      <xdr:col>50</xdr:col>
      <xdr:colOff>114300</xdr:colOff>
      <xdr:row>97</xdr:row>
      <xdr:rowOff>79592</xdr:rowOff>
    </xdr:to>
    <xdr:cxnSp macro="">
      <xdr:nvCxnSpPr>
        <xdr:cNvPr id="460" name="直線コネクタ 459"/>
        <xdr:cNvCxnSpPr/>
      </xdr:nvCxnSpPr>
      <xdr:spPr>
        <a:xfrm flipV="1">
          <a:off x="8750300" y="16489857"/>
          <a:ext cx="889000" cy="2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79592</xdr:rowOff>
    </xdr:from>
    <xdr:to>
      <xdr:col>45</xdr:col>
      <xdr:colOff>177800</xdr:colOff>
      <xdr:row>97</xdr:row>
      <xdr:rowOff>103713</xdr:rowOff>
    </xdr:to>
    <xdr:cxnSp macro="">
      <xdr:nvCxnSpPr>
        <xdr:cNvPr id="463" name="直線コネクタ 462"/>
        <xdr:cNvCxnSpPr/>
      </xdr:nvCxnSpPr>
      <xdr:spPr>
        <a:xfrm flipV="1">
          <a:off x="7861300" y="16710242"/>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5" name="テキスト ボックス 464"/>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103713</xdr:rowOff>
    </xdr:from>
    <xdr:to>
      <xdr:col>41</xdr:col>
      <xdr:colOff>50800</xdr:colOff>
      <xdr:row>97</xdr:row>
      <xdr:rowOff>135562</xdr:rowOff>
    </xdr:to>
    <xdr:cxnSp macro="">
      <xdr:nvCxnSpPr>
        <xdr:cNvPr id="466" name="直線コネクタ 465"/>
        <xdr:cNvCxnSpPr/>
      </xdr:nvCxnSpPr>
      <xdr:spPr>
        <a:xfrm flipV="1">
          <a:off x="6972300" y="16734363"/>
          <a:ext cx="889000" cy="3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8" name="テキスト ボックス 467"/>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73419</xdr:rowOff>
    </xdr:from>
    <xdr:to>
      <xdr:col>55</xdr:col>
      <xdr:colOff>50800</xdr:colOff>
      <xdr:row>95</xdr:row>
      <xdr:rowOff>3569</xdr:rowOff>
    </xdr:to>
    <xdr:sp macro="" textlink="">
      <xdr:nvSpPr>
        <xdr:cNvPr id="476" name="楕円 475"/>
        <xdr:cNvSpPr/>
      </xdr:nvSpPr>
      <xdr:spPr>
        <a:xfrm>
          <a:off x="10426700" y="161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96296</xdr:rowOff>
    </xdr:from>
    <xdr:ext cx="599010" cy="259045"/>
    <xdr:sp macro="" textlink="">
      <xdr:nvSpPr>
        <xdr:cNvPr id="477" name="普通建設事業費 （ うち更新整備　）該当値テキスト"/>
        <xdr:cNvSpPr txBox="1"/>
      </xdr:nvSpPr>
      <xdr:spPr>
        <a:xfrm>
          <a:off x="10528300" y="160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151307</xdr:rowOff>
    </xdr:from>
    <xdr:to>
      <xdr:col>50</xdr:col>
      <xdr:colOff>165100</xdr:colOff>
      <xdr:row>96</xdr:row>
      <xdr:rowOff>81457</xdr:rowOff>
    </xdr:to>
    <xdr:sp macro="" textlink="">
      <xdr:nvSpPr>
        <xdr:cNvPr id="478" name="楕円 477"/>
        <xdr:cNvSpPr/>
      </xdr:nvSpPr>
      <xdr:spPr>
        <a:xfrm>
          <a:off x="9588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97984</xdr:rowOff>
    </xdr:from>
    <xdr:ext cx="534377" cy="259045"/>
    <xdr:sp macro="" textlink="">
      <xdr:nvSpPr>
        <xdr:cNvPr id="479" name="テキスト ボックス 478"/>
        <xdr:cNvSpPr txBox="1"/>
      </xdr:nvSpPr>
      <xdr:spPr>
        <a:xfrm>
          <a:off x="9372111" y="162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28792</xdr:rowOff>
    </xdr:from>
    <xdr:to>
      <xdr:col>46</xdr:col>
      <xdr:colOff>38100</xdr:colOff>
      <xdr:row>97</xdr:row>
      <xdr:rowOff>130392</xdr:rowOff>
    </xdr:to>
    <xdr:sp macro="" textlink="">
      <xdr:nvSpPr>
        <xdr:cNvPr id="480" name="楕円 479"/>
        <xdr:cNvSpPr/>
      </xdr:nvSpPr>
      <xdr:spPr>
        <a:xfrm>
          <a:off x="8699500" y="166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146919</xdr:rowOff>
    </xdr:from>
    <xdr:ext cx="534377" cy="259045"/>
    <xdr:sp macro="" textlink="">
      <xdr:nvSpPr>
        <xdr:cNvPr id="481" name="テキスト ボックス 480"/>
        <xdr:cNvSpPr txBox="1"/>
      </xdr:nvSpPr>
      <xdr:spPr>
        <a:xfrm>
          <a:off x="8483111" y="164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52913</xdr:rowOff>
    </xdr:from>
    <xdr:to>
      <xdr:col>41</xdr:col>
      <xdr:colOff>101600</xdr:colOff>
      <xdr:row>97</xdr:row>
      <xdr:rowOff>154513</xdr:rowOff>
    </xdr:to>
    <xdr:sp macro="" textlink="">
      <xdr:nvSpPr>
        <xdr:cNvPr id="482" name="楕円 481"/>
        <xdr:cNvSpPr/>
      </xdr:nvSpPr>
      <xdr:spPr>
        <a:xfrm>
          <a:off x="7810500" y="166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171040</xdr:rowOff>
    </xdr:from>
    <xdr:ext cx="534377" cy="259045"/>
    <xdr:sp macro="" textlink="">
      <xdr:nvSpPr>
        <xdr:cNvPr id="483" name="テキスト ボックス 482"/>
        <xdr:cNvSpPr txBox="1"/>
      </xdr:nvSpPr>
      <xdr:spPr>
        <a:xfrm>
          <a:off x="7594111" y="164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84762</xdr:rowOff>
    </xdr:from>
    <xdr:to>
      <xdr:col>36</xdr:col>
      <xdr:colOff>165100</xdr:colOff>
      <xdr:row>98</xdr:row>
      <xdr:rowOff>14912</xdr:rowOff>
    </xdr:to>
    <xdr:sp macro="" textlink="">
      <xdr:nvSpPr>
        <xdr:cNvPr id="484" name="楕円 483"/>
        <xdr:cNvSpPr/>
      </xdr:nvSpPr>
      <xdr:spPr>
        <a:xfrm>
          <a:off x="6921500" y="167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6039</xdr:rowOff>
    </xdr:from>
    <xdr:ext cx="534377" cy="259045"/>
    <xdr:sp macro="" textlink="">
      <xdr:nvSpPr>
        <xdr:cNvPr id="485" name="テキスト ボックス 484"/>
        <xdr:cNvSpPr txBox="1"/>
      </xdr:nvSpPr>
      <xdr:spPr>
        <a:xfrm>
          <a:off x="6705111" y="168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62988</xdr:rowOff>
    </xdr:from>
    <xdr:to>
      <xdr:col>85</xdr:col>
      <xdr:colOff>127000</xdr:colOff>
      <xdr:row>39</xdr:row>
      <xdr:rowOff>98878</xdr:rowOff>
    </xdr:to>
    <xdr:cxnSp macro="">
      <xdr:nvCxnSpPr>
        <xdr:cNvPr id="516" name="直線コネクタ 515"/>
        <xdr:cNvCxnSpPr/>
      </xdr:nvCxnSpPr>
      <xdr:spPr>
        <a:xfrm>
          <a:off x="15481300" y="6749538"/>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40215</xdr:rowOff>
    </xdr:from>
    <xdr:to>
      <xdr:col>81</xdr:col>
      <xdr:colOff>50800</xdr:colOff>
      <xdr:row>39</xdr:row>
      <xdr:rowOff>62988</xdr:rowOff>
    </xdr:to>
    <xdr:cxnSp macro="">
      <xdr:nvCxnSpPr>
        <xdr:cNvPr id="519" name="直線コネクタ 518"/>
        <xdr:cNvCxnSpPr/>
      </xdr:nvCxnSpPr>
      <xdr:spPr>
        <a:xfrm>
          <a:off x="14592300" y="6726765"/>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39464</xdr:rowOff>
    </xdr:from>
    <xdr:to>
      <xdr:col>76</xdr:col>
      <xdr:colOff>114300</xdr:colOff>
      <xdr:row>39</xdr:row>
      <xdr:rowOff>40215</xdr:rowOff>
    </xdr:to>
    <xdr:cxnSp macro="">
      <xdr:nvCxnSpPr>
        <xdr:cNvPr id="522" name="直線コネクタ 521"/>
        <xdr:cNvCxnSpPr/>
      </xdr:nvCxnSpPr>
      <xdr:spPr>
        <a:xfrm>
          <a:off x="13703300" y="672601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37309</xdr:rowOff>
    </xdr:from>
    <xdr:to>
      <xdr:col>71</xdr:col>
      <xdr:colOff>177800</xdr:colOff>
      <xdr:row>39</xdr:row>
      <xdr:rowOff>39464</xdr:rowOff>
    </xdr:to>
    <xdr:cxnSp macro="">
      <xdr:nvCxnSpPr>
        <xdr:cNvPr id="525" name="直線コネクタ 524"/>
        <xdr:cNvCxnSpPr/>
      </xdr:nvCxnSpPr>
      <xdr:spPr>
        <a:xfrm>
          <a:off x="12814300" y="6723859"/>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12188</xdr:rowOff>
    </xdr:from>
    <xdr:to>
      <xdr:col>81</xdr:col>
      <xdr:colOff>101600</xdr:colOff>
      <xdr:row>39</xdr:row>
      <xdr:rowOff>113788</xdr:rowOff>
    </xdr:to>
    <xdr:sp macro="" textlink="">
      <xdr:nvSpPr>
        <xdr:cNvPr id="537" name="楕円 536"/>
        <xdr:cNvSpPr/>
      </xdr:nvSpPr>
      <xdr:spPr>
        <a:xfrm>
          <a:off x="15430500" y="66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104915</xdr:rowOff>
    </xdr:from>
    <xdr:ext cx="469744" cy="259045"/>
    <xdr:sp macro="" textlink="">
      <xdr:nvSpPr>
        <xdr:cNvPr id="538" name="テキスト ボックス 537"/>
        <xdr:cNvSpPr txBox="1"/>
      </xdr:nvSpPr>
      <xdr:spPr>
        <a:xfrm>
          <a:off x="15246428" y="67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160865</xdr:rowOff>
    </xdr:from>
    <xdr:to>
      <xdr:col>76</xdr:col>
      <xdr:colOff>165100</xdr:colOff>
      <xdr:row>39</xdr:row>
      <xdr:rowOff>91015</xdr:rowOff>
    </xdr:to>
    <xdr:sp macro="" textlink="">
      <xdr:nvSpPr>
        <xdr:cNvPr id="539" name="楕円 538"/>
        <xdr:cNvSpPr/>
      </xdr:nvSpPr>
      <xdr:spPr>
        <a:xfrm>
          <a:off x="14541500" y="66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82142</xdr:rowOff>
    </xdr:from>
    <xdr:ext cx="469744" cy="259045"/>
    <xdr:sp macro="" textlink="">
      <xdr:nvSpPr>
        <xdr:cNvPr id="540" name="テキスト ボックス 539"/>
        <xdr:cNvSpPr txBox="1"/>
      </xdr:nvSpPr>
      <xdr:spPr>
        <a:xfrm>
          <a:off x="14357428" y="676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160114</xdr:rowOff>
    </xdr:from>
    <xdr:to>
      <xdr:col>72</xdr:col>
      <xdr:colOff>38100</xdr:colOff>
      <xdr:row>39</xdr:row>
      <xdr:rowOff>90264</xdr:rowOff>
    </xdr:to>
    <xdr:sp macro="" textlink="">
      <xdr:nvSpPr>
        <xdr:cNvPr id="541" name="楕円 540"/>
        <xdr:cNvSpPr/>
      </xdr:nvSpPr>
      <xdr:spPr>
        <a:xfrm>
          <a:off x="13652500" y="66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81391</xdr:rowOff>
    </xdr:from>
    <xdr:ext cx="469744" cy="259045"/>
    <xdr:sp macro="" textlink="">
      <xdr:nvSpPr>
        <xdr:cNvPr id="542" name="テキスト ボックス 541"/>
        <xdr:cNvSpPr txBox="1"/>
      </xdr:nvSpPr>
      <xdr:spPr>
        <a:xfrm>
          <a:off x="13468428" y="676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157959</xdr:rowOff>
    </xdr:from>
    <xdr:to>
      <xdr:col>67</xdr:col>
      <xdr:colOff>101600</xdr:colOff>
      <xdr:row>39</xdr:row>
      <xdr:rowOff>88109</xdr:rowOff>
    </xdr:to>
    <xdr:sp macro="" textlink="">
      <xdr:nvSpPr>
        <xdr:cNvPr id="543" name="楕円 542"/>
        <xdr:cNvSpPr/>
      </xdr:nvSpPr>
      <xdr:spPr>
        <a:xfrm>
          <a:off x="12763500" y="66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104636</xdr:rowOff>
    </xdr:from>
    <xdr:ext cx="469744" cy="259045"/>
    <xdr:sp macro="" textlink="">
      <xdr:nvSpPr>
        <xdr:cNvPr id="544" name="テキスト ボックス 543"/>
        <xdr:cNvSpPr txBox="1"/>
      </xdr:nvSpPr>
      <xdr:spPr>
        <a:xfrm>
          <a:off x="12579428" y="644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79324</xdr:rowOff>
    </xdr:from>
    <xdr:to>
      <xdr:col>85</xdr:col>
      <xdr:colOff>127000</xdr:colOff>
      <xdr:row>75</xdr:row>
      <xdr:rowOff>26022</xdr:rowOff>
    </xdr:to>
    <xdr:cxnSp macro="">
      <xdr:nvCxnSpPr>
        <xdr:cNvPr id="623" name="直線コネクタ 622"/>
        <xdr:cNvCxnSpPr/>
      </xdr:nvCxnSpPr>
      <xdr:spPr>
        <a:xfrm flipV="1">
          <a:off x="15481300" y="12595174"/>
          <a:ext cx="838200" cy="2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26022</xdr:rowOff>
    </xdr:from>
    <xdr:to>
      <xdr:col>81</xdr:col>
      <xdr:colOff>50800</xdr:colOff>
      <xdr:row>75</xdr:row>
      <xdr:rowOff>54178</xdr:rowOff>
    </xdr:to>
    <xdr:cxnSp macro="">
      <xdr:nvCxnSpPr>
        <xdr:cNvPr id="626" name="直線コネクタ 625"/>
        <xdr:cNvCxnSpPr/>
      </xdr:nvCxnSpPr>
      <xdr:spPr>
        <a:xfrm flipV="1">
          <a:off x="14592300" y="12884772"/>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8" name="テキスト ボックス 627"/>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56324</xdr:rowOff>
    </xdr:from>
    <xdr:to>
      <xdr:col>76</xdr:col>
      <xdr:colOff>114300</xdr:colOff>
      <xdr:row>75</xdr:row>
      <xdr:rowOff>54178</xdr:rowOff>
    </xdr:to>
    <xdr:cxnSp macro="">
      <xdr:nvCxnSpPr>
        <xdr:cNvPr id="629" name="直線コネクタ 628"/>
        <xdr:cNvCxnSpPr/>
      </xdr:nvCxnSpPr>
      <xdr:spPr>
        <a:xfrm>
          <a:off x="13703300" y="12572174"/>
          <a:ext cx="889000" cy="3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31" name="テキスト ボックス 630"/>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56324</xdr:rowOff>
    </xdr:from>
    <xdr:to>
      <xdr:col>71</xdr:col>
      <xdr:colOff>177800</xdr:colOff>
      <xdr:row>74</xdr:row>
      <xdr:rowOff>156223</xdr:rowOff>
    </xdr:to>
    <xdr:cxnSp macro="">
      <xdr:nvCxnSpPr>
        <xdr:cNvPr id="632" name="直線コネクタ 631"/>
        <xdr:cNvCxnSpPr/>
      </xdr:nvCxnSpPr>
      <xdr:spPr>
        <a:xfrm flipV="1">
          <a:off x="12814300" y="12572174"/>
          <a:ext cx="889000" cy="2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4" name="テキスト ボックス 633"/>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6" name="テキスト ボックス 635"/>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28524</xdr:rowOff>
    </xdr:from>
    <xdr:to>
      <xdr:col>85</xdr:col>
      <xdr:colOff>177800</xdr:colOff>
      <xdr:row>73</xdr:row>
      <xdr:rowOff>130124</xdr:rowOff>
    </xdr:to>
    <xdr:sp macro="" textlink="">
      <xdr:nvSpPr>
        <xdr:cNvPr id="642" name="楕円 641"/>
        <xdr:cNvSpPr/>
      </xdr:nvSpPr>
      <xdr:spPr>
        <a:xfrm>
          <a:off x="16268700" y="125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51401</xdr:rowOff>
    </xdr:from>
    <xdr:ext cx="599010" cy="259045"/>
    <xdr:sp macro="" textlink="">
      <xdr:nvSpPr>
        <xdr:cNvPr id="643" name="公債費該当値テキスト"/>
        <xdr:cNvSpPr txBox="1"/>
      </xdr:nvSpPr>
      <xdr:spPr>
        <a:xfrm>
          <a:off x="16370300" y="1239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146672</xdr:rowOff>
    </xdr:from>
    <xdr:to>
      <xdr:col>81</xdr:col>
      <xdr:colOff>101600</xdr:colOff>
      <xdr:row>75</xdr:row>
      <xdr:rowOff>76822</xdr:rowOff>
    </xdr:to>
    <xdr:sp macro="" textlink="">
      <xdr:nvSpPr>
        <xdr:cNvPr id="644" name="楕円 643"/>
        <xdr:cNvSpPr/>
      </xdr:nvSpPr>
      <xdr:spPr>
        <a:xfrm>
          <a:off x="15430500" y="128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93349</xdr:rowOff>
    </xdr:from>
    <xdr:ext cx="534377" cy="259045"/>
    <xdr:sp macro="" textlink="">
      <xdr:nvSpPr>
        <xdr:cNvPr id="645" name="テキスト ボックス 644"/>
        <xdr:cNvSpPr txBox="1"/>
      </xdr:nvSpPr>
      <xdr:spPr>
        <a:xfrm>
          <a:off x="15214111" y="126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3378</xdr:rowOff>
    </xdr:from>
    <xdr:to>
      <xdr:col>76</xdr:col>
      <xdr:colOff>165100</xdr:colOff>
      <xdr:row>75</xdr:row>
      <xdr:rowOff>104978</xdr:rowOff>
    </xdr:to>
    <xdr:sp macro="" textlink="">
      <xdr:nvSpPr>
        <xdr:cNvPr id="646" name="楕円 645"/>
        <xdr:cNvSpPr/>
      </xdr:nvSpPr>
      <xdr:spPr>
        <a:xfrm>
          <a:off x="14541500" y="128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121505</xdr:rowOff>
    </xdr:from>
    <xdr:ext cx="534377" cy="259045"/>
    <xdr:sp macro="" textlink="">
      <xdr:nvSpPr>
        <xdr:cNvPr id="647" name="テキスト ボックス 646"/>
        <xdr:cNvSpPr txBox="1"/>
      </xdr:nvSpPr>
      <xdr:spPr>
        <a:xfrm>
          <a:off x="14325111" y="126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5524</xdr:rowOff>
    </xdr:from>
    <xdr:to>
      <xdr:col>72</xdr:col>
      <xdr:colOff>38100</xdr:colOff>
      <xdr:row>73</xdr:row>
      <xdr:rowOff>107124</xdr:rowOff>
    </xdr:to>
    <xdr:sp macro="" textlink="">
      <xdr:nvSpPr>
        <xdr:cNvPr id="648" name="楕円 647"/>
        <xdr:cNvSpPr/>
      </xdr:nvSpPr>
      <xdr:spPr>
        <a:xfrm>
          <a:off x="13652500" y="125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123651</xdr:rowOff>
    </xdr:from>
    <xdr:ext cx="599010" cy="259045"/>
    <xdr:sp macro="" textlink="">
      <xdr:nvSpPr>
        <xdr:cNvPr id="649" name="テキスト ボックス 648"/>
        <xdr:cNvSpPr txBox="1"/>
      </xdr:nvSpPr>
      <xdr:spPr>
        <a:xfrm>
          <a:off x="13403795" y="1229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105423</xdr:rowOff>
    </xdr:from>
    <xdr:to>
      <xdr:col>67</xdr:col>
      <xdr:colOff>101600</xdr:colOff>
      <xdr:row>75</xdr:row>
      <xdr:rowOff>35573</xdr:rowOff>
    </xdr:to>
    <xdr:sp macro="" textlink="">
      <xdr:nvSpPr>
        <xdr:cNvPr id="650" name="楕円 649"/>
        <xdr:cNvSpPr/>
      </xdr:nvSpPr>
      <xdr:spPr>
        <a:xfrm>
          <a:off x="12763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52100</xdr:rowOff>
    </xdr:from>
    <xdr:ext cx="534377" cy="259045"/>
    <xdr:sp macro="" textlink="">
      <xdr:nvSpPr>
        <xdr:cNvPr id="651" name="テキスト ボックス 650"/>
        <xdr:cNvSpPr txBox="1"/>
      </xdr:nvSpPr>
      <xdr:spPr>
        <a:xfrm>
          <a:off x="12547111" y="125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88602</xdr:rowOff>
    </xdr:from>
    <xdr:to>
      <xdr:col>85</xdr:col>
      <xdr:colOff>127000</xdr:colOff>
      <xdr:row>96</xdr:row>
      <xdr:rowOff>161548</xdr:rowOff>
    </xdr:to>
    <xdr:cxnSp macro="">
      <xdr:nvCxnSpPr>
        <xdr:cNvPr id="676" name="直線コネクタ 675"/>
        <xdr:cNvCxnSpPr/>
      </xdr:nvCxnSpPr>
      <xdr:spPr>
        <a:xfrm flipV="1">
          <a:off x="15481300" y="16547802"/>
          <a:ext cx="8382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161548</xdr:rowOff>
    </xdr:from>
    <xdr:to>
      <xdr:col>81</xdr:col>
      <xdr:colOff>50800</xdr:colOff>
      <xdr:row>97</xdr:row>
      <xdr:rowOff>109765</xdr:rowOff>
    </xdr:to>
    <xdr:cxnSp macro="">
      <xdr:nvCxnSpPr>
        <xdr:cNvPr id="679" name="直線コネクタ 678"/>
        <xdr:cNvCxnSpPr/>
      </xdr:nvCxnSpPr>
      <xdr:spPr>
        <a:xfrm flipV="1">
          <a:off x="14592300" y="16620748"/>
          <a:ext cx="889000" cy="1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109765</xdr:rowOff>
    </xdr:from>
    <xdr:to>
      <xdr:col>76</xdr:col>
      <xdr:colOff>114300</xdr:colOff>
      <xdr:row>97</xdr:row>
      <xdr:rowOff>111480</xdr:rowOff>
    </xdr:to>
    <xdr:cxnSp macro="">
      <xdr:nvCxnSpPr>
        <xdr:cNvPr id="682" name="直線コネクタ 681"/>
        <xdr:cNvCxnSpPr/>
      </xdr:nvCxnSpPr>
      <xdr:spPr>
        <a:xfrm flipV="1">
          <a:off x="13703300" y="1674041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111480</xdr:rowOff>
    </xdr:from>
    <xdr:to>
      <xdr:col>71</xdr:col>
      <xdr:colOff>177800</xdr:colOff>
      <xdr:row>98</xdr:row>
      <xdr:rowOff>1637</xdr:rowOff>
    </xdr:to>
    <xdr:cxnSp macro="">
      <xdr:nvCxnSpPr>
        <xdr:cNvPr id="685" name="直線コネクタ 684"/>
        <xdr:cNvCxnSpPr/>
      </xdr:nvCxnSpPr>
      <xdr:spPr>
        <a:xfrm flipV="1">
          <a:off x="12814300" y="16742130"/>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37802</xdr:rowOff>
    </xdr:from>
    <xdr:to>
      <xdr:col>85</xdr:col>
      <xdr:colOff>177800</xdr:colOff>
      <xdr:row>96</xdr:row>
      <xdr:rowOff>139402</xdr:rowOff>
    </xdr:to>
    <xdr:sp macro="" textlink="">
      <xdr:nvSpPr>
        <xdr:cNvPr id="695" name="楕円 694"/>
        <xdr:cNvSpPr/>
      </xdr:nvSpPr>
      <xdr:spPr>
        <a:xfrm>
          <a:off x="16268700" y="164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60679</xdr:rowOff>
    </xdr:from>
    <xdr:ext cx="534377" cy="259045"/>
    <xdr:sp macro="" textlink="">
      <xdr:nvSpPr>
        <xdr:cNvPr id="696" name="積立金該当値テキスト"/>
        <xdr:cNvSpPr txBox="1"/>
      </xdr:nvSpPr>
      <xdr:spPr>
        <a:xfrm>
          <a:off x="16370300" y="163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110748</xdr:rowOff>
    </xdr:from>
    <xdr:to>
      <xdr:col>81</xdr:col>
      <xdr:colOff>101600</xdr:colOff>
      <xdr:row>97</xdr:row>
      <xdr:rowOff>40898</xdr:rowOff>
    </xdr:to>
    <xdr:sp macro="" textlink="">
      <xdr:nvSpPr>
        <xdr:cNvPr id="697" name="楕円 696"/>
        <xdr:cNvSpPr/>
      </xdr:nvSpPr>
      <xdr:spPr>
        <a:xfrm>
          <a:off x="15430500" y="165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57425</xdr:rowOff>
    </xdr:from>
    <xdr:ext cx="534377" cy="259045"/>
    <xdr:sp macro="" textlink="">
      <xdr:nvSpPr>
        <xdr:cNvPr id="698" name="テキスト ボックス 697"/>
        <xdr:cNvSpPr txBox="1"/>
      </xdr:nvSpPr>
      <xdr:spPr>
        <a:xfrm>
          <a:off x="15214111" y="1634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58965</xdr:rowOff>
    </xdr:from>
    <xdr:to>
      <xdr:col>76</xdr:col>
      <xdr:colOff>165100</xdr:colOff>
      <xdr:row>97</xdr:row>
      <xdr:rowOff>160565</xdr:rowOff>
    </xdr:to>
    <xdr:sp macro="" textlink="">
      <xdr:nvSpPr>
        <xdr:cNvPr id="699" name="楕円 698"/>
        <xdr:cNvSpPr/>
      </xdr:nvSpPr>
      <xdr:spPr>
        <a:xfrm>
          <a:off x="14541500" y="166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151692</xdr:rowOff>
    </xdr:from>
    <xdr:ext cx="534377" cy="259045"/>
    <xdr:sp macro="" textlink="">
      <xdr:nvSpPr>
        <xdr:cNvPr id="700" name="テキスト ボックス 699"/>
        <xdr:cNvSpPr txBox="1"/>
      </xdr:nvSpPr>
      <xdr:spPr>
        <a:xfrm>
          <a:off x="14325111" y="167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60680</xdr:rowOff>
    </xdr:from>
    <xdr:to>
      <xdr:col>72</xdr:col>
      <xdr:colOff>38100</xdr:colOff>
      <xdr:row>97</xdr:row>
      <xdr:rowOff>162280</xdr:rowOff>
    </xdr:to>
    <xdr:sp macro="" textlink="">
      <xdr:nvSpPr>
        <xdr:cNvPr id="701" name="楕円 700"/>
        <xdr:cNvSpPr/>
      </xdr:nvSpPr>
      <xdr:spPr>
        <a:xfrm>
          <a:off x="13652500" y="166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153407</xdr:rowOff>
    </xdr:from>
    <xdr:ext cx="534377" cy="259045"/>
    <xdr:sp macro="" textlink="">
      <xdr:nvSpPr>
        <xdr:cNvPr id="702" name="テキスト ボックス 701"/>
        <xdr:cNvSpPr txBox="1"/>
      </xdr:nvSpPr>
      <xdr:spPr>
        <a:xfrm>
          <a:off x="13436111" y="167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122287</xdr:rowOff>
    </xdr:from>
    <xdr:to>
      <xdr:col>67</xdr:col>
      <xdr:colOff>101600</xdr:colOff>
      <xdr:row>98</xdr:row>
      <xdr:rowOff>52437</xdr:rowOff>
    </xdr:to>
    <xdr:sp macro="" textlink="">
      <xdr:nvSpPr>
        <xdr:cNvPr id="703" name="楕円 702"/>
        <xdr:cNvSpPr/>
      </xdr:nvSpPr>
      <xdr:spPr>
        <a:xfrm>
          <a:off x="12763500" y="167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43564</xdr:rowOff>
    </xdr:from>
    <xdr:ext cx="469744" cy="259045"/>
    <xdr:sp macro="" textlink="">
      <xdr:nvSpPr>
        <xdr:cNvPr id="704" name="テキスト ボックス 703"/>
        <xdr:cNvSpPr txBox="1"/>
      </xdr:nvSpPr>
      <xdr:spPr>
        <a:xfrm>
          <a:off x="12579428" y="1684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42373</xdr:rowOff>
    </xdr:from>
    <xdr:to>
      <xdr:col>116</xdr:col>
      <xdr:colOff>63500</xdr:colOff>
      <xdr:row>59</xdr:row>
      <xdr:rowOff>42393</xdr:rowOff>
    </xdr:to>
    <xdr:cxnSp macro="">
      <xdr:nvCxnSpPr>
        <xdr:cNvPr id="790" name="直線コネクタ 789"/>
        <xdr:cNvCxnSpPr/>
      </xdr:nvCxnSpPr>
      <xdr:spPr>
        <a:xfrm flipV="1">
          <a:off x="21323300" y="10157923"/>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42393</xdr:rowOff>
    </xdr:from>
    <xdr:to>
      <xdr:col>111</xdr:col>
      <xdr:colOff>177800</xdr:colOff>
      <xdr:row>59</xdr:row>
      <xdr:rowOff>42431</xdr:rowOff>
    </xdr:to>
    <xdr:cxnSp macro="">
      <xdr:nvCxnSpPr>
        <xdr:cNvPr id="793" name="直線コネクタ 792"/>
        <xdr:cNvCxnSpPr/>
      </xdr:nvCxnSpPr>
      <xdr:spPr>
        <a:xfrm flipV="1">
          <a:off x="20434300" y="101579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42431</xdr:rowOff>
    </xdr:from>
    <xdr:to>
      <xdr:col>107</xdr:col>
      <xdr:colOff>50800</xdr:colOff>
      <xdr:row>59</xdr:row>
      <xdr:rowOff>42469</xdr:rowOff>
    </xdr:to>
    <xdr:cxnSp macro="">
      <xdr:nvCxnSpPr>
        <xdr:cNvPr id="796" name="直線コネクタ 795"/>
        <xdr:cNvCxnSpPr/>
      </xdr:nvCxnSpPr>
      <xdr:spPr>
        <a:xfrm flipV="1">
          <a:off x="19545300" y="101579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42469</xdr:rowOff>
    </xdr:from>
    <xdr:to>
      <xdr:col>102</xdr:col>
      <xdr:colOff>114300</xdr:colOff>
      <xdr:row>59</xdr:row>
      <xdr:rowOff>42507</xdr:rowOff>
    </xdr:to>
    <xdr:cxnSp macro="">
      <xdr:nvCxnSpPr>
        <xdr:cNvPr id="799" name="直線コネクタ 798"/>
        <xdr:cNvCxnSpPr/>
      </xdr:nvCxnSpPr>
      <xdr:spPr>
        <a:xfrm flipV="1">
          <a:off x="18656300" y="101580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163023</xdr:rowOff>
    </xdr:from>
    <xdr:to>
      <xdr:col>116</xdr:col>
      <xdr:colOff>114300</xdr:colOff>
      <xdr:row>59</xdr:row>
      <xdr:rowOff>93173</xdr:rowOff>
    </xdr:to>
    <xdr:sp macro="" textlink="">
      <xdr:nvSpPr>
        <xdr:cNvPr id="809" name="楕円 808"/>
        <xdr:cNvSpPr/>
      </xdr:nvSpPr>
      <xdr:spPr>
        <a:xfrm>
          <a:off x="221107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77950</xdr:rowOff>
    </xdr:from>
    <xdr:ext cx="378565" cy="259045"/>
    <xdr:sp macro="" textlink="">
      <xdr:nvSpPr>
        <xdr:cNvPr id="810" name="貸付金該当値テキスト"/>
        <xdr:cNvSpPr txBox="1"/>
      </xdr:nvSpPr>
      <xdr:spPr>
        <a:xfrm>
          <a:off x="22212300" y="100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11" name="楕円 810"/>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84320</xdr:rowOff>
    </xdr:from>
    <xdr:ext cx="378565" cy="259045"/>
    <xdr:sp macro="" textlink="">
      <xdr:nvSpPr>
        <xdr:cNvPr id="812" name="テキスト ボックス 811"/>
        <xdr:cNvSpPr txBox="1"/>
      </xdr:nvSpPr>
      <xdr:spPr>
        <a:xfrm>
          <a:off x="21134017" y="101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163081</xdr:rowOff>
    </xdr:from>
    <xdr:to>
      <xdr:col>107</xdr:col>
      <xdr:colOff>101600</xdr:colOff>
      <xdr:row>59</xdr:row>
      <xdr:rowOff>93231</xdr:rowOff>
    </xdr:to>
    <xdr:sp macro="" textlink="">
      <xdr:nvSpPr>
        <xdr:cNvPr id="813" name="楕円 812"/>
        <xdr:cNvSpPr/>
      </xdr:nvSpPr>
      <xdr:spPr>
        <a:xfrm>
          <a:off x="20383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84358</xdr:rowOff>
    </xdr:from>
    <xdr:ext cx="378565" cy="259045"/>
    <xdr:sp macro="" textlink="">
      <xdr:nvSpPr>
        <xdr:cNvPr id="814" name="テキスト ボックス 813"/>
        <xdr:cNvSpPr txBox="1"/>
      </xdr:nvSpPr>
      <xdr:spPr>
        <a:xfrm>
          <a:off x="20245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163119</xdr:rowOff>
    </xdr:from>
    <xdr:to>
      <xdr:col>102</xdr:col>
      <xdr:colOff>165100</xdr:colOff>
      <xdr:row>59</xdr:row>
      <xdr:rowOff>93269</xdr:rowOff>
    </xdr:to>
    <xdr:sp macro="" textlink="">
      <xdr:nvSpPr>
        <xdr:cNvPr id="815" name="楕円 814"/>
        <xdr:cNvSpPr/>
      </xdr:nvSpPr>
      <xdr:spPr>
        <a:xfrm>
          <a:off x="19494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84396</xdr:rowOff>
    </xdr:from>
    <xdr:ext cx="378565" cy="259045"/>
    <xdr:sp macro="" textlink="">
      <xdr:nvSpPr>
        <xdr:cNvPr id="816" name="テキスト ボックス 815"/>
        <xdr:cNvSpPr txBox="1"/>
      </xdr:nvSpPr>
      <xdr:spPr>
        <a:xfrm>
          <a:off x="19356017" y="1019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163157</xdr:rowOff>
    </xdr:from>
    <xdr:to>
      <xdr:col>98</xdr:col>
      <xdr:colOff>38100</xdr:colOff>
      <xdr:row>59</xdr:row>
      <xdr:rowOff>93307</xdr:rowOff>
    </xdr:to>
    <xdr:sp macro="" textlink="">
      <xdr:nvSpPr>
        <xdr:cNvPr id="817" name="楕円 816"/>
        <xdr:cNvSpPr/>
      </xdr:nvSpPr>
      <xdr:spPr>
        <a:xfrm>
          <a:off x="18605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84434</xdr:rowOff>
    </xdr:from>
    <xdr:ext cx="378565" cy="259045"/>
    <xdr:sp macro="" textlink="">
      <xdr:nvSpPr>
        <xdr:cNvPr id="818" name="テキスト ボックス 817"/>
        <xdr:cNvSpPr txBox="1"/>
      </xdr:nvSpPr>
      <xdr:spPr>
        <a:xfrm>
          <a:off x="18467017" y="10199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31432</xdr:rowOff>
    </xdr:from>
    <xdr:to>
      <xdr:col>116</xdr:col>
      <xdr:colOff>63500</xdr:colOff>
      <xdr:row>77</xdr:row>
      <xdr:rowOff>34189</xdr:rowOff>
    </xdr:to>
    <xdr:cxnSp macro="">
      <xdr:nvCxnSpPr>
        <xdr:cNvPr id="848" name="直線コネクタ 847"/>
        <xdr:cNvCxnSpPr/>
      </xdr:nvCxnSpPr>
      <xdr:spPr>
        <a:xfrm flipV="1">
          <a:off x="21323300" y="13233082"/>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34189</xdr:rowOff>
    </xdr:from>
    <xdr:to>
      <xdr:col>111</xdr:col>
      <xdr:colOff>177800</xdr:colOff>
      <xdr:row>77</xdr:row>
      <xdr:rowOff>87807</xdr:rowOff>
    </xdr:to>
    <xdr:cxnSp macro="">
      <xdr:nvCxnSpPr>
        <xdr:cNvPr id="851" name="直線コネクタ 850"/>
        <xdr:cNvCxnSpPr/>
      </xdr:nvCxnSpPr>
      <xdr:spPr>
        <a:xfrm flipV="1">
          <a:off x="20434300" y="13235839"/>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87807</xdr:rowOff>
    </xdr:from>
    <xdr:to>
      <xdr:col>107</xdr:col>
      <xdr:colOff>50800</xdr:colOff>
      <xdr:row>77</xdr:row>
      <xdr:rowOff>111646</xdr:rowOff>
    </xdr:to>
    <xdr:cxnSp macro="">
      <xdr:nvCxnSpPr>
        <xdr:cNvPr id="854" name="直線コネクタ 853"/>
        <xdr:cNvCxnSpPr/>
      </xdr:nvCxnSpPr>
      <xdr:spPr>
        <a:xfrm flipV="1">
          <a:off x="19545300" y="13289457"/>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79414</xdr:rowOff>
    </xdr:from>
    <xdr:to>
      <xdr:col>102</xdr:col>
      <xdr:colOff>114300</xdr:colOff>
      <xdr:row>77</xdr:row>
      <xdr:rowOff>111646</xdr:rowOff>
    </xdr:to>
    <xdr:cxnSp macro="">
      <xdr:nvCxnSpPr>
        <xdr:cNvPr id="857" name="直線コネクタ 856"/>
        <xdr:cNvCxnSpPr/>
      </xdr:nvCxnSpPr>
      <xdr:spPr>
        <a:xfrm>
          <a:off x="18656300" y="1328106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152082</xdr:rowOff>
    </xdr:from>
    <xdr:to>
      <xdr:col>116</xdr:col>
      <xdr:colOff>114300</xdr:colOff>
      <xdr:row>77</xdr:row>
      <xdr:rowOff>82232</xdr:rowOff>
    </xdr:to>
    <xdr:sp macro="" textlink="">
      <xdr:nvSpPr>
        <xdr:cNvPr id="867" name="楕円 866"/>
        <xdr:cNvSpPr/>
      </xdr:nvSpPr>
      <xdr:spPr>
        <a:xfrm>
          <a:off x="22110700" y="131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3509</xdr:rowOff>
    </xdr:from>
    <xdr:ext cx="534377" cy="259045"/>
    <xdr:sp macro="" textlink="">
      <xdr:nvSpPr>
        <xdr:cNvPr id="868" name="繰出金該当値テキスト"/>
        <xdr:cNvSpPr txBox="1"/>
      </xdr:nvSpPr>
      <xdr:spPr>
        <a:xfrm>
          <a:off x="22212300" y="130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154839</xdr:rowOff>
    </xdr:from>
    <xdr:to>
      <xdr:col>112</xdr:col>
      <xdr:colOff>38100</xdr:colOff>
      <xdr:row>77</xdr:row>
      <xdr:rowOff>84989</xdr:rowOff>
    </xdr:to>
    <xdr:sp macro="" textlink="">
      <xdr:nvSpPr>
        <xdr:cNvPr id="869" name="楕円 868"/>
        <xdr:cNvSpPr/>
      </xdr:nvSpPr>
      <xdr:spPr>
        <a:xfrm>
          <a:off x="21272500" y="131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101516</xdr:rowOff>
    </xdr:from>
    <xdr:ext cx="534377" cy="259045"/>
    <xdr:sp macro="" textlink="">
      <xdr:nvSpPr>
        <xdr:cNvPr id="870" name="テキスト ボックス 869"/>
        <xdr:cNvSpPr txBox="1"/>
      </xdr:nvSpPr>
      <xdr:spPr>
        <a:xfrm>
          <a:off x="21056111" y="12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37007</xdr:rowOff>
    </xdr:from>
    <xdr:to>
      <xdr:col>107</xdr:col>
      <xdr:colOff>101600</xdr:colOff>
      <xdr:row>77</xdr:row>
      <xdr:rowOff>138607</xdr:rowOff>
    </xdr:to>
    <xdr:sp macro="" textlink="">
      <xdr:nvSpPr>
        <xdr:cNvPr id="871" name="楕円 870"/>
        <xdr:cNvSpPr/>
      </xdr:nvSpPr>
      <xdr:spPr>
        <a:xfrm>
          <a:off x="20383500" y="132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129734</xdr:rowOff>
    </xdr:from>
    <xdr:ext cx="534377" cy="259045"/>
    <xdr:sp macro="" textlink="">
      <xdr:nvSpPr>
        <xdr:cNvPr id="872" name="テキスト ボックス 871"/>
        <xdr:cNvSpPr txBox="1"/>
      </xdr:nvSpPr>
      <xdr:spPr>
        <a:xfrm>
          <a:off x="20167111" y="133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60846</xdr:rowOff>
    </xdr:from>
    <xdr:to>
      <xdr:col>102</xdr:col>
      <xdr:colOff>165100</xdr:colOff>
      <xdr:row>77</xdr:row>
      <xdr:rowOff>162446</xdr:rowOff>
    </xdr:to>
    <xdr:sp macro="" textlink="">
      <xdr:nvSpPr>
        <xdr:cNvPr id="873" name="楕円 872"/>
        <xdr:cNvSpPr/>
      </xdr:nvSpPr>
      <xdr:spPr>
        <a:xfrm>
          <a:off x="19494500" y="132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153573</xdr:rowOff>
    </xdr:from>
    <xdr:ext cx="534377" cy="259045"/>
    <xdr:sp macro="" textlink="">
      <xdr:nvSpPr>
        <xdr:cNvPr id="874" name="テキスト ボックス 873"/>
        <xdr:cNvSpPr txBox="1"/>
      </xdr:nvSpPr>
      <xdr:spPr>
        <a:xfrm>
          <a:off x="19278111" y="133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28614</xdr:rowOff>
    </xdr:from>
    <xdr:to>
      <xdr:col>98</xdr:col>
      <xdr:colOff>38100</xdr:colOff>
      <xdr:row>77</xdr:row>
      <xdr:rowOff>130214</xdr:rowOff>
    </xdr:to>
    <xdr:sp macro="" textlink="">
      <xdr:nvSpPr>
        <xdr:cNvPr id="875" name="楕円 874"/>
        <xdr:cNvSpPr/>
      </xdr:nvSpPr>
      <xdr:spPr>
        <a:xfrm>
          <a:off x="186055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121341</xdr:rowOff>
    </xdr:from>
    <xdr:ext cx="534377" cy="259045"/>
    <xdr:sp macro="" textlink="">
      <xdr:nvSpPr>
        <xdr:cNvPr id="876" name="テキスト ボックス 875"/>
        <xdr:cNvSpPr txBox="1"/>
      </xdr:nvSpPr>
      <xdr:spPr>
        <a:xfrm>
          <a:off x="18389111" y="133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については、定員管理計画に基づき、必要最小限の職員数を見極めながら継続した職員数の管理を実施しているが、令和３年度は、職員数の増等により増となった。物件費は、新型コロナウイルスワクチン接種推進事業の委託料や文化複合施設管理経費の増等により増となった。補助費等は、新型コロナウイルス対策関連で特別定額給付金や紀南環境広域施設組合に対する負担金で建設費負担分の減等により、大幅減となった。扶助費では、国の子育て世帯臨時特別給付金給付事業の増等により、増となった。生活保護も含め扶助費の性質上、容易に削減することなどが難しいことから、今後も大幅な減少は見込みにくい。</a:t>
          </a:r>
        </a:p>
        <a:p>
          <a:r>
            <a:rPr kumimoji="1" lang="ja-JP" altLang="en-US" sz="1300">
              <a:latin typeface="ＭＳ Ｐゴシック" panose="020B0600070205080204" pitchFamily="50" charset="-128"/>
              <a:ea typeface="ＭＳ Ｐゴシック" panose="020B0600070205080204" pitchFamily="50" charset="-128"/>
            </a:rPr>
            <a:t>　公債費は、平成２２年に移動通信用鉄塔施設整備のために借り入れた辺地対策事業債などが償還完了となる一方で、平成２９年に紀南環境衛生施設事務組合建設費負担分等のために借り入れた過疎対策事業債などの償還開始により、住民一人当たり２３千円増となった。今後も公債費は高水準での推移が予想されることから、事業の優先順位付け等絞り込みを徹底し、国費等の財源確保を第一に、地方債を活用する際は財政措置の有利な地方債の活用を行うなど、公債費増負担加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27,420
27,213
255.23
23,846,020
22,254,792
1,522,971
9,960,290
23,469,910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119888</xdr:rowOff>
    </xdr:from>
    <xdr:to>
      <xdr:col>24</xdr:col>
      <xdr:colOff>63500</xdr:colOff>
      <xdr:row>36</xdr:row>
      <xdr:rowOff>128422</xdr:rowOff>
    </xdr:to>
    <xdr:cxnSp macro="">
      <xdr:nvCxnSpPr>
        <xdr:cNvPr id="60" name="直線コネクタ 59"/>
        <xdr:cNvCxnSpPr/>
      </xdr:nvCxnSpPr>
      <xdr:spPr>
        <a:xfrm>
          <a:off x="3797300" y="6292088"/>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119888</xdr:rowOff>
    </xdr:from>
    <xdr:to>
      <xdr:col>19</xdr:col>
      <xdr:colOff>177800</xdr:colOff>
      <xdr:row>36</xdr:row>
      <xdr:rowOff>120650</xdr:rowOff>
    </xdr:to>
    <xdr:cxnSp macro="">
      <xdr:nvCxnSpPr>
        <xdr:cNvPr id="63" name="直線コネクタ 62"/>
        <xdr:cNvCxnSpPr/>
      </xdr:nvCxnSpPr>
      <xdr:spPr>
        <a:xfrm flipV="1">
          <a:off x="2908300" y="629208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101600</xdr:rowOff>
    </xdr:from>
    <xdr:to>
      <xdr:col>15</xdr:col>
      <xdr:colOff>50800</xdr:colOff>
      <xdr:row>36</xdr:row>
      <xdr:rowOff>120650</xdr:rowOff>
    </xdr:to>
    <xdr:cxnSp macro="">
      <xdr:nvCxnSpPr>
        <xdr:cNvPr id="66" name="直線コネクタ 65"/>
        <xdr:cNvCxnSpPr/>
      </xdr:nvCxnSpPr>
      <xdr:spPr>
        <a:xfrm>
          <a:off x="2019300" y="6273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94513</xdr:rowOff>
    </xdr:from>
    <xdr:to>
      <xdr:col>10</xdr:col>
      <xdr:colOff>114300</xdr:colOff>
      <xdr:row>36</xdr:row>
      <xdr:rowOff>101600</xdr:rowOff>
    </xdr:to>
    <xdr:cxnSp macro="">
      <xdr:nvCxnSpPr>
        <xdr:cNvPr id="69" name="直線コネクタ 68"/>
        <xdr:cNvCxnSpPr/>
      </xdr:nvCxnSpPr>
      <xdr:spPr>
        <a:xfrm>
          <a:off x="1130300" y="626671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77622</xdr:rowOff>
    </xdr:from>
    <xdr:to>
      <xdr:col>24</xdr:col>
      <xdr:colOff>114300</xdr:colOff>
      <xdr:row>37</xdr:row>
      <xdr:rowOff>7772</xdr:rowOff>
    </xdr:to>
    <xdr:sp macro="" textlink="">
      <xdr:nvSpPr>
        <xdr:cNvPr id="79" name="楕円 78"/>
        <xdr:cNvSpPr/>
      </xdr:nvSpPr>
      <xdr:spPr>
        <a:xfrm>
          <a:off x="4584700" y="62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100499</xdr:rowOff>
    </xdr:from>
    <xdr:ext cx="469744" cy="259045"/>
    <xdr:sp macro="" textlink="">
      <xdr:nvSpPr>
        <xdr:cNvPr id="80" name="議会費該当値テキスト"/>
        <xdr:cNvSpPr txBox="1"/>
      </xdr:nvSpPr>
      <xdr:spPr>
        <a:xfrm>
          <a:off x="4686300"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69088</xdr:rowOff>
    </xdr:from>
    <xdr:to>
      <xdr:col>20</xdr:col>
      <xdr:colOff>38100</xdr:colOff>
      <xdr:row>36</xdr:row>
      <xdr:rowOff>170688</xdr:rowOff>
    </xdr:to>
    <xdr:sp macro="" textlink="">
      <xdr:nvSpPr>
        <xdr:cNvPr id="81" name="楕円 80"/>
        <xdr:cNvSpPr/>
      </xdr:nvSpPr>
      <xdr:spPr>
        <a:xfrm>
          <a:off x="3746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15765</xdr:rowOff>
    </xdr:from>
    <xdr:ext cx="469744" cy="259045"/>
    <xdr:sp macro="" textlink="">
      <xdr:nvSpPr>
        <xdr:cNvPr id="82" name="テキスト ボックス 81"/>
        <xdr:cNvSpPr txBox="1"/>
      </xdr:nvSpPr>
      <xdr:spPr>
        <a:xfrm>
          <a:off x="3562428"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69850</xdr:rowOff>
    </xdr:from>
    <xdr:to>
      <xdr:col>15</xdr:col>
      <xdr:colOff>101600</xdr:colOff>
      <xdr:row>37</xdr:row>
      <xdr:rowOff>0</xdr:rowOff>
    </xdr:to>
    <xdr:sp macro="" textlink="">
      <xdr:nvSpPr>
        <xdr:cNvPr id="83" name="楕円 82"/>
        <xdr:cNvSpPr/>
      </xdr:nvSpPr>
      <xdr:spPr>
        <a:xfrm>
          <a:off x="2857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16527</xdr:rowOff>
    </xdr:from>
    <xdr:ext cx="469744" cy="259045"/>
    <xdr:sp macro="" textlink="">
      <xdr:nvSpPr>
        <xdr:cNvPr id="84" name="テキスト ボックス 83"/>
        <xdr:cNvSpPr txBox="1"/>
      </xdr:nvSpPr>
      <xdr:spPr>
        <a:xfrm>
          <a:off x="2673428"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50800</xdr:rowOff>
    </xdr:from>
    <xdr:to>
      <xdr:col>10</xdr:col>
      <xdr:colOff>165100</xdr:colOff>
      <xdr:row>36</xdr:row>
      <xdr:rowOff>152400</xdr:rowOff>
    </xdr:to>
    <xdr:sp macro="" textlink="">
      <xdr:nvSpPr>
        <xdr:cNvPr id="85" name="楕円 84"/>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168927</xdr:rowOff>
    </xdr:from>
    <xdr:ext cx="469744" cy="259045"/>
    <xdr:sp macro="" textlink="">
      <xdr:nvSpPr>
        <xdr:cNvPr id="86" name="テキスト ボックス 85"/>
        <xdr:cNvSpPr txBox="1"/>
      </xdr:nvSpPr>
      <xdr:spPr>
        <a:xfrm>
          <a:off x="1784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43713</xdr:rowOff>
    </xdr:from>
    <xdr:to>
      <xdr:col>6</xdr:col>
      <xdr:colOff>38100</xdr:colOff>
      <xdr:row>36</xdr:row>
      <xdr:rowOff>145313</xdr:rowOff>
    </xdr:to>
    <xdr:sp macro="" textlink="">
      <xdr:nvSpPr>
        <xdr:cNvPr id="87" name="楕円 86"/>
        <xdr:cNvSpPr/>
      </xdr:nvSpPr>
      <xdr:spPr>
        <a:xfrm>
          <a:off x="10795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161840</xdr:rowOff>
    </xdr:from>
    <xdr:ext cx="469744" cy="259045"/>
    <xdr:sp macro="" textlink="">
      <xdr:nvSpPr>
        <xdr:cNvPr id="88" name="テキスト ボックス 87"/>
        <xdr:cNvSpPr txBox="1"/>
      </xdr:nvSpPr>
      <xdr:spPr>
        <a:xfrm>
          <a:off x="895428" y="59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159902</xdr:rowOff>
    </xdr:from>
    <xdr:to>
      <xdr:col>24</xdr:col>
      <xdr:colOff>63500</xdr:colOff>
      <xdr:row>57</xdr:row>
      <xdr:rowOff>81397</xdr:rowOff>
    </xdr:to>
    <xdr:cxnSp macro="">
      <xdr:nvCxnSpPr>
        <xdr:cNvPr id="119" name="直線コネクタ 118"/>
        <xdr:cNvCxnSpPr/>
      </xdr:nvCxnSpPr>
      <xdr:spPr>
        <a:xfrm>
          <a:off x="3797300" y="9589652"/>
          <a:ext cx="838200" cy="26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159902</xdr:rowOff>
    </xdr:from>
    <xdr:to>
      <xdr:col>19</xdr:col>
      <xdr:colOff>177800</xdr:colOff>
      <xdr:row>58</xdr:row>
      <xdr:rowOff>48427</xdr:rowOff>
    </xdr:to>
    <xdr:cxnSp macro="">
      <xdr:nvCxnSpPr>
        <xdr:cNvPr id="122" name="直線コネクタ 121"/>
        <xdr:cNvCxnSpPr/>
      </xdr:nvCxnSpPr>
      <xdr:spPr>
        <a:xfrm flipV="1">
          <a:off x="2908300" y="9589652"/>
          <a:ext cx="889000" cy="40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34348</xdr:rowOff>
    </xdr:from>
    <xdr:to>
      <xdr:col>15</xdr:col>
      <xdr:colOff>50800</xdr:colOff>
      <xdr:row>58</xdr:row>
      <xdr:rowOff>48427</xdr:rowOff>
    </xdr:to>
    <xdr:cxnSp macro="">
      <xdr:nvCxnSpPr>
        <xdr:cNvPr id="125" name="直線コネクタ 124"/>
        <xdr:cNvCxnSpPr/>
      </xdr:nvCxnSpPr>
      <xdr:spPr>
        <a:xfrm>
          <a:off x="2019300" y="9978448"/>
          <a:ext cx="8890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34348</xdr:rowOff>
    </xdr:from>
    <xdr:to>
      <xdr:col>10</xdr:col>
      <xdr:colOff>114300</xdr:colOff>
      <xdr:row>58</xdr:row>
      <xdr:rowOff>38225</xdr:rowOff>
    </xdr:to>
    <xdr:cxnSp macro="">
      <xdr:nvCxnSpPr>
        <xdr:cNvPr id="128" name="直線コネクタ 127"/>
        <xdr:cNvCxnSpPr/>
      </xdr:nvCxnSpPr>
      <xdr:spPr>
        <a:xfrm flipV="1">
          <a:off x="1130300" y="9978448"/>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30597</xdr:rowOff>
    </xdr:from>
    <xdr:to>
      <xdr:col>24</xdr:col>
      <xdr:colOff>114300</xdr:colOff>
      <xdr:row>57</xdr:row>
      <xdr:rowOff>132197</xdr:rowOff>
    </xdr:to>
    <xdr:sp macro="" textlink="">
      <xdr:nvSpPr>
        <xdr:cNvPr id="138" name="楕円 137"/>
        <xdr:cNvSpPr/>
      </xdr:nvSpPr>
      <xdr:spPr>
        <a:xfrm>
          <a:off x="4584700" y="9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53474</xdr:rowOff>
    </xdr:from>
    <xdr:ext cx="599010" cy="259045"/>
    <xdr:sp macro="" textlink="">
      <xdr:nvSpPr>
        <xdr:cNvPr id="139" name="総務費該当値テキスト"/>
        <xdr:cNvSpPr txBox="1"/>
      </xdr:nvSpPr>
      <xdr:spPr>
        <a:xfrm>
          <a:off x="4686300" y="965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109102</xdr:rowOff>
    </xdr:from>
    <xdr:to>
      <xdr:col>20</xdr:col>
      <xdr:colOff>38100</xdr:colOff>
      <xdr:row>56</xdr:row>
      <xdr:rowOff>39252</xdr:rowOff>
    </xdr:to>
    <xdr:sp macro="" textlink="">
      <xdr:nvSpPr>
        <xdr:cNvPr id="140" name="楕円 139"/>
        <xdr:cNvSpPr/>
      </xdr:nvSpPr>
      <xdr:spPr>
        <a:xfrm>
          <a:off x="3746500" y="953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30379</xdr:rowOff>
    </xdr:from>
    <xdr:ext cx="599010" cy="259045"/>
    <xdr:sp macro="" textlink="">
      <xdr:nvSpPr>
        <xdr:cNvPr id="141" name="テキスト ボックス 140"/>
        <xdr:cNvSpPr txBox="1"/>
      </xdr:nvSpPr>
      <xdr:spPr>
        <a:xfrm>
          <a:off x="3497795" y="96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169077</xdr:rowOff>
    </xdr:from>
    <xdr:to>
      <xdr:col>15</xdr:col>
      <xdr:colOff>101600</xdr:colOff>
      <xdr:row>58</xdr:row>
      <xdr:rowOff>99227</xdr:rowOff>
    </xdr:to>
    <xdr:sp macro="" textlink="">
      <xdr:nvSpPr>
        <xdr:cNvPr id="142" name="楕円 141"/>
        <xdr:cNvSpPr/>
      </xdr:nvSpPr>
      <xdr:spPr>
        <a:xfrm>
          <a:off x="2857500" y="99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90354</xdr:rowOff>
    </xdr:from>
    <xdr:ext cx="534377" cy="259045"/>
    <xdr:sp macro="" textlink="">
      <xdr:nvSpPr>
        <xdr:cNvPr id="143" name="テキスト ボックス 142"/>
        <xdr:cNvSpPr txBox="1"/>
      </xdr:nvSpPr>
      <xdr:spPr>
        <a:xfrm>
          <a:off x="2641111" y="10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154998</xdr:rowOff>
    </xdr:from>
    <xdr:to>
      <xdr:col>10</xdr:col>
      <xdr:colOff>165100</xdr:colOff>
      <xdr:row>58</xdr:row>
      <xdr:rowOff>85148</xdr:rowOff>
    </xdr:to>
    <xdr:sp macro="" textlink="">
      <xdr:nvSpPr>
        <xdr:cNvPr id="144" name="楕円 143"/>
        <xdr:cNvSpPr/>
      </xdr:nvSpPr>
      <xdr:spPr>
        <a:xfrm>
          <a:off x="1968500" y="99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76275</xdr:rowOff>
    </xdr:from>
    <xdr:ext cx="534377" cy="259045"/>
    <xdr:sp macro="" textlink="">
      <xdr:nvSpPr>
        <xdr:cNvPr id="145" name="テキスト ボックス 144"/>
        <xdr:cNvSpPr txBox="1"/>
      </xdr:nvSpPr>
      <xdr:spPr>
        <a:xfrm>
          <a:off x="1752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158875</xdr:rowOff>
    </xdr:from>
    <xdr:to>
      <xdr:col>6</xdr:col>
      <xdr:colOff>38100</xdr:colOff>
      <xdr:row>58</xdr:row>
      <xdr:rowOff>89025</xdr:rowOff>
    </xdr:to>
    <xdr:sp macro="" textlink="">
      <xdr:nvSpPr>
        <xdr:cNvPr id="146" name="楕円 145"/>
        <xdr:cNvSpPr/>
      </xdr:nvSpPr>
      <xdr:spPr>
        <a:xfrm>
          <a:off x="1079500" y="9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80152</xdr:rowOff>
    </xdr:from>
    <xdr:ext cx="534377" cy="259045"/>
    <xdr:sp macro="" textlink="">
      <xdr:nvSpPr>
        <xdr:cNvPr id="147" name="テキスト ボックス 146"/>
        <xdr:cNvSpPr txBox="1"/>
      </xdr:nvSpPr>
      <xdr:spPr>
        <a:xfrm>
          <a:off x="863111" y="100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160982</xdr:rowOff>
    </xdr:from>
    <xdr:to>
      <xdr:col>24</xdr:col>
      <xdr:colOff>63500</xdr:colOff>
      <xdr:row>75</xdr:row>
      <xdr:rowOff>122971</xdr:rowOff>
    </xdr:to>
    <xdr:cxnSp macro="">
      <xdr:nvCxnSpPr>
        <xdr:cNvPr id="175" name="直線コネクタ 174"/>
        <xdr:cNvCxnSpPr/>
      </xdr:nvCxnSpPr>
      <xdr:spPr>
        <a:xfrm flipV="1">
          <a:off x="3797300" y="12848282"/>
          <a:ext cx="838200" cy="1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122971</xdr:rowOff>
    </xdr:from>
    <xdr:to>
      <xdr:col>19</xdr:col>
      <xdr:colOff>177800</xdr:colOff>
      <xdr:row>75</xdr:row>
      <xdr:rowOff>148721</xdr:rowOff>
    </xdr:to>
    <xdr:cxnSp macro="">
      <xdr:nvCxnSpPr>
        <xdr:cNvPr id="178" name="直線コネクタ 177"/>
        <xdr:cNvCxnSpPr/>
      </xdr:nvCxnSpPr>
      <xdr:spPr>
        <a:xfrm flipV="1">
          <a:off x="2908300" y="12981721"/>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148721</xdr:rowOff>
    </xdr:from>
    <xdr:to>
      <xdr:col>15</xdr:col>
      <xdr:colOff>50800</xdr:colOff>
      <xdr:row>76</xdr:row>
      <xdr:rowOff>56581</xdr:rowOff>
    </xdr:to>
    <xdr:cxnSp macro="">
      <xdr:nvCxnSpPr>
        <xdr:cNvPr id="181" name="直線コネクタ 180"/>
        <xdr:cNvCxnSpPr/>
      </xdr:nvCxnSpPr>
      <xdr:spPr>
        <a:xfrm flipV="1">
          <a:off x="2019300" y="13007471"/>
          <a:ext cx="889000" cy="7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47048</xdr:rowOff>
    </xdr:from>
    <xdr:to>
      <xdr:col>10</xdr:col>
      <xdr:colOff>114300</xdr:colOff>
      <xdr:row>76</xdr:row>
      <xdr:rowOff>56581</xdr:rowOff>
    </xdr:to>
    <xdr:cxnSp macro="">
      <xdr:nvCxnSpPr>
        <xdr:cNvPr id="184" name="直線コネクタ 183"/>
        <xdr:cNvCxnSpPr/>
      </xdr:nvCxnSpPr>
      <xdr:spPr>
        <a:xfrm>
          <a:off x="1130300" y="13077248"/>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110182</xdr:rowOff>
    </xdr:from>
    <xdr:to>
      <xdr:col>24</xdr:col>
      <xdr:colOff>114300</xdr:colOff>
      <xdr:row>75</xdr:row>
      <xdr:rowOff>40332</xdr:rowOff>
    </xdr:to>
    <xdr:sp macro="" textlink="">
      <xdr:nvSpPr>
        <xdr:cNvPr id="194" name="楕円 193"/>
        <xdr:cNvSpPr/>
      </xdr:nvSpPr>
      <xdr:spPr>
        <a:xfrm>
          <a:off x="4584700" y="127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133059</xdr:rowOff>
    </xdr:from>
    <xdr:ext cx="599010" cy="259045"/>
    <xdr:sp macro="" textlink="">
      <xdr:nvSpPr>
        <xdr:cNvPr id="195" name="民生費該当値テキスト"/>
        <xdr:cNvSpPr txBox="1"/>
      </xdr:nvSpPr>
      <xdr:spPr>
        <a:xfrm>
          <a:off x="4686300" y="1264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72171</xdr:rowOff>
    </xdr:from>
    <xdr:to>
      <xdr:col>20</xdr:col>
      <xdr:colOff>38100</xdr:colOff>
      <xdr:row>76</xdr:row>
      <xdr:rowOff>2321</xdr:rowOff>
    </xdr:to>
    <xdr:sp macro="" textlink="">
      <xdr:nvSpPr>
        <xdr:cNvPr id="196" name="楕円 195"/>
        <xdr:cNvSpPr/>
      </xdr:nvSpPr>
      <xdr:spPr>
        <a:xfrm>
          <a:off x="3746500" y="129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18848</xdr:rowOff>
    </xdr:from>
    <xdr:ext cx="599010" cy="259045"/>
    <xdr:sp macro="" textlink="">
      <xdr:nvSpPr>
        <xdr:cNvPr id="197" name="テキスト ボックス 196"/>
        <xdr:cNvSpPr txBox="1"/>
      </xdr:nvSpPr>
      <xdr:spPr>
        <a:xfrm>
          <a:off x="3497795" y="1270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97920</xdr:rowOff>
    </xdr:from>
    <xdr:to>
      <xdr:col>15</xdr:col>
      <xdr:colOff>101600</xdr:colOff>
      <xdr:row>76</xdr:row>
      <xdr:rowOff>28070</xdr:rowOff>
    </xdr:to>
    <xdr:sp macro="" textlink="">
      <xdr:nvSpPr>
        <xdr:cNvPr id="198" name="楕円 197"/>
        <xdr:cNvSpPr/>
      </xdr:nvSpPr>
      <xdr:spPr>
        <a:xfrm>
          <a:off x="2857500" y="129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44597</xdr:rowOff>
    </xdr:from>
    <xdr:ext cx="599010" cy="259045"/>
    <xdr:sp macro="" textlink="">
      <xdr:nvSpPr>
        <xdr:cNvPr id="199" name="テキスト ボックス 198"/>
        <xdr:cNvSpPr txBox="1"/>
      </xdr:nvSpPr>
      <xdr:spPr>
        <a:xfrm>
          <a:off x="2608795" y="1273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5781</xdr:rowOff>
    </xdr:from>
    <xdr:to>
      <xdr:col>10</xdr:col>
      <xdr:colOff>165100</xdr:colOff>
      <xdr:row>76</xdr:row>
      <xdr:rowOff>107381</xdr:rowOff>
    </xdr:to>
    <xdr:sp macro="" textlink="">
      <xdr:nvSpPr>
        <xdr:cNvPr id="200" name="楕円 199"/>
        <xdr:cNvSpPr/>
      </xdr:nvSpPr>
      <xdr:spPr>
        <a:xfrm>
          <a:off x="1968500" y="130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123908</xdr:rowOff>
    </xdr:from>
    <xdr:ext cx="599010" cy="259045"/>
    <xdr:sp macro="" textlink="">
      <xdr:nvSpPr>
        <xdr:cNvPr id="201" name="テキスト ボックス 200"/>
        <xdr:cNvSpPr txBox="1"/>
      </xdr:nvSpPr>
      <xdr:spPr>
        <a:xfrm>
          <a:off x="1719795" y="1281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167698</xdr:rowOff>
    </xdr:from>
    <xdr:to>
      <xdr:col>6</xdr:col>
      <xdr:colOff>38100</xdr:colOff>
      <xdr:row>76</xdr:row>
      <xdr:rowOff>97848</xdr:rowOff>
    </xdr:to>
    <xdr:sp macro="" textlink="">
      <xdr:nvSpPr>
        <xdr:cNvPr id="202" name="楕円 201"/>
        <xdr:cNvSpPr/>
      </xdr:nvSpPr>
      <xdr:spPr>
        <a:xfrm>
          <a:off x="1079500" y="130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114375</xdr:rowOff>
    </xdr:from>
    <xdr:ext cx="599010" cy="259045"/>
    <xdr:sp macro="" textlink="">
      <xdr:nvSpPr>
        <xdr:cNvPr id="203" name="テキスト ボックス 202"/>
        <xdr:cNvSpPr txBox="1"/>
      </xdr:nvSpPr>
      <xdr:spPr>
        <a:xfrm>
          <a:off x="830795" y="128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51628</xdr:rowOff>
    </xdr:from>
    <xdr:to>
      <xdr:col>24</xdr:col>
      <xdr:colOff>63500</xdr:colOff>
      <xdr:row>95</xdr:row>
      <xdr:rowOff>69109</xdr:rowOff>
    </xdr:to>
    <xdr:cxnSp macro="">
      <xdr:nvCxnSpPr>
        <xdr:cNvPr id="232" name="直線コネクタ 231"/>
        <xdr:cNvCxnSpPr/>
      </xdr:nvCxnSpPr>
      <xdr:spPr>
        <a:xfrm>
          <a:off x="3797300" y="16339378"/>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51628</xdr:rowOff>
    </xdr:from>
    <xdr:to>
      <xdr:col>19</xdr:col>
      <xdr:colOff>177800</xdr:colOff>
      <xdr:row>95</xdr:row>
      <xdr:rowOff>145231</xdr:rowOff>
    </xdr:to>
    <xdr:cxnSp macro="">
      <xdr:nvCxnSpPr>
        <xdr:cNvPr id="235" name="直線コネクタ 234"/>
        <xdr:cNvCxnSpPr/>
      </xdr:nvCxnSpPr>
      <xdr:spPr>
        <a:xfrm flipV="1">
          <a:off x="2908300" y="16339378"/>
          <a:ext cx="889000" cy="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135082</xdr:rowOff>
    </xdr:from>
    <xdr:to>
      <xdr:col>15</xdr:col>
      <xdr:colOff>50800</xdr:colOff>
      <xdr:row>95</xdr:row>
      <xdr:rowOff>145231</xdr:rowOff>
    </xdr:to>
    <xdr:cxnSp macro="">
      <xdr:nvCxnSpPr>
        <xdr:cNvPr id="238" name="直線コネクタ 237"/>
        <xdr:cNvCxnSpPr/>
      </xdr:nvCxnSpPr>
      <xdr:spPr>
        <a:xfrm>
          <a:off x="2019300" y="16422832"/>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135082</xdr:rowOff>
    </xdr:from>
    <xdr:to>
      <xdr:col>10</xdr:col>
      <xdr:colOff>114300</xdr:colOff>
      <xdr:row>96</xdr:row>
      <xdr:rowOff>19707</xdr:rowOff>
    </xdr:to>
    <xdr:cxnSp macro="">
      <xdr:nvCxnSpPr>
        <xdr:cNvPr id="241" name="直線コネクタ 240"/>
        <xdr:cNvCxnSpPr/>
      </xdr:nvCxnSpPr>
      <xdr:spPr>
        <a:xfrm flipV="1">
          <a:off x="1130300" y="16422832"/>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18309</xdr:rowOff>
    </xdr:from>
    <xdr:to>
      <xdr:col>24</xdr:col>
      <xdr:colOff>114300</xdr:colOff>
      <xdr:row>95</xdr:row>
      <xdr:rowOff>119909</xdr:rowOff>
    </xdr:to>
    <xdr:sp macro="" textlink="">
      <xdr:nvSpPr>
        <xdr:cNvPr id="251" name="楕円 250"/>
        <xdr:cNvSpPr/>
      </xdr:nvSpPr>
      <xdr:spPr>
        <a:xfrm>
          <a:off x="4584700" y="163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41186</xdr:rowOff>
    </xdr:from>
    <xdr:ext cx="534377" cy="259045"/>
    <xdr:sp macro="" textlink="">
      <xdr:nvSpPr>
        <xdr:cNvPr id="252" name="衛生費該当値テキスト"/>
        <xdr:cNvSpPr txBox="1"/>
      </xdr:nvSpPr>
      <xdr:spPr>
        <a:xfrm>
          <a:off x="4686300"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828</xdr:rowOff>
    </xdr:from>
    <xdr:to>
      <xdr:col>20</xdr:col>
      <xdr:colOff>38100</xdr:colOff>
      <xdr:row>95</xdr:row>
      <xdr:rowOff>102428</xdr:rowOff>
    </xdr:to>
    <xdr:sp macro="" textlink="">
      <xdr:nvSpPr>
        <xdr:cNvPr id="253" name="楕円 252"/>
        <xdr:cNvSpPr/>
      </xdr:nvSpPr>
      <xdr:spPr>
        <a:xfrm>
          <a:off x="3746500" y="162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118955</xdr:rowOff>
    </xdr:from>
    <xdr:ext cx="534377" cy="259045"/>
    <xdr:sp macro="" textlink="">
      <xdr:nvSpPr>
        <xdr:cNvPr id="254" name="テキスト ボックス 253"/>
        <xdr:cNvSpPr txBox="1"/>
      </xdr:nvSpPr>
      <xdr:spPr>
        <a:xfrm>
          <a:off x="3530111" y="160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94431</xdr:rowOff>
    </xdr:from>
    <xdr:to>
      <xdr:col>15</xdr:col>
      <xdr:colOff>101600</xdr:colOff>
      <xdr:row>96</xdr:row>
      <xdr:rowOff>24581</xdr:rowOff>
    </xdr:to>
    <xdr:sp macro="" textlink="">
      <xdr:nvSpPr>
        <xdr:cNvPr id="255" name="楕円 254"/>
        <xdr:cNvSpPr/>
      </xdr:nvSpPr>
      <xdr:spPr>
        <a:xfrm>
          <a:off x="2857500" y="163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41108</xdr:rowOff>
    </xdr:from>
    <xdr:ext cx="534377" cy="259045"/>
    <xdr:sp macro="" textlink="">
      <xdr:nvSpPr>
        <xdr:cNvPr id="256" name="テキスト ボックス 255"/>
        <xdr:cNvSpPr txBox="1"/>
      </xdr:nvSpPr>
      <xdr:spPr>
        <a:xfrm>
          <a:off x="2641111" y="1615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84282</xdr:rowOff>
    </xdr:from>
    <xdr:to>
      <xdr:col>10</xdr:col>
      <xdr:colOff>165100</xdr:colOff>
      <xdr:row>96</xdr:row>
      <xdr:rowOff>14432</xdr:rowOff>
    </xdr:to>
    <xdr:sp macro="" textlink="">
      <xdr:nvSpPr>
        <xdr:cNvPr id="257" name="楕円 256"/>
        <xdr:cNvSpPr/>
      </xdr:nvSpPr>
      <xdr:spPr>
        <a:xfrm>
          <a:off x="1968500" y="163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30959</xdr:rowOff>
    </xdr:from>
    <xdr:ext cx="534377" cy="259045"/>
    <xdr:sp macro="" textlink="">
      <xdr:nvSpPr>
        <xdr:cNvPr id="258" name="テキスト ボックス 257"/>
        <xdr:cNvSpPr txBox="1"/>
      </xdr:nvSpPr>
      <xdr:spPr>
        <a:xfrm>
          <a:off x="1752111" y="161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140357</xdr:rowOff>
    </xdr:from>
    <xdr:to>
      <xdr:col>6</xdr:col>
      <xdr:colOff>38100</xdr:colOff>
      <xdr:row>96</xdr:row>
      <xdr:rowOff>70507</xdr:rowOff>
    </xdr:to>
    <xdr:sp macro="" textlink="">
      <xdr:nvSpPr>
        <xdr:cNvPr id="259" name="楕円 258"/>
        <xdr:cNvSpPr/>
      </xdr:nvSpPr>
      <xdr:spPr>
        <a:xfrm>
          <a:off x="1079500" y="16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87034</xdr:rowOff>
    </xdr:from>
    <xdr:ext cx="534377" cy="259045"/>
    <xdr:sp macro="" textlink="">
      <xdr:nvSpPr>
        <xdr:cNvPr id="260" name="テキスト ボックス 259"/>
        <xdr:cNvSpPr txBox="1"/>
      </xdr:nvSpPr>
      <xdr:spPr>
        <a:xfrm>
          <a:off x="863111" y="16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49175</xdr:rowOff>
    </xdr:from>
    <xdr:to>
      <xdr:col>55</xdr:col>
      <xdr:colOff>0</xdr:colOff>
      <xdr:row>38</xdr:row>
      <xdr:rowOff>50546</xdr:rowOff>
    </xdr:to>
    <xdr:cxnSp macro="">
      <xdr:nvCxnSpPr>
        <xdr:cNvPr id="287" name="直線コネクタ 286"/>
        <xdr:cNvCxnSpPr/>
      </xdr:nvCxnSpPr>
      <xdr:spPr>
        <a:xfrm>
          <a:off x="9639300" y="656427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44145</xdr:rowOff>
    </xdr:from>
    <xdr:to>
      <xdr:col>50</xdr:col>
      <xdr:colOff>114300</xdr:colOff>
      <xdr:row>38</xdr:row>
      <xdr:rowOff>49175</xdr:rowOff>
    </xdr:to>
    <xdr:cxnSp macro="">
      <xdr:nvCxnSpPr>
        <xdr:cNvPr id="290" name="直線コネクタ 289"/>
        <xdr:cNvCxnSpPr/>
      </xdr:nvCxnSpPr>
      <xdr:spPr>
        <a:xfrm>
          <a:off x="8750300" y="655924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44145</xdr:rowOff>
    </xdr:from>
    <xdr:to>
      <xdr:col>45</xdr:col>
      <xdr:colOff>177800</xdr:colOff>
      <xdr:row>38</xdr:row>
      <xdr:rowOff>108839</xdr:rowOff>
    </xdr:to>
    <xdr:cxnSp macro="">
      <xdr:nvCxnSpPr>
        <xdr:cNvPr id="293" name="直線コネクタ 292"/>
        <xdr:cNvCxnSpPr/>
      </xdr:nvCxnSpPr>
      <xdr:spPr>
        <a:xfrm flipV="1">
          <a:off x="7861300" y="6559245"/>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108839</xdr:rowOff>
    </xdr:from>
    <xdr:to>
      <xdr:col>41</xdr:col>
      <xdr:colOff>50800</xdr:colOff>
      <xdr:row>38</xdr:row>
      <xdr:rowOff>109296</xdr:rowOff>
    </xdr:to>
    <xdr:cxnSp macro="">
      <xdr:nvCxnSpPr>
        <xdr:cNvPr id="296" name="直線コネクタ 295"/>
        <xdr:cNvCxnSpPr/>
      </xdr:nvCxnSpPr>
      <xdr:spPr>
        <a:xfrm flipV="1">
          <a:off x="6972300" y="66239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171196</xdr:rowOff>
    </xdr:from>
    <xdr:to>
      <xdr:col>55</xdr:col>
      <xdr:colOff>50800</xdr:colOff>
      <xdr:row>38</xdr:row>
      <xdr:rowOff>101346</xdr:rowOff>
    </xdr:to>
    <xdr:sp macro="" textlink="">
      <xdr:nvSpPr>
        <xdr:cNvPr id="306" name="楕円 305"/>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86123</xdr:rowOff>
    </xdr:from>
    <xdr:ext cx="378565" cy="259045"/>
    <xdr:sp macro="" textlink="">
      <xdr:nvSpPr>
        <xdr:cNvPr id="307" name="労働費該当値テキスト"/>
        <xdr:cNvSpPr txBox="1"/>
      </xdr:nvSpPr>
      <xdr:spPr>
        <a:xfrm>
          <a:off x="10528300" y="642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169825</xdr:rowOff>
    </xdr:from>
    <xdr:to>
      <xdr:col>50</xdr:col>
      <xdr:colOff>165100</xdr:colOff>
      <xdr:row>38</xdr:row>
      <xdr:rowOff>99975</xdr:rowOff>
    </xdr:to>
    <xdr:sp macro="" textlink="">
      <xdr:nvSpPr>
        <xdr:cNvPr id="308" name="楕円 307"/>
        <xdr:cNvSpPr/>
      </xdr:nvSpPr>
      <xdr:spPr>
        <a:xfrm>
          <a:off x="9588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91102</xdr:rowOff>
    </xdr:from>
    <xdr:ext cx="378565" cy="259045"/>
    <xdr:sp macro="" textlink="">
      <xdr:nvSpPr>
        <xdr:cNvPr id="309" name="テキスト ボックス 308"/>
        <xdr:cNvSpPr txBox="1"/>
      </xdr:nvSpPr>
      <xdr:spPr>
        <a:xfrm>
          <a:off x="9450017" y="660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164795</xdr:rowOff>
    </xdr:from>
    <xdr:to>
      <xdr:col>46</xdr:col>
      <xdr:colOff>38100</xdr:colOff>
      <xdr:row>38</xdr:row>
      <xdr:rowOff>94945</xdr:rowOff>
    </xdr:to>
    <xdr:sp macro="" textlink="">
      <xdr:nvSpPr>
        <xdr:cNvPr id="310" name="楕円 309"/>
        <xdr:cNvSpPr/>
      </xdr:nvSpPr>
      <xdr:spPr>
        <a:xfrm>
          <a:off x="8699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86072</xdr:rowOff>
    </xdr:from>
    <xdr:ext cx="378565" cy="259045"/>
    <xdr:sp macro="" textlink="">
      <xdr:nvSpPr>
        <xdr:cNvPr id="311" name="テキスト ボックス 310"/>
        <xdr:cNvSpPr txBox="1"/>
      </xdr:nvSpPr>
      <xdr:spPr>
        <a:xfrm>
          <a:off x="8561017" y="66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58039</xdr:rowOff>
    </xdr:from>
    <xdr:to>
      <xdr:col>41</xdr:col>
      <xdr:colOff>101600</xdr:colOff>
      <xdr:row>38</xdr:row>
      <xdr:rowOff>159639</xdr:rowOff>
    </xdr:to>
    <xdr:sp macro="" textlink="">
      <xdr:nvSpPr>
        <xdr:cNvPr id="312" name="楕円 311"/>
        <xdr:cNvSpPr/>
      </xdr:nvSpPr>
      <xdr:spPr>
        <a:xfrm>
          <a:off x="7810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150766</xdr:rowOff>
    </xdr:from>
    <xdr:ext cx="378565" cy="259045"/>
    <xdr:sp macro="" textlink="">
      <xdr:nvSpPr>
        <xdr:cNvPr id="313" name="テキスト ボックス 312"/>
        <xdr:cNvSpPr txBox="1"/>
      </xdr:nvSpPr>
      <xdr:spPr>
        <a:xfrm>
          <a:off x="7672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58496</xdr:rowOff>
    </xdr:from>
    <xdr:to>
      <xdr:col>36</xdr:col>
      <xdr:colOff>165100</xdr:colOff>
      <xdr:row>38</xdr:row>
      <xdr:rowOff>160096</xdr:rowOff>
    </xdr:to>
    <xdr:sp macro="" textlink="">
      <xdr:nvSpPr>
        <xdr:cNvPr id="314" name="楕円 313"/>
        <xdr:cNvSpPr/>
      </xdr:nvSpPr>
      <xdr:spPr>
        <a:xfrm>
          <a:off x="6921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151223</xdr:rowOff>
    </xdr:from>
    <xdr:ext cx="378565" cy="259045"/>
    <xdr:sp macro="" textlink="">
      <xdr:nvSpPr>
        <xdr:cNvPr id="315" name="テキスト ボックス 314"/>
        <xdr:cNvSpPr txBox="1"/>
      </xdr:nvSpPr>
      <xdr:spPr>
        <a:xfrm>
          <a:off x="6783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56947</xdr:rowOff>
    </xdr:from>
    <xdr:to>
      <xdr:col>55</xdr:col>
      <xdr:colOff>0</xdr:colOff>
      <xdr:row>57</xdr:row>
      <xdr:rowOff>77109</xdr:rowOff>
    </xdr:to>
    <xdr:cxnSp macro="">
      <xdr:nvCxnSpPr>
        <xdr:cNvPr id="342" name="直線コネクタ 341"/>
        <xdr:cNvCxnSpPr/>
      </xdr:nvCxnSpPr>
      <xdr:spPr>
        <a:xfrm>
          <a:off x="9639300" y="9829597"/>
          <a:ext cx="8382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56947</xdr:rowOff>
    </xdr:from>
    <xdr:to>
      <xdr:col>50</xdr:col>
      <xdr:colOff>114300</xdr:colOff>
      <xdr:row>57</xdr:row>
      <xdr:rowOff>82618</xdr:rowOff>
    </xdr:to>
    <xdr:cxnSp macro="">
      <xdr:nvCxnSpPr>
        <xdr:cNvPr id="345" name="直線コネクタ 344"/>
        <xdr:cNvCxnSpPr/>
      </xdr:nvCxnSpPr>
      <xdr:spPr>
        <a:xfrm flipV="1">
          <a:off x="8750300" y="9829597"/>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82618</xdr:rowOff>
    </xdr:from>
    <xdr:to>
      <xdr:col>45</xdr:col>
      <xdr:colOff>177800</xdr:colOff>
      <xdr:row>57</xdr:row>
      <xdr:rowOff>98278</xdr:rowOff>
    </xdr:to>
    <xdr:cxnSp macro="">
      <xdr:nvCxnSpPr>
        <xdr:cNvPr id="348" name="直線コネクタ 347"/>
        <xdr:cNvCxnSpPr/>
      </xdr:nvCxnSpPr>
      <xdr:spPr>
        <a:xfrm flipV="1">
          <a:off x="7861300" y="9855268"/>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38498</xdr:rowOff>
    </xdr:from>
    <xdr:to>
      <xdr:col>41</xdr:col>
      <xdr:colOff>50800</xdr:colOff>
      <xdr:row>57</xdr:row>
      <xdr:rowOff>98278</xdr:rowOff>
    </xdr:to>
    <xdr:cxnSp macro="">
      <xdr:nvCxnSpPr>
        <xdr:cNvPr id="351" name="直線コネクタ 350"/>
        <xdr:cNvCxnSpPr/>
      </xdr:nvCxnSpPr>
      <xdr:spPr>
        <a:xfrm>
          <a:off x="6972300" y="9811148"/>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26309</xdr:rowOff>
    </xdr:from>
    <xdr:to>
      <xdr:col>55</xdr:col>
      <xdr:colOff>50800</xdr:colOff>
      <xdr:row>57</xdr:row>
      <xdr:rowOff>127909</xdr:rowOff>
    </xdr:to>
    <xdr:sp macro="" textlink="">
      <xdr:nvSpPr>
        <xdr:cNvPr id="361" name="楕円 360"/>
        <xdr:cNvSpPr/>
      </xdr:nvSpPr>
      <xdr:spPr>
        <a:xfrm>
          <a:off x="10426700" y="97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4736</xdr:rowOff>
    </xdr:from>
    <xdr:ext cx="534377" cy="259045"/>
    <xdr:sp macro="" textlink="">
      <xdr:nvSpPr>
        <xdr:cNvPr id="362" name="農林水産業費該当値テキスト"/>
        <xdr:cNvSpPr txBox="1"/>
      </xdr:nvSpPr>
      <xdr:spPr>
        <a:xfrm>
          <a:off x="10528300" y="97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6147</xdr:rowOff>
    </xdr:from>
    <xdr:to>
      <xdr:col>50</xdr:col>
      <xdr:colOff>165100</xdr:colOff>
      <xdr:row>57</xdr:row>
      <xdr:rowOff>107747</xdr:rowOff>
    </xdr:to>
    <xdr:sp macro="" textlink="">
      <xdr:nvSpPr>
        <xdr:cNvPr id="363" name="楕円 362"/>
        <xdr:cNvSpPr/>
      </xdr:nvSpPr>
      <xdr:spPr>
        <a:xfrm>
          <a:off x="95885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98874</xdr:rowOff>
    </xdr:from>
    <xdr:ext cx="534377" cy="259045"/>
    <xdr:sp macro="" textlink="">
      <xdr:nvSpPr>
        <xdr:cNvPr id="364" name="テキスト ボックス 363"/>
        <xdr:cNvSpPr txBox="1"/>
      </xdr:nvSpPr>
      <xdr:spPr>
        <a:xfrm>
          <a:off x="9372111" y="98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31818</xdr:rowOff>
    </xdr:from>
    <xdr:to>
      <xdr:col>46</xdr:col>
      <xdr:colOff>38100</xdr:colOff>
      <xdr:row>57</xdr:row>
      <xdr:rowOff>133418</xdr:rowOff>
    </xdr:to>
    <xdr:sp macro="" textlink="">
      <xdr:nvSpPr>
        <xdr:cNvPr id="365" name="楕円 364"/>
        <xdr:cNvSpPr/>
      </xdr:nvSpPr>
      <xdr:spPr>
        <a:xfrm>
          <a:off x="8699500" y="98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124545</xdr:rowOff>
    </xdr:from>
    <xdr:ext cx="469744" cy="259045"/>
    <xdr:sp macro="" textlink="">
      <xdr:nvSpPr>
        <xdr:cNvPr id="366" name="テキスト ボックス 365"/>
        <xdr:cNvSpPr txBox="1"/>
      </xdr:nvSpPr>
      <xdr:spPr>
        <a:xfrm>
          <a:off x="8515428" y="989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47478</xdr:rowOff>
    </xdr:from>
    <xdr:to>
      <xdr:col>41</xdr:col>
      <xdr:colOff>101600</xdr:colOff>
      <xdr:row>57</xdr:row>
      <xdr:rowOff>149078</xdr:rowOff>
    </xdr:to>
    <xdr:sp macro="" textlink="">
      <xdr:nvSpPr>
        <xdr:cNvPr id="367" name="楕円 366"/>
        <xdr:cNvSpPr/>
      </xdr:nvSpPr>
      <xdr:spPr>
        <a:xfrm>
          <a:off x="7810500" y="98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140205</xdr:rowOff>
    </xdr:from>
    <xdr:ext cx="469744" cy="259045"/>
    <xdr:sp macro="" textlink="">
      <xdr:nvSpPr>
        <xdr:cNvPr id="368" name="テキスト ボックス 367"/>
        <xdr:cNvSpPr txBox="1"/>
      </xdr:nvSpPr>
      <xdr:spPr>
        <a:xfrm>
          <a:off x="7626428" y="99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159148</xdr:rowOff>
    </xdr:from>
    <xdr:to>
      <xdr:col>36</xdr:col>
      <xdr:colOff>165100</xdr:colOff>
      <xdr:row>57</xdr:row>
      <xdr:rowOff>89298</xdr:rowOff>
    </xdr:to>
    <xdr:sp macro="" textlink="">
      <xdr:nvSpPr>
        <xdr:cNvPr id="369" name="楕円 368"/>
        <xdr:cNvSpPr/>
      </xdr:nvSpPr>
      <xdr:spPr>
        <a:xfrm>
          <a:off x="6921500" y="97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80425</xdr:rowOff>
    </xdr:from>
    <xdr:ext cx="534377" cy="259045"/>
    <xdr:sp macro="" textlink="">
      <xdr:nvSpPr>
        <xdr:cNvPr id="370" name="テキスト ボックス 369"/>
        <xdr:cNvSpPr txBox="1"/>
      </xdr:nvSpPr>
      <xdr:spPr>
        <a:xfrm>
          <a:off x="6705111" y="98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15652</xdr:rowOff>
    </xdr:from>
    <xdr:to>
      <xdr:col>55</xdr:col>
      <xdr:colOff>0</xdr:colOff>
      <xdr:row>78</xdr:row>
      <xdr:rowOff>14280</xdr:rowOff>
    </xdr:to>
    <xdr:cxnSp macro="">
      <xdr:nvCxnSpPr>
        <xdr:cNvPr id="401" name="直線コネクタ 400"/>
        <xdr:cNvCxnSpPr/>
      </xdr:nvCxnSpPr>
      <xdr:spPr>
        <a:xfrm flipV="1">
          <a:off x="9639300" y="13217302"/>
          <a:ext cx="8382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14280</xdr:rowOff>
    </xdr:from>
    <xdr:to>
      <xdr:col>50</xdr:col>
      <xdr:colOff>114300</xdr:colOff>
      <xdr:row>78</xdr:row>
      <xdr:rowOff>25595</xdr:rowOff>
    </xdr:to>
    <xdr:cxnSp macro="">
      <xdr:nvCxnSpPr>
        <xdr:cNvPr id="404" name="直線コネクタ 403"/>
        <xdr:cNvCxnSpPr/>
      </xdr:nvCxnSpPr>
      <xdr:spPr>
        <a:xfrm flipV="1">
          <a:off x="8750300" y="13387380"/>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16337</xdr:rowOff>
    </xdr:from>
    <xdr:to>
      <xdr:col>45</xdr:col>
      <xdr:colOff>177800</xdr:colOff>
      <xdr:row>78</xdr:row>
      <xdr:rowOff>25595</xdr:rowOff>
    </xdr:to>
    <xdr:cxnSp macro="">
      <xdr:nvCxnSpPr>
        <xdr:cNvPr id="407" name="直線コネクタ 406"/>
        <xdr:cNvCxnSpPr/>
      </xdr:nvCxnSpPr>
      <xdr:spPr>
        <a:xfrm>
          <a:off x="7861300" y="1338943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16337</xdr:rowOff>
    </xdr:from>
    <xdr:to>
      <xdr:col>41</xdr:col>
      <xdr:colOff>50800</xdr:colOff>
      <xdr:row>78</xdr:row>
      <xdr:rowOff>75888</xdr:rowOff>
    </xdr:to>
    <xdr:cxnSp macro="">
      <xdr:nvCxnSpPr>
        <xdr:cNvPr id="410" name="直線コネクタ 409"/>
        <xdr:cNvCxnSpPr/>
      </xdr:nvCxnSpPr>
      <xdr:spPr>
        <a:xfrm flipV="1">
          <a:off x="6972300" y="13389437"/>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136302</xdr:rowOff>
    </xdr:from>
    <xdr:to>
      <xdr:col>55</xdr:col>
      <xdr:colOff>50800</xdr:colOff>
      <xdr:row>77</xdr:row>
      <xdr:rowOff>66452</xdr:rowOff>
    </xdr:to>
    <xdr:sp macro="" textlink="">
      <xdr:nvSpPr>
        <xdr:cNvPr id="420" name="楕円 419"/>
        <xdr:cNvSpPr/>
      </xdr:nvSpPr>
      <xdr:spPr>
        <a:xfrm>
          <a:off x="10426700" y="131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159179</xdr:rowOff>
    </xdr:from>
    <xdr:ext cx="534377" cy="259045"/>
    <xdr:sp macro="" textlink="">
      <xdr:nvSpPr>
        <xdr:cNvPr id="421" name="商工費該当値テキスト"/>
        <xdr:cNvSpPr txBox="1"/>
      </xdr:nvSpPr>
      <xdr:spPr>
        <a:xfrm>
          <a:off x="10528300" y="130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134930</xdr:rowOff>
    </xdr:from>
    <xdr:to>
      <xdr:col>50</xdr:col>
      <xdr:colOff>165100</xdr:colOff>
      <xdr:row>78</xdr:row>
      <xdr:rowOff>65080</xdr:rowOff>
    </xdr:to>
    <xdr:sp macro="" textlink="">
      <xdr:nvSpPr>
        <xdr:cNvPr id="422" name="楕円 421"/>
        <xdr:cNvSpPr/>
      </xdr:nvSpPr>
      <xdr:spPr>
        <a:xfrm>
          <a:off x="9588500" y="133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56207</xdr:rowOff>
    </xdr:from>
    <xdr:ext cx="534377" cy="259045"/>
    <xdr:sp macro="" textlink="">
      <xdr:nvSpPr>
        <xdr:cNvPr id="423" name="テキスト ボックス 422"/>
        <xdr:cNvSpPr txBox="1"/>
      </xdr:nvSpPr>
      <xdr:spPr>
        <a:xfrm>
          <a:off x="9372111" y="134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146245</xdr:rowOff>
    </xdr:from>
    <xdr:to>
      <xdr:col>46</xdr:col>
      <xdr:colOff>38100</xdr:colOff>
      <xdr:row>78</xdr:row>
      <xdr:rowOff>76395</xdr:rowOff>
    </xdr:to>
    <xdr:sp macro="" textlink="">
      <xdr:nvSpPr>
        <xdr:cNvPr id="424" name="楕円 423"/>
        <xdr:cNvSpPr/>
      </xdr:nvSpPr>
      <xdr:spPr>
        <a:xfrm>
          <a:off x="8699500" y="133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67522</xdr:rowOff>
    </xdr:from>
    <xdr:ext cx="534377" cy="259045"/>
    <xdr:sp macro="" textlink="">
      <xdr:nvSpPr>
        <xdr:cNvPr id="425" name="テキスト ボックス 424"/>
        <xdr:cNvSpPr txBox="1"/>
      </xdr:nvSpPr>
      <xdr:spPr>
        <a:xfrm>
          <a:off x="8483111" y="134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136987</xdr:rowOff>
    </xdr:from>
    <xdr:to>
      <xdr:col>41</xdr:col>
      <xdr:colOff>101600</xdr:colOff>
      <xdr:row>78</xdr:row>
      <xdr:rowOff>67137</xdr:rowOff>
    </xdr:to>
    <xdr:sp macro="" textlink="">
      <xdr:nvSpPr>
        <xdr:cNvPr id="426" name="楕円 425"/>
        <xdr:cNvSpPr/>
      </xdr:nvSpPr>
      <xdr:spPr>
        <a:xfrm>
          <a:off x="7810500" y="133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83664</xdr:rowOff>
    </xdr:from>
    <xdr:ext cx="534377" cy="259045"/>
    <xdr:sp macro="" textlink="">
      <xdr:nvSpPr>
        <xdr:cNvPr id="427" name="テキスト ボックス 426"/>
        <xdr:cNvSpPr txBox="1"/>
      </xdr:nvSpPr>
      <xdr:spPr>
        <a:xfrm>
          <a:off x="7594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25088</xdr:rowOff>
    </xdr:from>
    <xdr:to>
      <xdr:col>36</xdr:col>
      <xdr:colOff>165100</xdr:colOff>
      <xdr:row>78</xdr:row>
      <xdr:rowOff>126688</xdr:rowOff>
    </xdr:to>
    <xdr:sp macro="" textlink="">
      <xdr:nvSpPr>
        <xdr:cNvPr id="428" name="楕円 427"/>
        <xdr:cNvSpPr/>
      </xdr:nvSpPr>
      <xdr:spPr>
        <a:xfrm>
          <a:off x="6921500" y="133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117815</xdr:rowOff>
    </xdr:from>
    <xdr:ext cx="534377" cy="259045"/>
    <xdr:sp macro="" textlink="">
      <xdr:nvSpPr>
        <xdr:cNvPr id="429" name="テキスト ボックス 428"/>
        <xdr:cNvSpPr txBox="1"/>
      </xdr:nvSpPr>
      <xdr:spPr>
        <a:xfrm>
          <a:off x="6705111" y="134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131394</xdr:rowOff>
    </xdr:from>
    <xdr:to>
      <xdr:col>55</xdr:col>
      <xdr:colOff>0</xdr:colOff>
      <xdr:row>98</xdr:row>
      <xdr:rowOff>14915</xdr:rowOff>
    </xdr:to>
    <xdr:cxnSp macro="">
      <xdr:nvCxnSpPr>
        <xdr:cNvPr id="458" name="直線コネクタ 457"/>
        <xdr:cNvCxnSpPr/>
      </xdr:nvCxnSpPr>
      <xdr:spPr>
        <a:xfrm flipV="1">
          <a:off x="9639300" y="16762044"/>
          <a:ext cx="838200" cy="5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14915</xdr:rowOff>
    </xdr:from>
    <xdr:to>
      <xdr:col>50</xdr:col>
      <xdr:colOff>114300</xdr:colOff>
      <xdr:row>98</xdr:row>
      <xdr:rowOff>20081</xdr:rowOff>
    </xdr:to>
    <xdr:cxnSp macro="">
      <xdr:nvCxnSpPr>
        <xdr:cNvPr id="461" name="直線コネクタ 460"/>
        <xdr:cNvCxnSpPr/>
      </xdr:nvCxnSpPr>
      <xdr:spPr>
        <a:xfrm flipV="1">
          <a:off x="8750300" y="16817015"/>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155710</xdr:rowOff>
    </xdr:from>
    <xdr:to>
      <xdr:col>45</xdr:col>
      <xdr:colOff>177800</xdr:colOff>
      <xdr:row>98</xdr:row>
      <xdr:rowOff>20081</xdr:rowOff>
    </xdr:to>
    <xdr:cxnSp macro="">
      <xdr:nvCxnSpPr>
        <xdr:cNvPr id="464" name="直線コネクタ 463"/>
        <xdr:cNvCxnSpPr/>
      </xdr:nvCxnSpPr>
      <xdr:spPr>
        <a:xfrm>
          <a:off x="7861300" y="16786360"/>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155710</xdr:rowOff>
    </xdr:from>
    <xdr:to>
      <xdr:col>41</xdr:col>
      <xdr:colOff>50800</xdr:colOff>
      <xdr:row>97</xdr:row>
      <xdr:rowOff>161767</xdr:rowOff>
    </xdr:to>
    <xdr:cxnSp macro="">
      <xdr:nvCxnSpPr>
        <xdr:cNvPr id="467" name="直線コネクタ 466"/>
        <xdr:cNvCxnSpPr/>
      </xdr:nvCxnSpPr>
      <xdr:spPr>
        <a:xfrm flipV="1">
          <a:off x="6972300" y="16786360"/>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80594</xdr:rowOff>
    </xdr:from>
    <xdr:to>
      <xdr:col>55</xdr:col>
      <xdr:colOff>50800</xdr:colOff>
      <xdr:row>98</xdr:row>
      <xdr:rowOff>10744</xdr:rowOff>
    </xdr:to>
    <xdr:sp macro="" textlink="">
      <xdr:nvSpPr>
        <xdr:cNvPr id="477" name="楕円 476"/>
        <xdr:cNvSpPr/>
      </xdr:nvSpPr>
      <xdr:spPr>
        <a:xfrm>
          <a:off x="10426700" y="167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166971</xdr:rowOff>
    </xdr:from>
    <xdr:ext cx="534377" cy="259045"/>
    <xdr:sp macro="" textlink="">
      <xdr:nvSpPr>
        <xdr:cNvPr id="478" name="土木費該当値テキスト"/>
        <xdr:cNvSpPr txBox="1"/>
      </xdr:nvSpPr>
      <xdr:spPr>
        <a:xfrm>
          <a:off x="10528300" y="166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135565</xdr:rowOff>
    </xdr:from>
    <xdr:to>
      <xdr:col>50</xdr:col>
      <xdr:colOff>165100</xdr:colOff>
      <xdr:row>98</xdr:row>
      <xdr:rowOff>65715</xdr:rowOff>
    </xdr:to>
    <xdr:sp macro="" textlink="">
      <xdr:nvSpPr>
        <xdr:cNvPr id="479" name="楕円 478"/>
        <xdr:cNvSpPr/>
      </xdr:nvSpPr>
      <xdr:spPr>
        <a:xfrm>
          <a:off x="9588500" y="16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56842</xdr:rowOff>
    </xdr:from>
    <xdr:ext cx="534377" cy="259045"/>
    <xdr:sp macro="" textlink="">
      <xdr:nvSpPr>
        <xdr:cNvPr id="480" name="テキスト ボックス 479"/>
        <xdr:cNvSpPr txBox="1"/>
      </xdr:nvSpPr>
      <xdr:spPr>
        <a:xfrm>
          <a:off x="9372111" y="168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140731</xdr:rowOff>
    </xdr:from>
    <xdr:to>
      <xdr:col>46</xdr:col>
      <xdr:colOff>38100</xdr:colOff>
      <xdr:row>98</xdr:row>
      <xdr:rowOff>70881</xdr:rowOff>
    </xdr:to>
    <xdr:sp macro="" textlink="">
      <xdr:nvSpPr>
        <xdr:cNvPr id="481" name="楕円 480"/>
        <xdr:cNvSpPr/>
      </xdr:nvSpPr>
      <xdr:spPr>
        <a:xfrm>
          <a:off x="8699500" y="167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62008</xdr:rowOff>
    </xdr:from>
    <xdr:ext cx="534377" cy="259045"/>
    <xdr:sp macro="" textlink="">
      <xdr:nvSpPr>
        <xdr:cNvPr id="482" name="テキスト ボックス 481"/>
        <xdr:cNvSpPr txBox="1"/>
      </xdr:nvSpPr>
      <xdr:spPr>
        <a:xfrm>
          <a:off x="8483111" y="168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104910</xdr:rowOff>
    </xdr:from>
    <xdr:to>
      <xdr:col>41</xdr:col>
      <xdr:colOff>101600</xdr:colOff>
      <xdr:row>98</xdr:row>
      <xdr:rowOff>35060</xdr:rowOff>
    </xdr:to>
    <xdr:sp macro="" textlink="">
      <xdr:nvSpPr>
        <xdr:cNvPr id="483" name="楕円 482"/>
        <xdr:cNvSpPr/>
      </xdr:nvSpPr>
      <xdr:spPr>
        <a:xfrm>
          <a:off x="7810500" y="167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26187</xdr:rowOff>
    </xdr:from>
    <xdr:ext cx="534377" cy="259045"/>
    <xdr:sp macro="" textlink="">
      <xdr:nvSpPr>
        <xdr:cNvPr id="484" name="テキスト ボックス 483"/>
        <xdr:cNvSpPr txBox="1"/>
      </xdr:nvSpPr>
      <xdr:spPr>
        <a:xfrm>
          <a:off x="7594111" y="168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110967</xdr:rowOff>
    </xdr:from>
    <xdr:to>
      <xdr:col>36</xdr:col>
      <xdr:colOff>165100</xdr:colOff>
      <xdr:row>98</xdr:row>
      <xdr:rowOff>41117</xdr:rowOff>
    </xdr:to>
    <xdr:sp macro="" textlink="">
      <xdr:nvSpPr>
        <xdr:cNvPr id="485" name="楕円 484"/>
        <xdr:cNvSpPr/>
      </xdr:nvSpPr>
      <xdr:spPr>
        <a:xfrm>
          <a:off x="6921500" y="167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32244</xdr:rowOff>
    </xdr:from>
    <xdr:ext cx="534377" cy="259045"/>
    <xdr:sp macro="" textlink="">
      <xdr:nvSpPr>
        <xdr:cNvPr id="486" name="テキスト ボックス 485"/>
        <xdr:cNvSpPr txBox="1"/>
      </xdr:nvSpPr>
      <xdr:spPr>
        <a:xfrm>
          <a:off x="6705111" y="168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59755</xdr:rowOff>
    </xdr:from>
    <xdr:to>
      <xdr:col>85</xdr:col>
      <xdr:colOff>127000</xdr:colOff>
      <xdr:row>37</xdr:row>
      <xdr:rowOff>107010</xdr:rowOff>
    </xdr:to>
    <xdr:cxnSp macro="">
      <xdr:nvCxnSpPr>
        <xdr:cNvPr id="518" name="直線コネクタ 517"/>
        <xdr:cNvCxnSpPr/>
      </xdr:nvCxnSpPr>
      <xdr:spPr>
        <a:xfrm flipV="1">
          <a:off x="15481300" y="6403405"/>
          <a:ext cx="8382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97899</xdr:rowOff>
    </xdr:from>
    <xdr:to>
      <xdr:col>81</xdr:col>
      <xdr:colOff>50800</xdr:colOff>
      <xdr:row>37</xdr:row>
      <xdr:rowOff>107010</xdr:rowOff>
    </xdr:to>
    <xdr:cxnSp macro="">
      <xdr:nvCxnSpPr>
        <xdr:cNvPr id="521" name="直線コネクタ 520"/>
        <xdr:cNvCxnSpPr/>
      </xdr:nvCxnSpPr>
      <xdr:spPr>
        <a:xfrm>
          <a:off x="14592300" y="644154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55673</xdr:rowOff>
    </xdr:from>
    <xdr:to>
      <xdr:col>76</xdr:col>
      <xdr:colOff>114300</xdr:colOff>
      <xdr:row>37</xdr:row>
      <xdr:rowOff>97899</xdr:rowOff>
    </xdr:to>
    <xdr:cxnSp macro="">
      <xdr:nvCxnSpPr>
        <xdr:cNvPr id="524" name="直線コネクタ 523"/>
        <xdr:cNvCxnSpPr/>
      </xdr:nvCxnSpPr>
      <xdr:spPr>
        <a:xfrm>
          <a:off x="13703300" y="639932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54432</xdr:rowOff>
    </xdr:from>
    <xdr:to>
      <xdr:col>71</xdr:col>
      <xdr:colOff>177800</xdr:colOff>
      <xdr:row>37</xdr:row>
      <xdr:rowOff>55673</xdr:rowOff>
    </xdr:to>
    <xdr:cxnSp macro="">
      <xdr:nvCxnSpPr>
        <xdr:cNvPr id="527" name="直線コネクタ 526"/>
        <xdr:cNvCxnSpPr/>
      </xdr:nvCxnSpPr>
      <xdr:spPr>
        <a:xfrm>
          <a:off x="12814300" y="6398082"/>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8955</xdr:rowOff>
    </xdr:from>
    <xdr:to>
      <xdr:col>85</xdr:col>
      <xdr:colOff>177800</xdr:colOff>
      <xdr:row>37</xdr:row>
      <xdr:rowOff>110555</xdr:rowOff>
    </xdr:to>
    <xdr:sp macro="" textlink="">
      <xdr:nvSpPr>
        <xdr:cNvPr id="537" name="楕円 536"/>
        <xdr:cNvSpPr/>
      </xdr:nvSpPr>
      <xdr:spPr>
        <a:xfrm>
          <a:off x="16268700" y="63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158832</xdr:rowOff>
    </xdr:from>
    <xdr:ext cx="534377" cy="259045"/>
    <xdr:sp macro="" textlink="">
      <xdr:nvSpPr>
        <xdr:cNvPr id="538" name="消防費該当値テキスト"/>
        <xdr:cNvSpPr txBox="1"/>
      </xdr:nvSpPr>
      <xdr:spPr>
        <a:xfrm>
          <a:off x="16370300" y="63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56210</xdr:rowOff>
    </xdr:from>
    <xdr:to>
      <xdr:col>81</xdr:col>
      <xdr:colOff>101600</xdr:colOff>
      <xdr:row>37</xdr:row>
      <xdr:rowOff>157810</xdr:rowOff>
    </xdr:to>
    <xdr:sp macro="" textlink="">
      <xdr:nvSpPr>
        <xdr:cNvPr id="539" name="楕円 538"/>
        <xdr:cNvSpPr/>
      </xdr:nvSpPr>
      <xdr:spPr>
        <a:xfrm>
          <a:off x="154305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148938</xdr:rowOff>
    </xdr:from>
    <xdr:ext cx="534377" cy="259045"/>
    <xdr:sp macro="" textlink="">
      <xdr:nvSpPr>
        <xdr:cNvPr id="540" name="テキスト ボックス 539"/>
        <xdr:cNvSpPr txBox="1"/>
      </xdr:nvSpPr>
      <xdr:spPr>
        <a:xfrm>
          <a:off x="15214111" y="64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47099</xdr:rowOff>
    </xdr:from>
    <xdr:to>
      <xdr:col>76</xdr:col>
      <xdr:colOff>165100</xdr:colOff>
      <xdr:row>37</xdr:row>
      <xdr:rowOff>148699</xdr:rowOff>
    </xdr:to>
    <xdr:sp macro="" textlink="">
      <xdr:nvSpPr>
        <xdr:cNvPr id="541" name="楕円 540"/>
        <xdr:cNvSpPr/>
      </xdr:nvSpPr>
      <xdr:spPr>
        <a:xfrm>
          <a:off x="14541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139826</xdr:rowOff>
    </xdr:from>
    <xdr:ext cx="534377" cy="259045"/>
    <xdr:sp macro="" textlink="">
      <xdr:nvSpPr>
        <xdr:cNvPr id="542" name="テキスト ボックス 541"/>
        <xdr:cNvSpPr txBox="1"/>
      </xdr:nvSpPr>
      <xdr:spPr>
        <a:xfrm>
          <a:off x="14325111" y="648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4873</xdr:rowOff>
    </xdr:from>
    <xdr:to>
      <xdr:col>72</xdr:col>
      <xdr:colOff>38100</xdr:colOff>
      <xdr:row>37</xdr:row>
      <xdr:rowOff>106473</xdr:rowOff>
    </xdr:to>
    <xdr:sp macro="" textlink="">
      <xdr:nvSpPr>
        <xdr:cNvPr id="543" name="楕円 542"/>
        <xdr:cNvSpPr/>
      </xdr:nvSpPr>
      <xdr:spPr>
        <a:xfrm>
          <a:off x="13652500" y="6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97600</xdr:rowOff>
    </xdr:from>
    <xdr:ext cx="534377" cy="259045"/>
    <xdr:sp macro="" textlink="">
      <xdr:nvSpPr>
        <xdr:cNvPr id="544" name="テキスト ボックス 543"/>
        <xdr:cNvSpPr txBox="1"/>
      </xdr:nvSpPr>
      <xdr:spPr>
        <a:xfrm>
          <a:off x="13436111" y="64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3632</xdr:rowOff>
    </xdr:from>
    <xdr:to>
      <xdr:col>67</xdr:col>
      <xdr:colOff>101600</xdr:colOff>
      <xdr:row>37</xdr:row>
      <xdr:rowOff>105232</xdr:rowOff>
    </xdr:to>
    <xdr:sp macro="" textlink="">
      <xdr:nvSpPr>
        <xdr:cNvPr id="545" name="楕円 544"/>
        <xdr:cNvSpPr/>
      </xdr:nvSpPr>
      <xdr:spPr>
        <a:xfrm>
          <a:off x="127635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96359</xdr:rowOff>
    </xdr:from>
    <xdr:ext cx="534377" cy="259045"/>
    <xdr:sp macro="" textlink="">
      <xdr:nvSpPr>
        <xdr:cNvPr id="546" name="テキスト ボックス 545"/>
        <xdr:cNvSpPr txBox="1"/>
      </xdr:nvSpPr>
      <xdr:spPr>
        <a:xfrm>
          <a:off x="12547111" y="64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79125</xdr:rowOff>
    </xdr:from>
    <xdr:to>
      <xdr:col>85</xdr:col>
      <xdr:colOff>127000</xdr:colOff>
      <xdr:row>55</xdr:row>
      <xdr:rowOff>100911</xdr:rowOff>
    </xdr:to>
    <xdr:cxnSp macro="">
      <xdr:nvCxnSpPr>
        <xdr:cNvPr id="573" name="直線コネクタ 572"/>
        <xdr:cNvCxnSpPr/>
      </xdr:nvCxnSpPr>
      <xdr:spPr>
        <a:xfrm flipV="1">
          <a:off x="15481300" y="9337425"/>
          <a:ext cx="838200" cy="1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100911</xdr:rowOff>
    </xdr:from>
    <xdr:to>
      <xdr:col>81</xdr:col>
      <xdr:colOff>50800</xdr:colOff>
      <xdr:row>57</xdr:row>
      <xdr:rowOff>12649</xdr:rowOff>
    </xdr:to>
    <xdr:cxnSp macro="">
      <xdr:nvCxnSpPr>
        <xdr:cNvPr id="576" name="直線コネクタ 575"/>
        <xdr:cNvCxnSpPr/>
      </xdr:nvCxnSpPr>
      <xdr:spPr>
        <a:xfrm flipV="1">
          <a:off x="14592300" y="9530661"/>
          <a:ext cx="889000" cy="25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12649</xdr:rowOff>
    </xdr:from>
    <xdr:to>
      <xdr:col>76</xdr:col>
      <xdr:colOff>114300</xdr:colOff>
      <xdr:row>57</xdr:row>
      <xdr:rowOff>67458</xdr:rowOff>
    </xdr:to>
    <xdr:cxnSp macro="">
      <xdr:nvCxnSpPr>
        <xdr:cNvPr id="579" name="直線コネクタ 578"/>
        <xdr:cNvCxnSpPr/>
      </xdr:nvCxnSpPr>
      <xdr:spPr>
        <a:xfrm flipV="1">
          <a:off x="13703300" y="9785299"/>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67458</xdr:rowOff>
    </xdr:from>
    <xdr:to>
      <xdr:col>71</xdr:col>
      <xdr:colOff>177800</xdr:colOff>
      <xdr:row>57</xdr:row>
      <xdr:rowOff>119926</xdr:rowOff>
    </xdr:to>
    <xdr:cxnSp macro="">
      <xdr:nvCxnSpPr>
        <xdr:cNvPr id="582" name="直線コネクタ 581"/>
        <xdr:cNvCxnSpPr/>
      </xdr:nvCxnSpPr>
      <xdr:spPr>
        <a:xfrm flipV="1">
          <a:off x="12814300" y="9840108"/>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28325</xdr:rowOff>
    </xdr:from>
    <xdr:to>
      <xdr:col>85</xdr:col>
      <xdr:colOff>177800</xdr:colOff>
      <xdr:row>54</xdr:row>
      <xdr:rowOff>129925</xdr:rowOff>
    </xdr:to>
    <xdr:sp macro="" textlink="">
      <xdr:nvSpPr>
        <xdr:cNvPr id="592" name="楕円 591"/>
        <xdr:cNvSpPr/>
      </xdr:nvSpPr>
      <xdr:spPr>
        <a:xfrm>
          <a:off x="16268700" y="92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51202</xdr:rowOff>
    </xdr:from>
    <xdr:ext cx="599010" cy="259045"/>
    <xdr:sp macro="" textlink="">
      <xdr:nvSpPr>
        <xdr:cNvPr id="593" name="教育費該当値テキスト"/>
        <xdr:cNvSpPr txBox="1"/>
      </xdr:nvSpPr>
      <xdr:spPr>
        <a:xfrm>
          <a:off x="16370300" y="913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50111</xdr:rowOff>
    </xdr:from>
    <xdr:to>
      <xdr:col>81</xdr:col>
      <xdr:colOff>101600</xdr:colOff>
      <xdr:row>55</xdr:row>
      <xdr:rowOff>151711</xdr:rowOff>
    </xdr:to>
    <xdr:sp macro="" textlink="">
      <xdr:nvSpPr>
        <xdr:cNvPr id="594" name="楕円 593"/>
        <xdr:cNvSpPr/>
      </xdr:nvSpPr>
      <xdr:spPr>
        <a:xfrm>
          <a:off x="15430500" y="9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168238</xdr:rowOff>
    </xdr:from>
    <xdr:ext cx="599010" cy="259045"/>
    <xdr:sp macro="" textlink="">
      <xdr:nvSpPr>
        <xdr:cNvPr id="595" name="テキスト ボックス 594"/>
        <xdr:cNvSpPr txBox="1"/>
      </xdr:nvSpPr>
      <xdr:spPr>
        <a:xfrm>
          <a:off x="15181795" y="92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133299</xdr:rowOff>
    </xdr:from>
    <xdr:to>
      <xdr:col>76</xdr:col>
      <xdr:colOff>165100</xdr:colOff>
      <xdr:row>57</xdr:row>
      <xdr:rowOff>63449</xdr:rowOff>
    </xdr:to>
    <xdr:sp macro="" textlink="">
      <xdr:nvSpPr>
        <xdr:cNvPr id="596" name="楕円 595"/>
        <xdr:cNvSpPr/>
      </xdr:nvSpPr>
      <xdr:spPr>
        <a:xfrm>
          <a:off x="14541500" y="97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79976</xdr:rowOff>
    </xdr:from>
    <xdr:ext cx="534377" cy="259045"/>
    <xdr:sp macro="" textlink="">
      <xdr:nvSpPr>
        <xdr:cNvPr id="597" name="テキスト ボックス 596"/>
        <xdr:cNvSpPr txBox="1"/>
      </xdr:nvSpPr>
      <xdr:spPr>
        <a:xfrm>
          <a:off x="14325111" y="95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16658</xdr:rowOff>
    </xdr:from>
    <xdr:to>
      <xdr:col>72</xdr:col>
      <xdr:colOff>38100</xdr:colOff>
      <xdr:row>57</xdr:row>
      <xdr:rowOff>118258</xdr:rowOff>
    </xdr:to>
    <xdr:sp macro="" textlink="">
      <xdr:nvSpPr>
        <xdr:cNvPr id="598" name="楕円 597"/>
        <xdr:cNvSpPr/>
      </xdr:nvSpPr>
      <xdr:spPr>
        <a:xfrm>
          <a:off x="13652500" y="97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134785</xdr:rowOff>
    </xdr:from>
    <xdr:ext cx="534377" cy="259045"/>
    <xdr:sp macro="" textlink="">
      <xdr:nvSpPr>
        <xdr:cNvPr id="599" name="テキスト ボックス 598"/>
        <xdr:cNvSpPr txBox="1"/>
      </xdr:nvSpPr>
      <xdr:spPr>
        <a:xfrm>
          <a:off x="13436111" y="95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69126</xdr:rowOff>
    </xdr:from>
    <xdr:to>
      <xdr:col>67</xdr:col>
      <xdr:colOff>101600</xdr:colOff>
      <xdr:row>57</xdr:row>
      <xdr:rowOff>170726</xdr:rowOff>
    </xdr:to>
    <xdr:sp macro="" textlink="">
      <xdr:nvSpPr>
        <xdr:cNvPr id="600" name="楕円 599"/>
        <xdr:cNvSpPr/>
      </xdr:nvSpPr>
      <xdr:spPr>
        <a:xfrm>
          <a:off x="12763500" y="98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161853</xdr:rowOff>
    </xdr:from>
    <xdr:ext cx="534377" cy="259045"/>
    <xdr:sp macro="" textlink="">
      <xdr:nvSpPr>
        <xdr:cNvPr id="601" name="テキスト ボックス 600"/>
        <xdr:cNvSpPr txBox="1"/>
      </xdr:nvSpPr>
      <xdr:spPr>
        <a:xfrm>
          <a:off x="12547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62988</xdr:rowOff>
    </xdr:from>
    <xdr:to>
      <xdr:col>85</xdr:col>
      <xdr:colOff>127000</xdr:colOff>
      <xdr:row>79</xdr:row>
      <xdr:rowOff>98879</xdr:rowOff>
    </xdr:to>
    <xdr:cxnSp macro="">
      <xdr:nvCxnSpPr>
        <xdr:cNvPr id="632" name="直線コネクタ 631"/>
        <xdr:cNvCxnSpPr/>
      </xdr:nvCxnSpPr>
      <xdr:spPr>
        <a:xfrm>
          <a:off x="15481300" y="13607538"/>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40216</xdr:rowOff>
    </xdr:from>
    <xdr:to>
      <xdr:col>81</xdr:col>
      <xdr:colOff>50800</xdr:colOff>
      <xdr:row>79</xdr:row>
      <xdr:rowOff>62988</xdr:rowOff>
    </xdr:to>
    <xdr:cxnSp macro="">
      <xdr:nvCxnSpPr>
        <xdr:cNvPr id="635" name="直線コネクタ 634"/>
        <xdr:cNvCxnSpPr/>
      </xdr:nvCxnSpPr>
      <xdr:spPr>
        <a:xfrm>
          <a:off x="14592300" y="13584766"/>
          <a:ext cx="889000" cy="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39464</xdr:rowOff>
    </xdr:from>
    <xdr:to>
      <xdr:col>76</xdr:col>
      <xdr:colOff>114300</xdr:colOff>
      <xdr:row>79</xdr:row>
      <xdr:rowOff>40216</xdr:rowOff>
    </xdr:to>
    <xdr:cxnSp macro="">
      <xdr:nvCxnSpPr>
        <xdr:cNvPr id="638" name="直線コネクタ 637"/>
        <xdr:cNvCxnSpPr/>
      </xdr:nvCxnSpPr>
      <xdr:spPr>
        <a:xfrm>
          <a:off x="13703300" y="13584014"/>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37309</xdr:rowOff>
    </xdr:from>
    <xdr:to>
      <xdr:col>71</xdr:col>
      <xdr:colOff>177800</xdr:colOff>
      <xdr:row>79</xdr:row>
      <xdr:rowOff>39464</xdr:rowOff>
    </xdr:to>
    <xdr:cxnSp macro="">
      <xdr:nvCxnSpPr>
        <xdr:cNvPr id="641" name="直線コネクタ 640"/>
        <xdr:cNvCxnSpPr/>
      </xdr:nvCxnSpPr>
      <xdr:spPr>
        <a:xfrm>
          <a:off x="12814300" y="13581859"/>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12188</xdr:rowOff>
    </xdr:from>
    <xdr:to>
      <xdr:col>81</xdr:col>
      <xdr:colOff>101600</xdr:colOff>
      <xdr:row>79</xdr:row>
      <xdr:rowOff>113788</xdr:rowOff>
    </xdr:to>
    <xdr:sp macro="" textlink="">
      <xdr:nvSpPr>
        <xdr:cNvPr id="653" name="楕円 652"/>
        <xdr:cNvSpPr/>
      </xdr:nvSpPr>
      <xdr:spPr>
        <a:xfrm>
          <a:off x="15430500" y="135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104915</xdr:rowOff>
    </xdr:from>
    <xdr:ext cx="469744" cy="259045"/>
    <xdr:sp macro="" textlink="">
      <xdr:nvSpPr>
        <xdr:cNvPr id="654" name="テキスト ボックス 653"/>
        <xdr:cNvSpPr txBox="1"/>
      </xdr:nvSpPr>
      <xdr:spPr>
        <a:xfrm>
          <a:off x="15246428" y="1364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160866</xdr:rowOff>
    </xdr:from>
    <xdr:to>
      <xdr:col>76</xdr:col>
      <xdr:colOff>165100</xdr:colOff>
      <xdr:row>79</xdr:row>
      <xdr:rowOff>91016</xdr:rowOff>
    </xdr:to>
    <xdr:sp macro="" textlink="">
      <xdr:nvSpPr>
        <xdr:cNvPr id="655" name="楕円 654"/>
        <xdr:cNvSpPr/>
      </xdr:nvSpPr>
      <xdr:spPr>
        <a:xfrm>
          <a:off x="14541500" y="135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82143</xdr:rowOff>
    </xdr:from>
    <xdr:ext cx="469744" cy="259045"/>
    <xdr:sp macro="" textlink="">
      <xdr:nvSpPr>
        <xdr:cNvPr id="656" name="テキスト ボックス 655"/>
        <xdr:cNvSpPr txBox="1"/>
      </xdr:nvSpPr>
      <xdr:spPr>
        <a:xfrm>
          <a:off x="14357428" y="136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160114</xdr:rowOff>
    </xdr:from>
    <xdr:to>
      <xdr:col>72</xdr:col>
      <xdr:colOff>38100</xdr:colOff>
      <xdr:row>79</xdr:row>
      <xdr:rowOff>90264</xdr:rowOff>
    </xdr:to>
    <xdr:sp macro="" textlink="">
      <xdr:nvSpPr>
        <xdr:cNvPr id="657" name="楕円 656"/>
        <xdr:cNvSpPr/>
      </xdr:nvSpPr>
      <xdr:spPr>
        <a:xfrm>
          <a:off x="13652500" y="135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81391</xdr:rowOff>
    </xdr:from>
    <xdr:ext cx="469744" cy="259045"/>
    <xdr:sp macro="" textlink="">
      <xdr:nvSpPr>
        <xdr:cNvPr id="658" name="テキスト ボックス 657"/>
        <xdr:cNvSpPr txBox="1"/>
      </xdr:nvSpPr>
      <xdr:spPr>
        <a:xfrm>
          <a:off x="13468428" y="1362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157959</xdr:rowOff>
    </xdr:from>
    <xdr:to>
      <xdr:col>67</xdr:col>
      <xdr:colOff>101600</xdr:colOff>
      <xdr:row>79</xdr:row>
      <xdr:rowOff>88109</xdr:rowOff>
    </xdr:to>
    <xdr:sp macro="" textlink="">
      <xdr:nvSpPr>
        <xdr:cNvPr id="659" name="楕円 658"/>
        <xdr:cNvSpPr/>
      </xdr:nvSpPr>
      <xdr:spPr>
        <a:xfrm>
          <a:off x="12763500" y="135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104636</xdr:rowOff>
    </xdr:from>
    <xdr:ext cx="469744" cy="259045"/>
    <xdr:sp macro="" textlink="">
      <xdr:nvSpPr>
        <xdr:cNvPr id="660" name="テキスト ボックス 659"/>
        <xdr:cNvSpPr txBox="1"/>
      </xdr:nvSpPr>
      <xdr:spPr>
        <a:xfrm>
          <a:off x="12579428" y="133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79324</xdr:rowOff>
    </xdr:from>
    <xdr:to>
      <xdr:col>85</xdr:col>
      <xdr:colOff>127000</xdr:colOff>
      <xdr:row>95</xdr:row>
      <xdr:rowOff>26022</xdr:rowOff>
    </xdr:to>
    <xdr:cxnSp macro="">
      <xdr:nvCxnSpPr>
        <xdr:cNvPr id="690" name="直線コネクタ 689"/>
        <xdr:cNvCxnSpPr/>
      </xdr:nvCxnSpPr>
      <xdr:spPr>
        <a:xfrm flipV="1">
          <a:off x="15481300" y="16024174"/>
          <a:ext cx="838200" cy="2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26022</xdr:rowOff>
    </xdr:from>
    <xdr:to>
      <xdr:col>81</xdr:col>
      <xdr:colOff>50800</xdr:colOff>
      <xdr:row>95</xdr:row>
      <xdr:rowOff>54178</xdr:rowOff>
    </xdr:to>
    <xdr:cxnSp macro="">
      <xdr:nvCxnSpPr>
        <xdr:cNvPr id="693" name="直線コネクタ 692"/>
        <xdr:cNvCxnSpPr/>
      </xdr:nvCxnSpPr>
      <xdr:spPr>
        <a:xfrm flipV="1">
          <a:off x="14592300" y="16313772"/>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56325</xdr:rowOff>
    </xdr:from>
    <xdr:to>
      <xdr:col>76</xdr:col>
      <xdr:colOff>114300</xdr:colOff>
      <xdr:row>95</xdr:row>
      <xdr:rowOff>54178</xdr:rowOff>
    </xdr:to>
    <xdr:cxnSp macro="">
      <xdr:nvCxnSpPr>
        <xdr:cNvPr id="696" name="直線コネクタ 695"/>
        <xdr:cNvCxnSpPr/>
      </xdr:nvCxnSpPr>
      <xdr:spPr>
        <a:xfrm>
          <a:off x="13703300" y="16001175"/>
          <a:ext cx="889000" cy="3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56325</xdr:rowOff>
    </xdr:from>
    <xdr:to>
      <xdr:col>71</xdr:col>
      <xdr:colOff>177800</xdr:colOff>
      <xdr:row>94</xdr:row>
      <xdr:rowOff>156223</xdr:rowOff>
    </xdr:to>
    <xdr:cxnSp macro="">
      <xdr:nvCxnSpPr>
        <xdr:cNvPr id="699" name="直線コネクタ 698"/>
        <xdr:cNvCxnSpPr/>
      </xdr:nvCxnSpPr>
      <xdr:spPr>
        <a:xfrm flipV="1">
          <a:off x="12814300" y="16001175"/>
          <a:ext cx="8890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28524</xdr:rowOff>
    </xdr:from>
    <xdr:to>
      <xdr:col>85</xdr:col>
      <xdr:colOff>177800</xdr:colOff>
      <xdr:row>93</xdr:row>
      <xdr:rowOff>130124</xdr:rowOff>
    </xdr:to>
    <xdr:sp macro="" textlink="">
      <xdr:nvSpPr>
        <xdr:cNvPr id="709" name="楕円 708"/>
        <xdr:cNvSpPr/>
      </xdr:nvSpPr>
      <xdr:spPr>
        <a:xfrm>
          <a:off x="16268700" y="159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51401</xdr:rowOff>
    </xdr:from>
    <xdr:ext cx="599010" cy="259045"/>
    <xdr:sp macro="" textlink="">
      <xdr:nvSpPr>
        <xdr:cNvPr id="710" name="公債費該当値テキスト"/>
        <xdr:cNvSpPr txBox="1"/>
      </xdr:nvSpPr>
      <xdr:spPr>
        <a:xfrm>
          <a:off x="16370300" y="1582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146672</xdr:rowOff>
    </xdr:from>
    <xdr:to>
      <xdr:col>81</xdr:col>
      <xdr:colOff>101600</xdr:colOff>
      <xdr:row>95</xdr:row>
      <xdr:rowOff>76822</xdr:rowOff>
    </xdr:to>
    <xdr:sp macro="" textlink="">
      <xdr:nvSpPr>
        <xdr:cNvPr id="711" name="楕円 710"/>
        <xdr:cNvSpPr/>
      </xdr:nvSpPr>
      <xdr:spPr>
        <a:xfrm>
          <a:off x="15430500" y="162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93349</xdr:rowOff>
    </xdr:from>
    <xdr:ext cx="534377" cy="259045"/>
    <xdr:sp macro="" textlink="">
      <xdr:nvSpPr>
        <xdr:cNvPr id="712" name="テキスト ボックス 711"/>
        <xdr:cNvSpPr txBox="1"/>
      </xdr:nvSpPr>
      <xdr:spPr>
        <a:xfrm>
          <a:off x="15214111" y="160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3378</xdr:rowOff>
    </xdr:from>
    <xdr:to>
      <xdr:col>76</xdr:col>
      <xdr:colOff>165100</xdr:colOff>
      <xdr:row>95</xdr:row>
      <xdr:rowOff>104978</xdr:rowOff>
    </xdr:to>
    <xdr:sp macro="" textlink="">
      <xdr:nvSpPr>
        <xdr:cNvPr id="713" name="楕円 712"/>
        <xdr:cNvSpPr/>
      </xdr:nvSpPr>
      <xdr:spPr>
        <a:xfrm>
          <a:off x="14541500" y="162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121505</xdr:rowOff>
    </xdr:from>
    <xdr:ext cx="534377" cy="259045"/>
    <xdr:sp macro="" textlink="">
      <xdr:nvSpPr>
        <xdr:cNvPr id="714" name="テキスト ボックス 713"/>
        <xdr:cNvSpPr txBox="1"/>
      </xdr:nvSpPr>
      <xdr:spPr>
        <a:xfrm>
          <a:off x="14325111" y="160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5525</xdr:rowOff>
    </xdr:from>
    <xdr:to>
      <xdr:col>72</xdr:col>
      <xdr:colOff>38100</xdr:colOff>
      <xdr:row>93</xdr:row>
      <xdr:rowOff>107125</xdr:rowOff>
    </xdr:to>
    <xdr:sp macro="" textlink="">
      <xdr:nvSpPr>
        <xdr:cNvPr id="715" name="楕円 714"/>
        <xdr:cNvSpPr/>
      </xdr:nvSpPr>
      <xdr:spPr>
        <a:xfrm>
          <a:off x="13652500" y="159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123652</xdr:rowOff>
    </xdr:from>
    <xdr:ext cx="599010" cy="259045"/>
    <xdr:sp macro="" textlink="">
      <xdr:nvSpPr>
        <xdr:cNvPr id="716" name="テキスト ボックス 715"/>
        <xdr:cNvSpPr txBox="1"/>
      </xdr:nvSpPr>
      <xdr:spPr>
        <a:xfrm>
          <a:off x="13403795" y="1572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105423</xdr:rowOff>
    </xdr:from>
    <xdr:to>
      <xdr:col>67</xdr:col>
      <xdr:colOff>101600</xdr:colOff>
      <xdr:row>95</xdr:row>
      <xdr:rowOff>35573</xdr:rowOff>
    </xdr:to>
    <xdr:sp macro="" textlink="">
      <xdr:nvSpPr>
        <xdr:cNvPr id="717" name="楕円 716"/>
        <xdr:cNvSpPr/>
      </xdr:nvSpPr>
      <xdr:spPr>
        <a:xfrm>
          <a:off x="12763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52100</xdr:rowOff>
    </xdr:from>
    <xdr:ext cx="534377" cy="259045"/>
    <xdr:sp macro="" textlink="">
      <xdr:nvSpPr>
        <xdr:cNvPr id="718" name="テキスト ボックス 717"/>
        <xdr:cNvSpPr txBox="1"/>
      </xdr:nvSpPr>
      <xdr:spPr>
        <a:xfrm>
          <a:off x="12547111" y="159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公債費の住民一人当たりの額は、類似団体、県平均と比べて高くなっている。これは、土地開発公社解散に伴う第三セクター等改革推進債、統合小学校建設や台風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号災害に伴う災害復旧事業などで借入れた過疎対策事業債や災害復旧事業債等の元利償還が要因と考えられるが、本年度は、第三セクター等改革推進債の一部繰上償還を行い、今後の公債費抑制を図った。</a:t>
          </a:r>
        </a:p>
        <a:p>
          <a:r>
            <a:rPr kumimoji="1" lang="ja-JP" altLang="en-US" sz="1300">
              <a:latin typeface="ＭＳ Ｐゴシック" panose="020B0600070205080204" pitchFamily="50" charset="-128"/>
              <a:ea typeface="ＭＳ Ｐゴシック" panose="020B0600070205080204" pitchFamily="50" charset="-128"/>
            </a:rPr>
            <a:t>　公債費以外では、総務費で、特別定額給付金給付事業の皆減や新宮市生活支援給付金給付事業の減等により大幅減となったほか、教育費では、文化複合施設整備事業の大幅増等により増加している。衛生費は、新型コロナウイルスワクチン接種推進事業が増となったものの、紀南環境広域施設組合負担金（建設費負担）が皆減となったことなどから減となり、農林水産業費では林道上地平瀬線整備事業が減となったことなどから減となった。商工費では、新宮市プレミアム付商品券発行事業の増や新型コロナ感染対策事業者支援補助金が皆増となったことなどから増となった。民生費は、住民税非課税世帯等臨時特別給付金給付事業が皆増となったほか、子育て世帯臨時特別給付金給付事業や生活保護費が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型事業に伴う公債費の増加、人口減少等を見据えた余剰金の優先的な積立を行っており、本年度は１００百万円を積み立てたものの、前年度に比べ０．３４％減となった。今後についても、収支見込みによる適切な事業計画を立て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新宮市医療センター病院事業会計については、本年度は、医業収益が新型コロナウイルス感染症の流行に伴う患者数の減やコロナ病床の確保、</a:t>
          </a:r>
          <a:r>
            <a:rPr kumimoji="1" lang="en-US" altLang="ja-JP" sz="1400">
              <a:latin typeface="ＭＳ ゴシック" pitchFamily="49" charset="-128"/>
              <a:ea typeface="ＭＳ ゴシック" pitchFamily="49" charset="-128"/>
            </a:rPr>
            <a:t>HCU</a:t>
          </a:r>
          <a:r>
            <a:rPr kumimoji="1" lang="ja-JP" altLang="en-US" sz="1400">
              <a:latin typeface="ＭＳ ゴシック" pitchFamily="49" charset="-128"/>
              <a:ea typeface="ＭＳ ゴシック" pitchFamily="49" charset="-128"/>
            </a:rPr>
            <a:t>病床整備に伴う病床の使用不可等により、入院収益が減収となったものの、国・県からのコロナ対策の各種補助金等により医業外収益が大幅増収となり、費用では、看護師数の減に伴い給与費が減少したものの、検査を委託から自主運営に変更したことやコロナＰＣＲ試薬等の増等により材料費が増となったことなどから、前年度比１．９５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一般会計は文化複合施設整備事業の増等により投資的経費が増となる一方で、地方税や地方交付税、地方消費税交付金の増などにより黒字となっている。</a:t>
          </a:r>
        </a:p>
        <a:p>
          <a:r>
            <a:rPr kumimoji="1" lang="ja-JP" altLang="en-US" sz="1400">
              <a:latin typeface="ＭＳ ゴシック" pitchFamily="49" charset="-128"/>
              <a:ea typeface="ＭＳ ゴシック" pitchFamily="49" charset="-128"/>
            </a:rPr>
            <a:t>　水道事業会計については、給水収益は、前年度に市が行った新型コロナウイルス感染症拡大防止対策としての水道料金１か月分免除分が戻ったものの、給水人口の減少や節水機器の普及により減少しており、今後も給水人口の減少や節水意識の侵透による使用水量の減少が予想されることから、財政の健全化を維持しながら、事業計画の見直しや事業の優先付けなどを行い、安全で安心な安定した経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74_&#26032;&#2347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78.599999999999994</v>
          </cell>
          <cell r="BX51">
            <v>57.8</v>
          </cell>
          <cell r="CF51">
            <v>47.5</v>
          </cell>
          <cell r="CN51">
            <v>28.7</v>
          </cell>
          <cell r="CV51">
            <v>15.8</v>
          </cell>
        </row>
        <row r="53">
          <cell r="BP53">
            <v>66.099999999999994</v>
          </cell>
          <cell r="BX53">
            <v>67.3</v>
          </cell>
          <cell r="CF53">
            <v>68.8</v>
          </cell>
          <cell r="CN53">
            <v>70.2</v>
          </cell>
          <cell r="CV53">
            <v>65.7</v>
          </cell>
        </row>
        <row r="55">
          <cell r="AN55" t="str">
            <v>類似団体内平均値</v>
          </cell>
          <cell r="BP55">
            <v>37.700000000000003</v>
          </cell>
          <cell r="BX55">
            <v>37.9</v>
          </cell>
          <cell r="CF55">
            <v>38.700000000000003</v>
          </cell>
          <cell r="CN55">
            <v>32.5</v>
          </cell>
          <cell r="CV55">
            <v>23</v>
          </cell>
        </row>
        <row r="57">
          <cell r="BP57">
            <v>59.4</v>
          </cell>
          <cell r="BX57">
            <v>60.7</v>
          </cell>
          <cell r="CF57">
            <v>61.4</v>
          </cell>
          <cell r="CN57">
            <v>62.6</v>
          </cell>
          <cell r="CV57">
            <v>62.8</v>
          </cell>
        </row>
        <row r="72">
          <cell r="BP72" t="str">
            <v>H29</v>
          </cell>
          <cell r="BX72" t="str">
            <v>H30</v>
          </cell>
          <cell r="CF72" t="str">
            <v>R01</v>
          </cell>
          <cell r="CN72" t="str">
            <v>R02</v>
          </cell>
          <cell r="CV72" t="str">
            <v>R03</v>
          </cell>
        </row>
        <row r="73">
          <cell r="AN73" t="str">
            <v>当該団体値</v>
          </cell>
          <cell r="BP73">
            <v>78.599999999999994</v>
          </cell>
          <cell r="BX73">
            <v>57.8</v>
          </cell>
          <cell r="CF73">
            <v>47.5</v>
          </cell>
          <cell r="CN73">
            <v>28.7</v>
          </cell>
          <cell r="CV73">
            <v>15.8</v>
          </cell>
        </row>
        <row r="75">
          <cell r="BP75">
            <v>16.100000000000001</v>
          </cell>
          <cell r="BX75">
            <v>15.7</v>
          </cell>
          <cell r="CF75">
            <v>14.5</v>
          </cell>
          <cell r="CN75">
            <v>13.5</v>
          </cell>
          <cell r="CV75">
            <v>13.3</v>
          </cell>
        </row>
        <row r="77">
          <cell r="AN77" t="str">
            <v>類似団体内平均値</v>
          </cell>
          <cell r="BP77">
            <v>37.700000000000003</v>
          </cell>
          <cell r="BX77">
            <v>37.9</v>
          </cell>
          <cell r="CF77">
            <v>38.700000000000003</v>
          </cell>
          <cell r="CN77">
            <v>32.5</v>
          </cell>
          <cell r="CV77">
            <v>23</v>
          </cell>
        </row>
        <row r="79">
          <cell r="BP79">
            <v>8.9</v>
          </cell>
          <cell r="BX79">
            <v>8.6999999999999993</v>
          </cell>
          <cell r="CF79">
            <v>8.8000000000000007</v>
          </cell>
          <cell r="CN79">
            <v>8.6999999999999993</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23846020</v>
      </c>
      <c r="BO4" s="375"/>
      <c r="BP4" s="375"/>
      <c r="BQ4" s="375"/>
      <c r="BR4" s="375"/>
      <c r="BS4" s="375"/>
      <c r="BT4" s="375"/>
      <c r="BU4" s="376"/>
      <c r="BV4" s="374">
        <v>23366251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15.3</v>
      </c>
      <c r="CU4" s="381"/>
      <c r="CV4" s="381"/>
      <c r="CW4" s="381"/>
      <c r="CX4" s="381"/>
      <c r="CY4" s="381"/>
      <c r="CZ4" s="381"/>
      <c r="DA4" s="382"/>
      <c r="DB4" s="380">
        <v>14.8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22254792</v>
      </c>
      <c r="BO5" s="412"/>
      <c r="BP5" s="412"/>
      <c r="BQ5" s="412"/>
      <c r="BR5" s="412"/>
      <c r="BS5" s="412"/>
      <c r="BT5" s="412"/>
      <c r="BU5" s="413"/>
      <c r="BV5" s="411">
        <v>21880381</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91.4</v>
      </c>
      <c r="CU5" s="409"/>
      <c r="CV5" s="409"/>
      <c r="CW5" s="409"/>
      <c r="CX5" s="409"/>
      <c r="CY5" s="409"/>
      <c r="CZ5" s="409"/>
      <c r="DA5" s="410"/>
      <c r="DB5" s="408">
        <v>97.1</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1591228</v>
      </c>
      <c r="BO6" s="412"/>
      <c r="BP6" s="412"/>
      <c r="BQ6" s="412"/>
      <c r="BR6" s="412"/>
      <c r="BS6" s="412"/>
      <c r="BT6" s="412"/>
      <c r="BU6" s="413"/>
      <c r="BV6" s="411">
        <v>1485870</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95.3</v>
      </c>
      <c r="CU6" s="449"/>
      <c r="CV6" s="449"/>
      <c r="CW6" s="449"/>
      <c r="CX6" s="449"/>
      <c r="CY6" s="449"/>
      <c r="CZ6" s="449"/>
      <c r="DA6" s="450"/>
      <c r="DB6" s="448">
        <v>100.7</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68257</v>
      </c>
      <c r="BO7" s="412"/>
      <c r="BP7" s="412"/>
      <c r="BQ7" s="412"/>
      <c r="BR7" s="412"/>
      <c r="BS7" s="412"/>
      <c r="BT7" s="412"/>
      <c r="BU7" s="413"/>
      <c r="BV7" s="411">
        <v>81622</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9960290</v>
      </c>
      <c r="CU7" s="412"/>
      <c r="CV7" s="412"/>
      <c r="CW7" s="412"/>
      <c r="CX7" s="412"/>
      <c r="CY7" s="412"/>
      <c r="CZ7" s="412"/>
      <c r="DA7" s="413"/>
      <c r="DB7" s="411">
        <v>9457133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1522971</v>
      </c>
      <c r="BO8" s="412"/>
      <c r="BP8" s="412"/>
      <c r="BQ8" s="412"/>
      <c r="BR8" s="412"/>
      <c r="BS8" s="412"/>
      <c r="BT8" s="412"/>
      <c r="BU8" s="413"/>
      <c r="BV8" s="411">
        <v>1404248</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0.36</v>
      </c>
      <c r="CU8" s="452"/>
      <c r="CV8" s="452"/>
      <c r="CW8" s="452"/>
      <c r="CX8" s="452"/>
      <c r="CY8" s="452"/>
      <c r="CZ8" s="452"/>
      <c r="DA8" s="453"/>
      <c r="DB8" s="451">
        <v>0.37</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27171</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94</v>
      </c>
      <c r="AV9" s="444"/>
      <c r="AW9" s="444"/>
      <c r="AX9" s="444"/>
      <c r="AY9" s="445" t="s">
        <v>117</v>
      </c>
      <c r="AZ9" s="446"/>
      <c r="BA9" s="446"/>
      <c r="BB9" s="446"/>
      <c r="BC9" s="446"/>
      <c r="BD9" s="446"/>
      <c r="BE9" s="446"/>
      <c r="BF9" s="446"/>
      <c r="BG9" s="446"/>
      <c r="BH9" s="446"/>
      <c r="BI9" s="446"/>
      <c r="BJ9" s="446"/>
      <c r="BK9" s="446"/>
      <c r="BL9" s="446"/>
      <c r="BM9" s="447"/>
      <c r="BN9" s="411">
        <v>118723</v>
      </c>
      <c r="BO9" s="412"/>
      <c r="BP9" s="412"/>
      <c r="BQ9" s="412"/>
      <c r="BR9" s="412"/>
      <c r="BS9" s="412"/>
      <c r="BT9" s="412"/>
      <c r="BU9" s="413"/>
      <c r="BV9" s="411">
        <v>570595</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20.100000000000001</v>
      </c>
      <c r="CU9" s="409"/>
      <c r="CV9" s="409"/>
      <c r="CW9" s="409"/>
      <c r="CX9" s="409"/>
      <c r="CY9" s="409"/>
      <c r="CZ9" s="409"/>
      <c r="DA9" s="410"/>
      <c r="DB9" s="408">
        <v>17.8</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29331</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100000</v>
      </c>
      <c r="BO10" s="412"/>
      <c r="BP10" s="412"/>
      <c r="BQ10" s="412"/>
      <c r="BR10" s="412"/>
      <c r="BS10" s="412"/>
      <c r="BT10" s="412"/>
      <c r="BU10" s="413"/>
      <c r="BV10" s="411">
        <v>100000</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121</v>
      </c>
      <c r="AV11" s="444"/>
      <c r="AW11" s="444"/>
      <c r="AX11" s="444"/>
      <c r="AY11" s="445" t="s">
        <v>127</v>
      </c>
      <c r="AZ11" s="446"/>
      <c r="BA11" s="446"/>
      <c r="BB11" s="446"/>
      <c r="BC11" s="446"/>
      <c r="BD11" s="446"/>
      <c r="BE11" s="446"/>
      <c r="BF11" s="446"/>
      <c r="BG11" s="446"/>
      <c r="BH11" s="446"/>
      <c r="BI11" s="446"/>
      <c r="BJ11" s="446"/>
      <c r="BK11" s="446"/>
      <c r="BL11" s="446"/>
      <c r="BM11" s="447"/>
      <c r="BN11" s="411">
        <v>490000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27420</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110</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27213</v>
      </c>
      <c r="S13" s="496"/>
      <c r="T13" s="496"/>
      <c r="U13" s="496"/>
      <c r="V13" s="497"/>
      <c r="W13" s="427" t="s">
        <v>140</v>
      </c>
      <c r="X13" s="428"/>
      <c r="Y13" s="428"/>
      <c r="Z13" s="428"/>
      <c r="AA13" s="428"/>
      <c r="AB13" s="418"/>
      <c r="AC13" s="462">
        <v>251</v>
      </c>
      <c r="AD13" s="463"/>
      <c r="AE13" s="463"/>
      <c r="AF13" s="463"/>
      <c r="AG13" s="505"/>
      <c r="AH13" s="462">
        <v>252</v>
      </c>
      <c r="AI13" s="463"/>
      <c r="AJ13" s="463"/>
      <c r="AK13" s="463"/>
      <c r="AL13" s="464"/>
      <c r="AM13" s="440" t="s">
        <v>141</v>
      </c>
      <c r="AN13" s="441"/>
      <c r="AO13" s="441"/>
      <c r="AP13" s="441"/>
      <c r="AQ13" s="441"/>
      <c r="AR13" s="441"/>
      <c r="AS13" s="441"/>
      <c r="AT13" s="442"/>
      <c r="AU13" s="443" t="s">
        <v>110</v>
      </c>
      <c r="AV13" s="444"/>
      <c r="AW13" s="444"/>
      <c r="AX13" s="444"/>
      <c r="AY13" s="445" t="s">
        <v>142</v>
      </c>
      <c r="AZ13" s="446"/>
      <c r="BA13" s="446"/>
      <c r="BB13" s="446"/>
      <c r="BC13" s="446"/>
      <c r="BD13" s="446"/>
      <c r="BE13" s="446"/>
      <c r="BF13" s="446"/>
      <c r="BG13" s="446"/>
      <c r="BH13" s="446"/>
      <c r="BI13" s="446"/>
      <c r="BJ13" s="446"/>
      <c r="BK13" s="446"/>
      <c r="BL13" s="446"/>
      <c r="BM13" s="447"/>
      <c r="BN13" s="411">
        <v>708723</v>
      </c>
      <c r="BO13" s="412"/>
      <c r="BP13" s="412"/>
      <c r="BQ13" s="412"/>
      <c r="BR13" s="412"/>
      <c r="BS13" s="412"/>
      <c r="BT13" s="412"/>
      <c r="BU13" s="413"/>
      <c r="BV13" s="411">
        <v>670595</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13.3</v>
      </c>
      <c r="CU13" s="409"/>
      <c r="CV13" s="409"/>
      <c r="CW13" s="409"/>
      <c r="CX13" s="409"/>
      <c r="CY13" s="409"/>
      <c r="CZ13" s="409"/>
      <c r="DA13" s="410"/>
      <c r="DB13" s="408">
        <v>13.5</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27843</v>
      </c>
      <c r="S14" s="496"/>
      <c r="T14" s="496"/>
      <c r="U14" s="496"/>
      <c r="V14" s="497"/>
      <c r="W14" s="401"/>
      <c r="X14" s="402"/>
      <c r="Y14" s="402"/>
      <c r="Z14" s="402"/>
      <c r="AA14" s="402"/>
      <c r="AB14" s="391"/>
      <c r="AC14" s="498">
        <v>2.2000000000000002</v>
      </c>
      <c r="AD14" s="499"/>
      <c r="AE14" s="499"/>
      <c r="AF14" s="499"/>
      <c r="AG14" s="500"/>
      <c r="AH14" s="498">
        <v>2.1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15.8</v>
      </c>
      <c r="CU14" s="510"/>
      <c r="CV14" s="510"/>
      <c r="CW14" s="510"/>
      <c r="CX14" s="510"/>
      <c r="CY14" s="510"/>
      <c r="CZ14" s="510"/>
      <c r="DA14" s="511"/>
      <c r="DB14" s="509">
        <v>28.7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27626</v>
      </c>
      <c r="S15" s="496"/>
      <c r="T15" s="496"/>
      <c r="U15" s="496"/>
      <c r="V15" s="497"/>
      <c r="W15" s="427" t="s">
        <v>147</v>
      </c>
      <c r="X15" s="428"/>
      <c r="Y15" s="428"/>
      <c r="Z15" s="428"/>
      <c r="AA15" s="428"/>
      <c r="AB15" s="418"/>
      <c r="AC15" s="462">
        <v>1797</v>
      </c>
      <c r="AD15" s="463"/>
      <c r="AE15" s="463"/>
      <c r="AF15" s="463"/>
      <c r="AG15" s="505"/>
      <c r="AH15" s="462">
        <v>2023</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3032237</v>
      </c>
      <c r="BO15" s="375"/>
      <c r="BP15" s="375"/>
      <c r="BQ15" s="375"/>
      <c r="BR15" s="375"/>
      <c r="BS15" s="375"/>
      <c r="BT15" s="375"/>
      <c r="BU15" s="376"/>
      <c r="BV15" s="374">
        <v>3130330</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15.8</v>
      </c>
      <c r="AD16" s="499"/>
      <c r="AE16" s="499"/>
      <c r="AF16" s="499"/>
      <c r="AG16" s="500"/>
      <c r="AH16" s="498">
        <v>16.7</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8750824</v>
      </c>
      <c r="BO16" s="412"/>
      <c r="BP16" s="412"/>
      <c r="BQ16" s="412"/>
      <c r="BR16" s="412"/>
      <c r="BS16" s="412"/>
      <c r="BT16" s="412"/>
      <c r="BU16" s="413"/>
      <c r="BV16" s="411">
        <v>8302335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151</v>
      </c>
      <c r="S17" s="518"/>
      <c r="T17" s="518"/>
      <c r="U17" s="518"/>
      <c r="V17" s="519"/>
      <c r="W17" s="427" t="s">
        <v>154</v>
      </c>
      <c r="X17" s="428"/>
      <c r="Y17" s="428"/>
      <c r="Z17" s="428"/>
      <c r="AA17" s="428"/>
      <c r="AB17" s="418"/>
      <c r="AC17" s="462">
        <v>9321</v>
      </c>
      <c r="AD17" s="463"/>
      <c r="AE17" s="463"/>
      <c r="AF17" s="463"/>
      <c r="AG17" s="505"/>
      <c r="AH17" s="462">
        <v>9845</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3816881</v>
      </c>
      <c r="BO17" s="412"/>
      <c r="BP17" s="412"/>
      <c r="BQ17" s="412"/>
      <c r="BR17" s="412"/>
      <c r="BS17" s="412"/>
      <c r="BT17" s="412"/>
      <c r="BU17" s="413"/>
      <c r="BV17" s="411">
        <v>3949369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255.23</v>
      </c>
      <c r="M18" s="535"/>
      <c r="N18" s="535"/>
      <c r="O18" s="535"/>
      <c r="P18" s="535"/>
      <c r="Q18" s="535"/>
      <c r="R18" s="536"/>
      <c r="S18" s="536"/>
      <c r="T18" s="536"/>
      <c r="U18" s="536"/>
      <c r="V18" s="537"/>
      <c r="W18" s="429"/>
      <c r="X18" s="430"/>
      <c r="Y18" s="430"/>
      <c r="Z18" s="430"/>
      <c r="AA18" s="430"/>
      <c r="AB18" s="421"/>
      <c r="AC18" s="538">
        <v>82</v>
      </c>
      <c r="AD18" s="539"/>
      <c r="AE18" s="539"/>
      <c r="AF18" s="539"/>
      <c r="AG18" s="540"/>
      <c r="AH18" s="538">
        <v>81.2</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9503980</v>
      </c>
      <c r="BO18" s="412"/>
      <c r="BP18" s="412"/>
      <c r="BQ18" s="412"/>
      <c r="BR18" s="412"/>
      <c r="BS18" s="412"/>
      <c r="BT18" s="412"/>
      <c r="BU18" s="413"/>
      <c r="BV18" s="411">
        <v>9358165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106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14412996</v>
      </c>
      <c r="BO19" s="412"/>
      <c r="BP19" s="412"/>
      <c r="BQ19" s="412"/>
      <c r="BR19" s="412"/>
      <c r="BS19" s="412"/>
      <c r="BT19" s="412"/>
      <c r="BU19" s="413"/>
      <c r="BV19" s="411">
        <v>12904765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13123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23469910</v>
      </c>
      <c r="BO22" s="375"/>
      <c r="BP22" s="375"/>
      <c r="BQ22" s="375"/>
      <c r="BR22" s="375"/>
      <c r="BS22" s="375"/>
      <c r="BT22" s="375"/>
      <c r="BU22" s="376"/>
      <c r="BV22" s="374">
        <v>23228989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20643667</v>
      </c>
      <c r="BO23" s="412"/>
      <c r="BP23" s="412"/>
      <c r="BQ23" s="412"/>
      <c r="BR23" s="412"/>
      <c r="BS23" s="412"/>
      <c r="BT23" s="412"/>
      <c r="BU23" s="413"/>
      <c r="BV23" s="411">
        <v>19354185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7000</v>
      </c>
      <c r="R24" s="463"/>
      <c r="S24" s="463"/>
      <c r="T24" s="463"/>
      <c r="U24" s="463"/>
      <c r="V24" s="505"/>
      <c r="W24" s="557"/>
      <c r="X24" s="558"/>
      <c r="Y24" s="559"/>
      <c r="Z24" s="461" t="s">
        <v>171</v>
      </c>
      <c r="AA24" s="441"/>
      <c r="AB24" s="441"/>
      <c r="AC24" s="441"/>
      <c r="AD24" s="441"/>
      <c r="AE24" s="441"/>
      <c r="AF24" s="441"/>
      <c r="AG24" s="442"/>
      <c r="AH24" s="462">
        <v>296</v>
      </c>
      <c r="AI24" s="463"/>
      <c r="AJ24" s="463"/>
      <c r="AK24" s="463"/>
      <c r="AL24" s="505"/>
      <c r="AM24" s="462">
        <v>880896</v>
      </c>
      <c r="AN24" s="463"/>
      <c r="AO24" s="463"/>
      <c r="AP24" s="463"/>
      <c r="AQ24" s="463"/>
      <c r="AR24" s="505"/>
      <c r="AS24" s="462">
        <v>2976</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17785292</v>
      </c>
      <c r="BO24" s="412"/>
      <c r="BP24" s="412"/>
      <c r="BQ24" s="412"/>
      <c r="BR24" s="412"/>
      <c r="BS24" s="412"/>
      <c r="BT24" s="412"/>
      <c r="BU24" s="413"/>
      <c r="BV24" s="411">
        <v>17453467</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5940</v>
      </c>
      <c r="R25" s="463"/>
      <c r="S25" s="463"/>
      <c r="T25" s="463"/>
      <c r="U25" s="463"/>
      <c r="V25" s="505"/>
      <c r="W25" s="557"/>
      <c r="X25" s="558"/>
      <c r="Y25" s="559"/>
      <c r="Z25" s="461" t="s">
        <v>174</v>
      </c>
      <c r="AA25" s="441"/>
      <c r="AB25" s="441"/>
      <c r="AC25" s="441"/>
      <c r="AD25" s="441"/>
      <c r="AE25" s="441"/>
      <c r="AF25" s="441"/>
      <c r="AG25" s="442"/>
      <c r="AH25" s="462">
        <v>55</v>
      </c>
      <c r="AI25" s="463"/>
      <c r="AJ25" s="463"/>
      <c r="AK25" s="463"/>
      <c r="AL25" s="505"/>
      <c r="AM25" s="462">
        <v>168630</v>
      </c>
      <c r="AN25" s="463"/>
      <c r="AO25" s="463"/>
      <c r="AP25" s="463"/>
      <c r="AQ25" s="463"/>
      <c r="AR25" s="505"/>
      <c r="AS25" s="462">
        <v>3066</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506361</v>
      </c>
      <c r="BO25" s="375"/>
      <c r="BP25" s="375"/>
      <c r="BQ25" s="375"/>
      <c r="BR25" s="375"/>
      <c r="BS25" s="375"/>
      <c r="BT25" s="375"/>
      <c r="BU25" s="376"/>
      <c r="BV25" s="374">
        <v>3142227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5350</v>
      </c>
      <c r="R26" s="463"/>
      <c r="S26" s="463"/>
      <c r="T26" s="463"/>
      <c r="U26" s="463"/>
      <c r="V26" s="505"/>
      <c r="W26" s="557"/>
      <c r="X26" s="558"/>
      <c r="Y26" s="559"/>
      <c r="Z26" s="461" t="s">
        <v>177</v>
      </c>
      <c r="AA26" s="563"/>
      <c r="AB26" s="563"/>
      <c r="AC26" s="563"/>
      <c r="AD26" s="563"/>
      <c r="AE26" s="563"/>
      <c r="AF26" s="563"/>
      <c r="AG26" s="564"/>
      <c r="AH26" s="462" t="s">
        <v>138</v>
      </c>
      <c r="AI26" s="463"/>
      <c r="AJ26" s="463"/>
      <c r="AK26" s="463"/>
      <c r="AL26" s="505"/>
      <c r="AM26" s="462" t="s">
        <v>138</v>
      </c>
      <c r="AN26" s="463"/>
      <c r="AO26" s="463"/>
      <c r="AP26" s="463"/>
      <c r="AQ26" s="463"/>
      <c r="AR26" s="505"/>
      <c r="AS26" s="462" t="s">
        <v>178</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180</v>
      </c>
      <c r="BO26" s="412"/>
      <c r="BP26" s="412"/>
      <c r="BQ26" s="412"/>
      <c r="BR26" s="412"/>
      <c r="BS26" s="412"/>
      <c r="BT26" s="412"/>
      <c r="BU26" s="413"/>
      <c r="BV26" s="411" t="s">
        <v>180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181</v>
      </c>
      <c r="F27" s="441"/>
      <c r="G27" s="441"/>
      <c r="H27" s="441"/>
      <c r="I27" s="441"/>
      <c r="J27" s="441"/>
      <c r="K27" s="442"/>
      <c r="L27" s="462">
        <v>1</v>
      </c>
      <c r="M27" s="463"/>
      <c r="N27" s="463"/>
      <c r="O27" s="463"/>
      <c r="P27" s="505"/>
      <c r="Q27" s="462">
        <v>4070</v>
      </c>
      <c r="R27" s="463"/>
      <c r="S27" s="463"/>
      <c r="T27" s="463"/>
      <c r="U27" s="463"/>
      <c r="V27" s="505"/>
      <c r="W27" s="557"/>
      <c r="X27" s="558"/>
      <c r="Y27" s="559"/>
      <c r="Z27" s="461" t="s">
        <v>182</v>
      </c>
      <c r="AA27" s="441"/>
      <c r="AB27" s="441"/>
      <c r="AC27" s="441"/>
      <c r="AD27" s="441"/>
      <c r="AE27" s="441"/>
      <c r="AF27" s="441"/>
      <c r="AG27" s="442"/>
      <c r="AH27" s="462">
        <v>7</v>
      </c>
      <c r="AI27" s="463"/>
      <c r="AJ27" s="463"/>
      <c r="AK27" s="463"/>
      <c r="AL27" s="505"/>
      <c r="AM27" s="462">
        <v>17836</v>
      </c>
      <c r="AN27" s="463"/>
      <c r="AO27" s="463"/>
      <c r="AP27" s="463"/>
      <c r="AQ27" s="463"/>
      <c r="AR27" s="505"/>
      <c r="AS27" s="462">
        <v>2548</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180</v>
      </c>
      <c r="BO27" s="531"/>
      <c r="BP27" s="531"/>
      <c r="BQ27" s="531"/>
      <c r="BR27" s="531"/>
      <c r="BS27" s="531"/>
      <c r="BT27" s="531"/>
      <c r="BU27" s="532"/>
      <c r="BV27" s="530" t="s">
        <v>180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3740</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180</v>
      </c>
      <c r="AN28" s="463"/>
      <c r="AO28" s="463"/>
      <c r="AP28" s="463"/>
      <c r="AQ28" s="463"/>
      <c r="AR28" s="505"/>
      <c r="AS28" s="462" t="s">
        <v>138</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2600000</v>
      </c>
      <c r="BO28" s="375"/>
      <c r="BP28" s="375"/>
      <c r="BQ28" s="375"/>
      <c r="BR28" s="375"/>
      <c r="BS28" s="375"/>
      <c r="BT28" s="375"/>
      <c r="BU28" s="376"/>
      <c r="BV28" s="374">
        <v>2500000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13</v>
      </c>
      <c r="M29" s="463"/>
      <c r="N29" s="463"/>
      <c r="O29" s="463"/>
      <c r="P29" s="505"/>
      <c r="Q29" s="462">
        <v>3520</v>
      </c>
      <c r="R29" s="463"/>
      <c r="S29" s="463"/>
      <c r="T29" s="463"/>
      <c r="U29" s="463"/>
      <c r="V29" s="505"/>
      <c r="W29" s="560"/>
      <c r="X29" s="561"/>
      <c r="Y29" s="562"/>
      <c r="Z29" s="461" t="s">
        <v>188</v>
      </c>
      <c r="AA29" s="441"/>
      <c r="AB29" s="441"/>
      <c r="AC29" s="441"/>
      <c r="AD29" s="441"/>
      <c r="AE29" s="441"/>
      <c r="AF29" s="441"/>
      <c r="AG29" s="442"/>
      <c r="AH29" s="462">
        <v>303</v>
      </c>
      <c r="AI29" s="463"/>
      <c r="AJ29" s="463"/>
      <c r="AK29" s="463"/>
      <c r="AL29" s="505"/>
      <c r="AM29" s="462">
        <v>898732</v>
      </c>
      <c r="AN29" s="463"/>
      <c r="AO29" s="463"/>
      <c r="AP29" s="463"/>
      <c r="AQ29" s="463"/>
      <c r="AR29" s="505"/>
      <c r="AS29" s="462">
        <v>2966</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3000000</v>
      </c>
      <c r="BO29" s="412"/>
      <c r="BP29" s="412"/>
      <c r="BQ29" s="412"/>
      <c r="BR29" s="412"/>
      <c r="BS29" s="412"/>
      <c r="BT29" s="412"/>
      <c r="BU29" s="413"/>
      <c r="BV29" s="411">
        <v>2500000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97.2</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3524731</v>
      </c>
      <c r="BO30" s="531"/>
      <c r="BP30" s="531"/>
      <c r="BQ30" s="531"/>
      <c r="BR30" s="531"/>
      <c r="BS30" s="531"/>
      <c r="BT30" s="531"/>
      <c r="BU30" s="532"/>
      <c r="BV30" s="530">
        <v>3655680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199</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5</v>
      </c>
      <c r="V34" s="601"/>
      <c r="W34" s="602" t="str">
        <f>IF('各会計、関係団体の財政状況及び健全化判断比率'!B28="","",'各会計、関係団体の財政状況及び健全化判断比率'!B28)</f>
        <v>国民健康保険特別会計（事業勘定）</v>
      </c>
      <c r="X34" s="602"/>
      <c r="Y34" s="602"/>
      <c r="Z34" s="602"/>
      <c r="AA34" s="602"/>
      <c r="AB34" s="602"/>
      <c r="AC34" s="602"/>
      <c r="AD34" s="602"/>
      <c r="AE34" s="602"/>
      <c r="AF34" s="602"/>
      <c r="AG34" s="602"/>
      <c r="AH34" s="602"/>
      <c r="AI34" s="602"/>
      <c r="AJ34" s="602"/>
      <c r="AK34" s="602"/>
      <c r="AL34" s="178"/>
      <c r="AM34" s="601">
        <f>IF(AO34="","",MAX(C34:D43,U34:V43)+1)</f>
        <v>10</v>
      </c>
      <c r="AN34" s="601"/>
      <c r="AO34" s="602" t="str">
        <f>IF('各会計、関係団体の財政状況及び健全化判断比率'!B33="","",'各会計、関係団体の財政状況及び健全化判断比率'!B33)</f>
        <v>新宮市立医療センター病院事業会計</v>
      </c>
      <c r="AP34" s="602"/>
      <c r="AQ34" s="602"/>
      <c r="AR34" s="602"/>
      <c r="AS34" s="602"/>
      <c r="AT34" s="602"/>
      <c r="AU34" s="602"/>
      <c r="AV34" s="602"/>
      <c r="AW34" s="602"/>
      <c r="AX34" s="602"/>
      <c r="AY34" s="602"/>
      <c r="AZ34" s="602"/>
      <c r="BA34" s="602"/>
      <c r="BB34" s="602"/>
      <c r="BC34" s="602"/>
      <c r="BD34" s="178"/>
      <c r="BE34" s="601">
        <f>IF(BG34="","",MAX(C34:D43,U34:V43,AM34:AN43)+1)</f>
        <v>13</v>
      </c>
      <c r="BF34" s="601"/>
      <c r="BG34" s="602" t="str">
        <f>IF('各会計、関係団体の財政状況及び健全化判断比率'!B36="","",'各会計、関係団体の財政状況及び健全化判断比率'!B36)</f>
        <v>と畜場特別会計</v>
      </c>
      <c r="BH34" s="602"/>
      <c r="BI34" s="602"/>
      <c r="BJ34" s="602"/>
      <c r="BK34" s="602"/>
      <c r="BL34" s="602"/>
      <c r="BM34" s="602"/>
      <c r="BN34" s="602"/>
      <c r="BO34" s="602"/>
      <c r="BP34" s="602"/>
      <c r="BQ34" s="602"/>
      <c r="BR34" s="602"/>
      <c r="BS34" s="602"/>
      <c r="BT34" s="602"/>
      <c r="BU34" s="602"/>
      <c r="BV34" s="178"/>
      <c r="BW34" s="601">
        <f>IF(BY34="","",MAX(C34:D43,U34:V43,AM34:AN43,BE34:BF43)+1)</f>
        <v>14</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24</v>
      </c>
      <c r="CP34" s="601"/>
      <c r="CQ34" s="602" t="str">
        <f>IF('各会計、関係団体の財政状況及び健全化判断比率'!BS7="","",'各会計、関係団体の財政状況及び健全化判断比率'!BS7)</f>
        <v>(財)新宮徐福協会</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住宅資金貸付事業特別会計</v>
      </c>
      <c r="F35" s="602"/>
      <c r="G35" s="602"/>
      <c r="H35" s="602"/>
      <c r="I35" s="602"/>
      <c r="J35" s="602"/>
      <c r="K35" s="602"/>
      <c r="L35" s="602"/>
      <c r="M35" s="602"/>
      <c r="N35" s="602"/>
      <c r="O35" s="602"/>
      <c r="P35" s="602"/>
      <c r="Q35" s="602"/>
      <c r="R35" s="602"/>
      <c r="S35" s="602"/>
      <c r="T35" s="178"/>
      <c r="U35" s="601">
        <f>IF(W35="","",U34+1)</f>
        <v>6</v>
      </c>
      <c r="V35" s="601"/>
      <c r="W35" s="602" t="str">
        <f>IF('各会計、関係団体の財政状況及び健全化判断比率'!B29="","",'各会計、関係団体の財政状況及び健全化判断比率'!B29)</f>
        <v>国民健康保険特別会計（直営診療施設勘定）</v>
      </c>
      <c r="X35" s="602"/>
      <c r="Y35" s="602"/>
      <c r="Z35" s="602"/>
      <c r="AA35" s="602"/>
      <c r="AB35" s="602"/>
      <c r="AC35" s="602"/>
      <c r="AD35" s="602"/>
      <c r="AE35" s="602"/>
      <c r="AF35" s="602"/>
      <c r="AG35" s="602"/>
      <c r="AH35" s="602"/>
      <c r="AI35" s="602"/>
      <c r="AJ35" s="602"/>
      <c r="AK35" s="602"/>
      <c r="AL35" s="178"/>
      <c r="AM35" s="601">
        <f t="shared" ref="AM35:AM43" si="0">IF(AO35="","",AM34+1)</f>
        <v>11</v>
      </c>
      <c r="AN35" s="601"/>
      <c r="AO35" s="602" t="str">
        <f>IF('各会計、関係団体の財政状況及び健全化判断比率'!B34="","",'各会計、関係団体の財政状況及び健全化判断比率'!B34)</f>
        <v>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15</v>
      </c>
      <c r="BX35" s="601"/>
      <c r="BY35" s="602" t="str">
        <f>IF('各会計、関係団体の財政状況及び健全化判断比率'!B69="","",'各会計、関係団体の財政状況及び健全化判断比率'!B69)</f>
        <v>紀南学園事務組合</v>
      </c>
      <c r="BZ35" s="602"/>
      <c r="CA35" s="602"/>
      <c r="CB35" s="602"/>
      <c r="CC35" s="602"/>
      <c r="CD35" s="602"/>
      <c r="CE35" s="602"/>
      <c r="CF35" s="602"/>
      <c r="CG35" s="602"/>
      <c r="CH35" s="602"/>
      <c r="CI35" s="602"/>
      <c r="CJ35" s="602"/>
      <c r="CK35" s="602"/>
      <c r="CL35" s="602"/>
      <c r="CM35" s="602"/>
      <c r="CN35" s="178"/>
      <c r="CO35" s="601">
        <f t="shared" ref="CO35:CO43" si="3">IF(CQ35="","",CO34+1)</f>
        <v>25</v>
      </c>
      <c r="CP35" s="601"/>
      <c r="CQ35" s="602" t="str">
        <f>IF('各会計、関係団体の財政状況及び健全化判断比率'!BS8="","",'各会計、関係団体の財政状況及び健全化判断比率'!BS8)</f>
        <v>(財)新熊野体験研修協会</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土地取得特別会計</v>
      </c>
      <c r="F36" s="602"/>
      <c r="G36" s="602"/>
      <c r="H36" s="602"/>
      <c r="I36" s="602"/>
      <c r="J36" s="602"/>
      <c r="K36" s="602"/>
      <c r="L36" s="602"/>
      <c r="M36" s="602"/>
      <c r="N36" s="602"/>
      <c r="O36" s="602"/>
      <c r="P36" s="602"/>
      <c r="Q36" s="602"/>
      <c r="R36" s="602"/>
      <c r="S36" s="602"/>
      <c r="T36" s="178"/>
      <c r="U36" s="601">
        <f t="shared" ref="U36:U43" si="4">IF(W36="","",U35+1)</f>
        <v>7</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f t="shared" si="0"/>
        <v>12</v>
      </c>
      <c r="AN36" s="601"/>
      <c r="AO36" s="602" t="str">
        <f>IF('各会計、関係団体の財政状況及び健全化判断比率'!B35="","",'各会計、関係団体の財政状況及び健全化判断比率'!B35)</f>
        <v>簡易水道事業会計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16</v>
      </c>
      <c r="BX36" s="601"/>
      <c r="BY36" s="602" t="str">
        <f>IF('各会計、関係団体の財政状況及び健全化判断比率'!B70="","",'各会計、関係団体の財政状況及び健全化判断比率'!B70)</f>
        <v>紀南環境衛生施設事務組合</v>
      </c>
      <c r="BZ36" s="602"/>
      <c r="CA36" s="602"/>
      <c r="CB36" s="602"/>
      <c r="CC36" s="602"/>
      <c r="CD36" s="602"/>
      <c r="CE36" s="602"/>
      <c r="CF36" s="602"/>
      <c r="CG36" s="602"/>
      <c r="CH36" s="602"/>
      <c r="CI36" s="602"/>
      <c r="CJ36" s="602"/>
      <c r="CK36" s="602"/>
      <c r="CL36" s="602"/>
      <c r="CM36" s="602"/>
      <c r="CN36" s="178"/>
      <c r="CO36" s="601">
        <f t="shared" si="3"/>
        <v>26</v>
      </c>
      <c r="CP36" s="601"/>
      <c r="CQ36" s="602" t="str">
        <f>IF('各会計、関係団体の財政状況及び健全化判断比率'!BS9="","",'各会計、関係団体の財政状況及び健全化判断比率'!BS9)</f>
        <v>(財)佐藤春夫記念会</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f>IF(E37="","",C36+1)</f>
        <v>4</v>
      </c>
      <c r="D37" s="601"/>
      <c r="E37" s="602" t="str">
        <f>IF('各会計、関係団体の財政状況及び健全化判断比率'!B10="","",'各会計、関係団体の財政状況及び健全化判断比率'!B10)</f>
        <v>蜂伏団地共同汚水処理施設事業特別会計</v>
      </c>
      <c r="F37" s="602"/>
      <c r="G37" s="602"/>
      <c r="H37" s="602"/>
      <c r="I37" s="602"/>
      <c r="J37" s="602"/>
      <c r="K37" s="602"/>
      <c r="L37" s="602"/>
      <c r="M37" s="602"/>
      <c r="N37" s="602"/>
      <c r="O37" s="602"/>
      <c r="P37" s="602"/>
      <c r="Q37" s="602"/>
      <c r="R37" s="602"/>
      <c r="S37" s="602"/>
      <c r="T37" s="178"/>
      <c r="U37" s="601">
        <f t="shared" si="4"/>
        <v>8</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17</v>
      </c>
      <c r="BX37" s="601"/>
      <c r="BY37" s="602" t="str">
        <f>IF('各会計、関係団体の財政状況及び健全化判断比率'!B71="","",'各会計、関係団体の財政状況及び健全化判断比率'!B71)</f>
        <v>東牟婁郡町村新宮市老人福祉施設事務組合（普通会計）</v>
      </c>
      <c r="BZ37" s="602"/>
      <c r="CA37" s="602"/>
      <c r="CB37" s="602"/>
      <c r="CC37" s="602"/>
      <c r="CD37" s="602"/>
      <c r="CE37" s="602"/>
      <c r="CF37" s="602"/>
      <c r="CG37" s="602"/>
      <c r="CH37" s="602"/>
      <c r="CI37" s="602"/>
      <c r="CJ37" s="602"/>
      <c r="CK37" s="602"/>
      <c r="CL37" s="602"/>
      <c r="CM37" s="602"/>
      <c r="CN37" s="178"/>
      <c r="CO37" s="601">
        <f t="shared" si="3"/>
        <v>27</v>
      </c>
      <c r="CP37" s="601"/>
      <c r="CQ37" s="602" t="str">
        <f>IF('各会計、関係団体の財政状況及び健全化判断比率'!BS10="","",'各会計、関係団体の財政状況及び健全化判断比率'!BS10)</f>
        <v>新宮港埠頭(株)</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9</v>
      </c>
      <c r="V38" s="601"/>
      <c r="W38" s="602" t="str">
        <f>IF('各会計、関係団体の財政状況及び健全化判断比率'!B32="","",'各会計、関係団体の財政状況及び健全化判断比率'!B32)</f>
        <v>駐車場事業特別会計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18</v>
      </c>
      <c r="BX38" s="601"/>
      <c r="BY38" s="602" t="str">
        <f>IF('各会計、関係団体の財政状況及び健全化判断比率'!B72="","",'各会計、関係団体の財政状況及び健全化判断比率'!B72)</f>
        <v>東牟婁郡町村新宮市老人福祉施設事務組合（公営企業会計）</v>
      </c>
      <c r="BZ38" s="602"/>
      <c r="CA38" s="602"/>
      <c r="CB38" s="602"/>
      <c r="CC38" s="602"/>
      <c r="CD38" s="602"/>
      <c r="CE38" s="602"/>
      <c r="CF38" s="602"/>
      <c r="CG38" s="602"/>
      <c r="CH38" s="602"/>
      <c r="CI38" s="602"/>
      <c r="CJ38" s="602"/>
      <c r="CK38" s="602"/>
      <c r="CL38" s="602"/>
      <c r="CM38" s="602"/>
      <c r="CN38" s="178"/>
      <c r="CO38" s="601">
        <f t="shared" si="3"/>
        <v>28</v>
      </c>
      <c r="CP38" s="601"/>
      <c r="CQ38" s="602" t="str">
        <f>IF('各会計、関係団体の財政状況及び健全化判断比率'!BS11="","",'各会計、関係団体の財政状況及び健全化判断比率'!BS11)</f>
        <v>(財)熊野川町ふれあい公社</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19</v>
      </c>
      <c r="BX39" s="601"/>
      <c r="BY39" s="602" t="str">
        <f>IF('各会計、関係団体の財政状況及び健全化判断比率'!B73="","",'各会計、関係団体の財政状況及び健全化判断比率'!B73)</f>
        <v>新宮周辺広域市町村圏事務組合（普通会計）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20</v>
      </c>
      <c r="BX40" s="601"/>
      <c r="BY40" s="602" t="str">
        <f>IF('各会計、関係団体の財政状況及び健全化判断比率'!B74="","",'各会計、関係団体の財政状況及び健全化判断比率'!B74)</f>
        <v>新宮周辺広域市町村圏事務組合（公営企業会計）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21</v>
      </c>
      <c r="BX41" s="601"/>
      <c r="BY41" s="602" t="str">
        <f>IF('各会計、関係団体の財政状況及び健全化判断比率'!B75="","",'各会計、関係団体の財政状況及び健全化判断比率'!B75)</f>
        <v>和歌山県地方税回収機構</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22</v>
      </c>
      <c r="BX42" s="601"/>
      <c r="BY42" s="602" t="str">
        <f>IF('各会計、関係団体の財政状況及び健全化判断比率'!B76="","",'各会計、関係団体の財政状況及び健全化判断比率'!B76)</f>
        <v>和歌山県後期高齢者医療広域連合（普通会計）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23</v>
      </c>
      <c r="BX43" s="601"/>
      <c r="BY43" s="602" t="str">
        <f>IF('各会計、関係団体の財政状況及び健全化判断比率'!B77="","",'各会計、関係団体の財政状況及び健全化判断比率'!B77)</f>
        <v>和歌山県後期高齢者医療広域連合（特別会計）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0" t="s">
        <v>567</v>
      </c>
      <c r="D34" s="1180"/>
      <c r="E34" s="1181"/>
      <c r="F34" s="32">
        <v>24.38</v>
      </c>
      <c r="G34" s="33">
        <v>23.37</v>
      </c>
      <c r="H34" s="33">
        <v>22.38</v>
      </c>
      <c r="I34" s="33">
        <v>22.92</v>
      </c>
      <c r="J34" s="34">
        <v>24.87</v>
      </c>
      <c r="K34" s="22"/>
      <c r="L34" s="22"/>
      <c r="M34" s="22"/>
      <c r="N34" s="22"/>
      <c r="O34" s="22"/>
      <c r="P34" s="22"/>
    </row>
    <row r="35" spans="1:16" ht="39" customHeight="1" x14ac:dyDescent="0.15">
      <c r="A35" s="22"/>
      <c r="B35" s="35"/>
      <c r="C35" s="1174" t="s">
        <v>568</v>
      </c>
      <c r="D35" s="1175"/>
      <c r="E35" s="1176"/>
      <c r="F35" s="36">
        <v>7.76</v>
      </c>
      <c r="G35" s="37">
        <v>7.46</v>
      </c>
      <c r="H35" s="37">
        <v>8.52</v>
      </c>
      <c r="I35" s="37">
        <v>13.98</v>
      </c>
      <c r="J35" s="38">
        <v>14.43</v>
      </c>
      <c r="K35" s="22"/>
      <c r="L35" s="22"/>
      <c r="M35" s="22"/>
      <c r="N35" s="22"/>
      <c r="O35" s="22"/>
      <c r="P35" s="22"/>
    </row>
    <row r="36" spans="1:16" ht="39" customHeight="1" x14ac:dyDescent="0.15">
      <c r="A36" s="22"/>
      <c r="B36" s="35"/>
      <c r="C36" s="1174" t="s">
        <v>569</v>
      </c>
      <c r="D36" s="1175"/>
      <c r="E36" s="1176"/>
      <c r="F36" s="36">
        <v>8.33</v>
      </c>
      <c r="G36" s="37">
        <v>9.7799999999999994</v>
      </c>
      <c r="H36" s="37">
        <v>9.3699999999999992</v>
      </c>
      <c r="I36" s="37">
        <v>9.44</v>
      </c>
      <c r="J36" s="38">
        <v>8.67</v>
      </c>
      <c r="K36" s="22"/>
      <c r="L36" s="22"/>
      <c r="M36" s="22"/>
      <c r="N36" s="22"/>
      <c r="O36" s="22"/>
      <c r="P36" s="22"/>
    </row>
    <row r="37" spans="1:16" ht="39" customHeight="1" x14ac:dyDescent="0.15">
      <c r="A37" s="22"/>
      <c r="B37" s="35"/>
      <c r="C37" s="1174" t="s">
        <v>570</v>
      </c>
      <c r="D37" s="1175"/>
      <c r="E37" s="1176"/>
      <c r="F37" s="36">
        <v>0.44</v>
      </c>
      <c r="G37" s="37">
        <v>0.43</v>
      </c>
      <c r="H37" s="37">
        <v>0.45</v>
      </c>
      <c r="I37" s="37">
        <v>0.51</v>
      </c>
      <c r="J37" s="38">
        <v>0.56000000000000005</v>
      </c>
      <c r="K37" s="22"/>
      <c r="L37" s="22"/>
      <c r="M37" s="22"/>
      <c r="N37" s="22"/>
      <c r="O37" s="22"/>
      <c r="P37" s="22"/>
    </row>
    <row r="38" spans="1:16" ht="39" customHeight="1" x14ac:dyDescent="0.15">
      <c r="A38" s="22"/>
      <c r="B38" s="35"/>
      <c r="C38" s="1174" t="s">
        <v>571</v>
      </c>
      <c r="D38" s="1175"/>
      <c r="E38" s="1176"/>
      <c r="F38" s="36">
        <v>2.8</v>
      </c>
      <c r="G38" s="37">
        <v>1.31</v>
      </c>
      <c r="H38" s="37">
        <v>0.86</v>
      </c>
      <c r="I38" s="37">
        <v>0.87</v>
      </c>
      <c r="J38" s="38">
        <v>0.55000000000000004</v>
      </c>
      <c r="K38" s="22"/>
      <c r="L38" s="22"/>
      <c r="M38" s="22"/>
      <c r="N38" s="22"/>
      <c r="O38" s="22"/>
      <c r="P38" s="22"/>
    </row>
    <row r="39" spans="1:16" ht="39" customHeight="1" x14ac:dyDescent="0.15">
      <c r="A39" s="22"/>
      <c r="B39" s="35"/>
      <c r="C39" s="1174" t="s">
        <v>572</v>
      </c>
      <c r="D39" s="1175"/>
      <c r="E39" s="1176"/>
      <c r="F39" s="36">
        <v>1.32</v>
      </c>
      <c r="G39" s="37">
        <v>1.34</v>
      </c>
      <c r="H39" s="37">
        <v>1.04</v>
      </c>
      <c r="I39" s="37">
        <v>0.7</v>
      </c>
      <c r="J39" s="38">
        <v>0.34</v>
      </c>
      <c r="K39" s="22"/>
      <c r="L39" s="22"/>
      <c r="M39" s="22"/>
      <c r="N39" s="22"/>
      <c r="O39" s="22"/>
      <c r="P39" s="22"/>
    </row>
    <row r="40" spans="1:16" ht="39" customHeight="1" x14ac:dyDescent="0.15">
      <c r="A40" s="22"/>
      <c r="B40" s="35"/>
      <c r="C40" s="1174" t="s">
        <v>573</v>
      </c>
      <c r="D40" s="1175"/>
      <c r="E40" s="1176"/>
      <c r="F40" s="36">
        <v>0.03</v>
      </c>
      <c r="G40" s="37">
        <v>0.03</v>
      </c>
      <c r="H40" s="37">
        <v>0.03</v>
      </c>
      <c r="I40" s="37">
        <v>0.28999999999999998</v>
      </c>
      <c r="J40" s="38">
        <v>0.28000000000000003</v>
      </c>
      <c r="K40" s="22"/>
      <c r="L40" s="22"/>
      <c r="M40" s="22"/>
      <c r="N40" s="22"/>
      <c r="O40" s="22"/>
      <c r="P40" s="22"/>
    </row>
    <row r="41" spans="1:16" ht="39" customHeight="1" x14ac:dyDescent="0.15">
      <c r="A41" s="22"/>
      <c r="B41" s="35"/>
      <c r="C41" s="1174" t="s">
        <v>574</v>
      </c>
      <c r="D41" s="1175"/>
      <c r="E41" s="1176"/>
      <c r="F41" s="36" t="s">
        <v>520</v>
      </c>
      <c r="G41" s="37">
        <v>0.08</v>
      </c>
      <c r="H41" s="37">
        <v>0.08</v>
      </c>
      <c r="I41" s="37">
        <v>0.09</v>
      </c>
      <c r="J41" s="38">
        <v>0.2</v>
      </c>
      <c r="K41" s="22"/>
      <c r="L41" s="22"/>
      <c r="M41" s="22"/>
      <c r="N41" s="22"/>
      <c r="O41" s="22"/>
      <c r="P41" s="22"/>
    </row>
    <row r="42" spans="1:16" ht="39" customHeight="1" x14ac:dyDescent="0.15">
      <c r="A42" s="22"/>
      <c r="B42" s="39"/>
      <c r="C42" s="1174" t="s">
        <v>575</v>
      </c>
      <c r="D42" s="1175"/>
      <c r="E42" s="1176"/>
      <c r="F42" s="36" t="s">
        <v>520</v>
      </c>
      <c r="G42" s="37" t="s">
        <v>520</v>
      </c>
      <c r="H42" s="37" t="s">
        <v>520</v>
      </c>
      <c r="I42" s="37" t="s">
        <v>520</v>
      </c>
      <c r="J42" s="38" t="s">
        <v>520</v>
      </c>
      <c r="K42" s="22"/>
      <c r="L42" s="22"/>
      <c r="M42" s="22"/>
      <c r="N42" s="22"/>
      <c r="O42" s="22"/>
      <c r="P42" s="22"/>
    </row>
    <row r="43" spans="1:16" ht="39" customHeight="1" thickBot="1" x14ac:dyDescent="0.2">
      <c r="A43" s="22"/>
      <c r="B43" s="40"/>
      <c r="C43" s="1177" t="s">
        <v>576</v>
      </c>
      <c r="D43" s="1178"/>
      <c r="E43" s="1179"/>
      <c r="F43" s="41">
        <v>0.22</v>
      </c>
      <c r="G43" s="42">
        <v>0.15</v>
      </c>
      <c r="H43" s="42">
        <v>0.17</v>
      </c>
      <c r="I43" s="42">
        <v>0.2</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ws0FqbYeOfYoFmh9Qz5lzmRzMR8x/X61agDDlnbJDK8Xu0N5mg5tn2DmWdjmK+b0U9jED7/TxdTWtfs0XVKpw==" saltValue="MxdX3DEjcQDvhQ0eh0Lo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2604</v>
      </c>
      <c r="L45" s="60">
        <v>2378</v>
      </c>
      <c r="M45" s="60">
        <v>2358</v>
      </c>
      <c r="N45" s="60">
        <v>2379</v>
      </c>
      <c r="O45" s="61">
        <v>2478</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84"/>
      <c r="C48" s="1185"/>
      <c r="D48" s="62"/>
      <c r="E48" s="1190" t="s">
        <v>15</v>
      </c>
      <c r="F48" s="1190"/>
      <c r="G48" s="1190"/>
      <c r="H48" s="1190"/>
      <c r="I48" s="1190"/>
      <c r="J48" s="1191"/>
      <c r="K48" s="63">
        <v>600</v>
      </c>
      <c r="L48" s="64">
        <v>618</v>
      </c>
      <c r="M48" s="64">
        <v>600</v>
      </c>
      <c r="N48" s="64">
        <v>590</v>
      </c>
      <c r="O48" s="65">
        <v>614</v>
      </c>
      <c r="P48" s="48"/>
      <c r="Q48" s="48"/>
      <c r="R48" s="48"/>
      <c r="S48" s="48"/>
      <c r="T48" s="48"/>
      <c r="U48" s="48"/>
    </row>
    <row r="49" spans="1:21" ht="30.75" customHeight="1" x14ac:dyDescent="0.15">
      <c r="A49" s="48"/>
      <c r="B49" s="1184"/>
      <c r="C49" s="1185"/>
      <c r="D49" s="62"/>
      <c r="E49" s="1190" t="s">
        <v>16</v>
      </c>
      <c r="F49" s="1190"/>
      <c r="G49" s="1190"/>
      <c r="H49" s="1190"/>
      <c r="I49" s="1190"/>
      <c r="J49" s="1191"/>
      <c r="K49" s="63" t="s">
        <v>520</v>
      </c>
      <c r="L49" s="64" t="s">
        <v>520</v>
      </c>
      <c r="M49" s="64" t="s">
        <v>520</v>
      </c>
      <c r="N49" s="64" t="s">
        <v>520</v>
      </c>
      <c r="O49" s="65" t="s">
        <v>520</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520</v>
      </c>
      <c r="L50" s="64" t="s">
        <v>520</v>
      </c>
      <c r="M50" s="64" t="s">
        <v>520</v>
      </c>
      <c r="N50" s="64" t="s">
        <v>520</v>
      </c>
      <c r="O50" s="65" t="s">
        <v>520</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t="s">
        <v>520</v>
      </c>
      <c r="M51" s="64" t="s">
        <v>520</v>
      </c>
      <c r="N51" s="64" t="s">
        <v>520</v>
      </c>
      <c r="O51" s="65" t="s">
        <v>520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2010</v>
      </c>
      <c r="L52" s="64">
        <v>1950</v>
      </c>
      <c r="M52" s="64">
        <v>1968</v>
      </c>
      <c r="N52" s="64">
        <v>1980</v>
      </c>
      <c r="O52" s="65">
        <v>2002</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1194</v>
      </c>
      <c r="L53" s="69">
        <v>1046</v>
      </c>
      <c r="M53" s="69">
        <v>990</v>
      </c>
      <c r="N53" s="69">
        <v>989</v>
      </c>
      <c r="O53" s="70">
        <v>1090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2/fWvO15XRfs2FEB7Q7lMgOGaHc9qENSqmaLIto1Qbjb/aW7hK6p7o2rY6EGbyvt9laVQYvyQ+MyA5+me5bLA==" saltValue="IZMvjAt5kTslRB2mnE75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8" t="s">
        <v>30</v>
      </c>
      <c r="C41" s="1209"/>
      <c r="D41" s="102"/>
      <c r="E41" s="1214" t="s">
        <v>31</v>
      </c>
      <c r="F41" s="1214"/>
      <c r="G41" s="1214"/>
      <c r="H41" s="1215"/>
      <c r="I41" s="351">
        <v>25482</v>
      </c>
      <c r="J41" s="352">
        <v>24091</v>
      </c>
      <c r="K41" s="352">
        <v>23462</v>
      </c>
      <c r="L41" s="352">
        <v>23229</v>
      </c>
      <c r="M41" s="353">
        <v>23470</v>
      </c>
    </row>
    <row r="42" spans="2:13" ht="27.75" customHeight="1" x14ac:dyDescent="0.15">
      <c r="B42" s="1210"/>
      <c r="C42" s="1211"/>
      <c r="D42" s="103"/>
      <c r="E42" s="1216" t="s">
        <v>32</v>
      </c>
      <c r="F42" s="1216"/>
      <c r="G42" s="1216"/>
      <c r="H42" s="1217"/>
      <c r="I42" s="354" t="s">
        <v>520</v>
      </c>
      <c r="J42" s="355" t="s">
        <v>520</v>
      </c>
      <c r="K42" s="355" t="s">
        <v>520</v>
      </c>
      <c r="L42" s="355" t="s">
        <v>520</v>
      </c>
      <c r="M42" s="356" t="s">
        <v>520</v>
      </c>
    </row>
    <row r="43" spans="2:13" ht="27.75" customHeight="1" x14ac:dyDescent="0.15">
      <c r="B43" s="1210"/>
      <c r="C43" s="1211"/>
      <c r="D43" s="103"/>
      <c r="E43" s="1216" t="s">
        <v>33</v>
      </c>
      <c r="F43" s="1216"/>
      <c r="G43" s="1216"/>
      <c r="H43" s="1217"/>
      <c r="I43" s="354">
        <v>4937</v>
      </c>
      <c r="J43" s="355">
        <v>4793</v>
      </c>
      <c r="K43" s="355">
        <v>4378</v>
      </c>
      <c r="L43" s="355">
        <v>4052</v>
      </c>
      <c r="M43" s="356">
        <v>3852</v>
      </c>
    </row>
    <row r="44" spans="2:13" ht="27.75" customHeight="1" x14ac:dyDescent="0.15">
      <c r="B44" s="1210"/>
      <c r="C44" s="1211"/>
      <c r="D44" s="103"/>
      <c r="E44" s="1216" t="s">
        <v>34</v>
      </c>
      <c r="F44" s="1216"/>
      <c r="G44" s="1216"/>
      <c r="H44" s="1217"/>
      <c r="I44" s="354">
        <v>222</v>
      </c>
      <c r="J44" s="355">
        <v>220</v>
      </c>
      <c r="K44" s="355">
        <v>212</v>
      </c>
      <c r="L44" s="355">
        <v>203</v>
      </c>
      <c r="M44" s="356">
        <v>195</v>
      </c>
    </row>
    <row r="45" spans="2:13" ht="27.75" customHeight="1" x14ac:dyDescent="0.15">
      <c r="B45" s="1210"/>
      <c r="C45" s="1211"/>
      <c r="D45" s="103"/>
      <c r="E45" s="1216" t="s">
        <v>35</v>
      </c>
      <c r="F45" s="1216"/>
      <c r="G45" s="1216"/>
      <c r="H45" s="1217"/>
      <c r="I45" s="354">
        <v>2462</v>
      </c>
      <c r="J45" s="355">
        <v>2180</v>
      </c>
      <c r="K45" s="355">
        <v>2025</v>
      </c>
      <c r="L45" s="355">
        <v>2061</v>
      </c>
      <c r="M45" s="356">
        <v>1922</v>
      </c>
    </row>
    <row r="46" spans="2:13" ht="27.75" customHeight="1" x14ac:dyDescent="0.15">
      <c r="B46" s="1210"/>
      <c r="C46" s="1211"/>
      <c r="D46" s="104"/>
      <c r="E46" s="1216" t="s">
        <v>36</v>
      </c>
      <c r="F46" s="1216"/>
      <c r="G46" s="1216"/>
      <c r="H46" s="1217"/>
      <c r="I46" s="354" t="s">
        <v>520</v>
      </c>
      <c r="J46" s="355" t="s">
        <v>520</v>
      </c>
      <c r="K46" s="355" t="s">
        <v>520</v>
      </c>
      <c r="L46" s="355" t="s">
        <v>520</v>
      </c>
      <c r="M46" s="356" t="s">
        <v>520</v>
      </c>
    </row>
    <row r="47" spans="2:13" ht="27.75" customHeight="1" x14ac:dyDescent="0.15">
      <c r="B47" s="1210"/>
      <c r="C47" s="1211"/>
      <c r="D47" s="105"/>
      <c r="E47" s="1218" t="s">
        <v>37</v>
      </c>
      <c r="F47" s="1219"/>
      <c r="G47" s="1219"/>
      <c r="H47" s="1220"/>
      <c r="I47" s="354" t="s">
        <v>520</v>
      </c>
      <c r="J47" s="355" t="s">
        <v>520</v>
      </c>
      <c r="K47" s="355" t="s">
        <v>520</v>
      </c>
      <c r="L47" s="355" t="s">
        <v>520</v>
      </c>
      <c r="M47" s="356" t="s">
        <v>520</v>
      </c>
    </row>
    <row r="48" spans="2:13" ht="27.75" customHeight="1" x14ac:dyDescent="0.15">
      <c r="B48" s="1210"/>
      <c r="C48" s="1211"/>
      <c r="D48" s="103"/>
      <c r="E48" s="1216" t="s">
        <v>38</v>
      </c>
      <c r="F48" s="1216"/>
      <c r="G48" s="1216"/>
      <c r="H48" s="1217"/>
      <c r="I48" s="354" t="s">
        <v>520</v>
      </c>
      <c r="J48" s="355" t="s">
        <v>520</v>
      </c>
      <c r="K48" s="355" t="s">
        <v>520</v>
      </c>
      <c r="L48" s="355" t="s">
        <v>520</v>
      </c>
      <c r="M48" s="356" t="s">
        <v>520</v>
      </c>
    </row>
    <row r="49" spans="2:13" ht="27.75" customHeight="1" x14ac:dyDescent="0.15">
      <c r="B49" s="1212"/>
      <c r="C49" s="1213"/>
      <c r="D49" s="103"/>
      <c r="E49" s="1216" t="s">
        <v>39</v>
      </c>
      <c r="F49" s="1216"/>
      <c r="G49" s="1216"/>
      <c r="H49" s="1217"/>
      <c r="I49" s="354" t="s">
        <v>520</v>
      </c>
      <c r="J49" s="355" t="s">
        <v>520</v>
      </c>
      <c r="K49" s="355" t="s">
        <v>520</v>
      </c>
      <c r="L49" s="355" t="s">
        <v>520</v>
      </c>
      <c r="M49" s="356" t="s">
        <v>520</v>
      </c>
    </row>
    <row r="50" spans="2:13" ht="27.75" customHeight="1" x14ac:dyDescent="0.15">
      <c r="B50" s="1221" t="s">
        <v>40</v>
      </c>
      <c r="C50" s="1222"/>
      <c r="D50" s="106"/>
      <c r="E50" s="1216" t="s">
        <v>41</v>
      </c>
      <c r="F50" s="1216"/>
      <c r="G50" s="1216"/>
      <c r="H50" s="1217"/>
      <c r="I50" s="354">
        <v>6810</v>
      </c>
      <c r="J50" s="355">
        <v>7124</v>
      </c>
      <c r="K50" s="355">
        <v>7306</v>
      </c>
      <c r="L50" s="355">
        <v>8194</v>
      </c>
      <c r="M50" s="356">
        <v>8838</v>
      </c>
    </row>
    <row r="51" spans="2:13" ht="27.75" customHeight="1" x14ac:dyDescent="0.15">
      <c r="B51" s="1210"/>
      <c r="C51" s="1211"/>
      <c r="D51" s="103"/>
      <c r="E51" s="1216" t="s">
        <v>42</v>
      </c>
      <c r="F51" s="1216"/>
      <c r="G51" s="1216"/>
      <c r="H51" s="1217"/>
      <c r="I51" s="354">
        <v>1129</v>
      </c>
      <c r="J51" s="355">
        <v>938</v>
      </c>
      <c r="K51" s="355">
        <v>877</v>
      </c>
      <c r="L51" s="355">
        <v>814</v>
      </c>
      <c r="M51" s="356">
        <v>732</v>
      </c>
    </row>
    <row r="52" spans="2:13" ht="27.75" customHeight="1" x14ac:dyDescent="0.15">
      <c r="B52" s="1212"/>
      <c r="C52" s="1213"/>
      <c r="D52" s="103"/>
      <c r="E52" s="1216" t="s">
        <v>43</v>
      </c>
      <c r="F52" s="1216"/>
      <c r="G52" s="1216"/>
      <c r="H52" s="1217"/>
      <c r="I52" s="354">
        <v>19305</v>
      </c>
      <c r="J52" s="355">
        <v>18957</v>
      </c>
      <c r="K52" s="355">
        <v>18399</v>
      </c>
      <c r="L52" s="355">
        <v>18365</v>
      </c>
      <c r="M52" s="356">
        <v>18592</v>
      </c>
    </row>
    <row r="53" spans="2:13" ht="27.75" customHeight="1" thickBot="1" x14ac:dyDescent="0.2">
      <c r="B53" s="1223" t="s">
        <v>44</v>
      </c>
      <c r="C53" s="1224"/>
      <c r="D53" s="107"/>
      <c r="E53" s="1225" t="s">
        <v>45</v>
      </c>
      <c r="F53" s="1225"/>
      <c r="G53" s="1225"/>
      <c r="H53" s="1226"/>
      <c r="I53" s="357">
        <v>5858</v>
      </c>
      <c r="J53" s="358">
        <v>4264</v>
      </c>
      <c r="K53" s="358">
        <v>3495</v>
      </c>
      <c r="L53" s="358">
        <v>2172</v>
      </c>
      <c r="M53" s="359">
        <v>1277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XaQNXWNHU/XyC7l+s5we5PGC+Lgrn5PEboOWNDEm4BxQm6jfgsx2f2v8i2A1i//r9KDlX2tG4eveh4oTnYiAQ==" saltValue="2w5R5GeQJbX5Ut02OSIv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2" t="s">
        <v>48</v>
      </c>
      <c r="D55" s="1232"/>
      <c r="E55" s="1233"/>
      <c r="F55" s="119">
        <v>2400</v>
      </c>
      <c r="G55" s="119">
        <v>2500</v>
      </c>
      <c r="H55" s="120">
        <v>2600</v>
      </c>
    </row>
    <row r="56" spans="2:8" ht="52.5" customHeight="1" x14ac:dyDescent="0.15">
      <c r="B56" s="121"/>
      <c r="C56" s="1234" t="s">
        <v>49</v>
      </c>
      <c r="D56" s="1234"/>
      <c r="E56" s="1235"/>
      <c r="F56" s="122">
        <v>2000</v>
      </c>
      <c r="G56" s="122">
        <v>2500</v>
      </c>
      <c r="H56" s="123">
        <v>3000</v>
      </c>
    </row>
    <row r="57" spans="2:8" ht="53.25" customHeight="1" x14ac:dyDescent="0.15">
      <c r="B57" s="121"/>
      <c r="C57" s="1236" t="s">
        <v>50</v>
      </c>
      <c r="D57" s="1236"/>
      <c r="E57" s="1237"/>
      <c r="F57" s="124">
        <v>3529</v>
      </c>
      <c r="G57" s="124">
        <v>3656</v>
      </c>
      <c r="H57" s="125">
        <v>3525</v>
      </c>
    </row>
    <row r="58" spans="2:8" ht="45.75" customHeight="1" x14ac:dyDescent="0.15">
      <c r="B58" s="126"/>
      <c r="C58" s="1227" t="s">
        <v>601</v>
      </c>
      <c r="D58" s="1228"/>
      <c r="E58" s="1229"/>
      <c r="F58" s="127">
        <v>1010</v>
      </c>
      <c r="G58" s="127">
        <v>1030</v>
      </c>
      <c r="H58" s="128">
        <v>1040</v>
      </c>
    </row>
    <row r="59" spans="2:8" ht="45.75" customHeight="1" x14ac:dyDescent="0.15">
      <c r="B59" s="126"/>
      <c r="C59" s="1227" t="s">
        <v>602</v>
      </c>
      <c r="D59" s="1228"/>
      <c r="E59" s="1229"/>
      <c r="F59" s="127">
        <v>1031</v>
      </c>
      <c r="G59" s="127">
        <v>991</v>
      </c>
      <c r="H59" s="128">
        <v>921</v>
      </c>
    </row>
    <row r="60" spans="2:8" ht="45.75" customHeight="1" x14ac:dyDescent="0.15">
      <c r="B60" s="126"/>
      <c r="C60" s="1227" t="s">
        <v>603</v>
      </c>
      <c r="D60" s="1228"/>
      <c r="E60" s="1229"/>
      <c r="F60" s="127">
        <v>298</v>
      </c>
      <c r="G60" s="127">
        <v>290</v>
      </c>
      <c r="H60" s="128">
        <v>291</v>
      </c>
    </row>
    <row r="61" spans="2:8" ht="45.75" customHeight="1" x14ac:dyDescent="0.15">
      <c r="B61" s="126"/>
      <c r="C61" s="1227" t="s">
        <v>604</v>
      </c>
      <c r="D61" s="1228"/>
      <c r="E61" s="1229"/>
      <c r="F61" s="127">
        <v>246</v>
      </c>
      <c r="G61" s="127">
        <v>246</v>
      </c>
      <c r="H61" s="128">
        <v>246</v>
      </c>
    </row>
    <row r="62" spans="2:8" ht="45.75" customHeight="1" thickBot="1" x14ac:dyDescent="0.2">
      <c r="B62" s="129"/>
      <c r="C62" s="1227" t="s">
        <v>605</v>
      </c>
      <c r="D62" s="1228"/>
      <c r="E62" s="1229"/>
      <c r="F62" s="130">
        <v>100</v>
      </c>
      <c r="G62" s="130">
        <v>100</v>
      </c>
      <c r="H62" s="131">
        <v>100</v>
      </c>
    </row>
    <row r="63" spans="2:8" ht="52.5" customHeight="1" thickBot="1" x14ac:dyDescent="0.2">
      <c r="B63" s="132"/>
      <c r="C63" s="1230" t="s">
        <v>51</v>
      </c>
      <c r="D63" s="1230"/>
      <c r="E63" s="1231"/>
      <c r="F63" s="133">
        <v>7929</v>
      </c>
      <c r="G63" s="133">
        <v>8656</v>
      </c>
      <c r="H63" s="134">
        <v>9125</v>
      </c>
    </row>
    <row r="64" spans="2:8" x14ac:dyDescent="0.15"/>
  </sheetData>
  <sheetProtection algorithmName="SHA-512" hashValue="ZhkTcG2CwV+8fyTXEkpGQ18dcyljKFJ3RTNzMJXvrAMhcQBhfnvVgoa4akIeHDGTgo87/SroeJ9mDI8dAavxIw==" saltValue="TSlazFpLr5/Z6GsRyTOj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U1" zoomScaleNormal="100" zoomScaleSheetLayoutView="55" workbookViewId="0">
      <selection activeCell="AV63" sqref="AV63"/>
    </sheetView>
  </sheetViews>
  <sheetFormatPr defaultColWidth="0" defaultRowHeight="13.5" customHeight="1" zeroHeight="1" x14ac:dyDescent="0.15"/>
  <cols>
    <col min="1" max="1" width="6.375" style="1240" customWidth="1"/>
    <col min="2" max="107" width="2.5" style="1240" customWidth="1"/>
    <col min="108" max="108" width="6.125" style="1247" customWidth="1"/>
    <col min="109" max="109" width="5.875" style="1246" customWidth="1"/>
    <col min="110" max="16384" width="8.625" style="1240" hidden="1"/>
  </cols>
  <sheetData>
    <row r="1" spans="1:109" ht="42.75" customHeight="1" x14ac:dyDescent="0.15">
      <c r="A1" s="1238"/>
      <c r="B1" s="1239"/>
      <c r="DD1" s="1240"/>
      <c r="DE1" s="1240"/>
    </row>
    <row r="2" spans="1:109"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09"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09" s="255"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row>
    <row r="5" spans="1:109" s="255"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row>
    <row r="6" spans="1:109" s="255"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row>
    <row r="7" spans="1:109" s="255"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row>
    <row r="8" spans="1:109" s="255"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row>
    <row r="9" spans="1:109" s="255"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row>
    <row r="10" spans="1:109" s="255"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row>
    <row r="11" spans="1:109" s="255"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row>
    <row r="12" spans="1:109" s="255"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row>
    <row r="13" spans="1:109" s="255"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row>
    <row r="14" spans="1:109" s="255"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row>
    <row r="15" spans="1:109" s="255"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row>
    <row r="16" spans="1:109" s="255"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row>
    <row r="17" spans="1:109" s="255"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row>
    <row r="18" spans="1:109" s="255"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row>
    <row r="19" spans="1:109" x14ac:dyDescent="0.15">
      <c r="DD19" s="1240"/>
      <c r="DE19" s="1240"/>
    </row>
    <row r="20" spans="1:109" x14ac:dyDescent="0.15">
      <c r="DD20" s="1240"/>
      <c r="DE20" s="1240"/>
    </row>
    <row r="21" spans="1:109" ht="17.25" customHeight="1"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row>
    <row r="22" spans="1:109" ht="17.25" customHeight="1" x14ac:dyDescent="0.15">
      <c r="B22" s="1246"/>
    </row>
    <row r="23" spans="1:109" x14ac:dyDescent="0.15">
      <c r="B23" s="1246"/>
    </row>
    <row r="24" spans="1:109" x14ac:dyDescent="0.15">
      <c r="B24" s="1246"/>
    </row>
    <row r="25" spans="1:109" x14ac:dyDescent="0.15">
      <c r="B25" s="1246"/>
    </row>
    <row r="26" spans="1:109" x14ac:dyDescent="0.15">
      <c r="B26" s="1246"/>
    </row>
    <row r="27" spans="1:109" x14ac:dyDescent="0.15">
      <c r="B27" s="1246"/>
    </row>
    <row r="28" spans="1:109" x14ac:dyDescent="0.15">
      <c r="B28" s="1246"/>
    </row>
    <row r="29" spans="1:109" x14ac:dyDescent="0.15">
      <c r="B29" s="1246"/>
    </row>
    <row r="30" spans="1:109" x14ac:dyDescent="0.15">
      <c r="B30" s="1246"/>
    </row>
    <row r="31" spans="1:109" x14ac:dyDescent="0.15">
      <c r="B31" s="1246"/>
    </row>
    <row r="32" spans="1:109"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40"/>
    </row>
    <row r="41" spans="2:109" ht="17.25" x14ac:dyDescent="0.15">
      <c r="B41" s="1252" t="s">
        <v>607</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6"/>
      <c r="G42" s="1253"/>
      <c r="I42" s="1254"/>
      <c r="J42" s="1254"/>
      <c r="K42" s="1254"/>
      <c r="AM42" s="1253"/>
      <c r="AN42" s="1253" t="s">
        <v>608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40" t="s">
        <v>610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562</v>
      </c>
      <c r="BQ50" s="1271"/>
      <c r="BR50" s="1271"/>
      <c r="BS50" s="1271"/>
      <c r="BT50" s="1271"/>
      <c r="BU50" s="1271"/>
      <c r="BV50" s="1271"/>
      <c r="BW50" s="1271"/>
      <c r="BX50" s="1271" t="s">
        <v>563</v>
      </c>
      <c r="BY50" s="1271"/>
      <c r="BZ50" s="1271"/>
      <c r="CA50" s="1271"/>
      <c r="CB50" s="1271"/>
      <c r="CC50" s="1271"/>
      <c r="CD50" s="1271"/>
      <c r="CE50" s="1271"/>
      <c r="CF50" s="1271" t="s">
        <v>564</v>
      </c>
      <c r="CG50" s="1271"/>
      <c r="CH50" s="1271"/>
      <c r="CI50" s="1271"/>
      <c r="CJ50" s="1271"/>
      <c r="CK50" s="1271"/>
      <c r="CL50" s="1271"/>
      <c r="CM50" s="1271"/>
      <c r="CN50" s="1271" t="s">
        <v>565</v>
      </c>
      <c r="CO50" s="1271"/>
      <c r="CP50" s="1271"/>
      <c r="CQ50" s="1271"/>
      <c r="CR50" s="1271"/>
      <c r="CS50" s="1271"/>
      <c r="CT50" s="1271"/>
      <c r="CU50" s="1271"/>
      <c r="CV50" s="1271" t="s">
        <v>566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611</v>
      </c>
      <c r="AO51" s="1275"/>
      <c r="AP51" s="1275"/>
      <c r="AQ51" s="1275"/>
      <c r="AR51" s="1275"/>
      <c r="AS51" s="1275"/>
      <c r="AT51" s="1275"/>
      <c r="AU51" s="1275"/>
      <c r="AV51" s="1275"/>
      <c r="AW51" s="1275"/>
      <c r="AX51" s="1275"/>
      <c r="AY51" s="1275"/>
      <c r="AZ51" s="1275"/>
      <c r="BA51" s="1275"/>
      <c r="BB51" s="1275" t="s">
        <v>612</v>
      </c>
      <c r="BC51" s="1275"/>
      <c r="BD51" s="1275"/>
      <c r="BE51" s="1275"/>
      <c r="BF51" s="1275"/>
      <c r="BG51" s="1275"/>
      <c r="BH51" s="1275"/>
      <c r="BI51" s="1275"/>
      <c r="BJ51" s="1275"/>
      <c r="BK51" s="1275"/>
      <c r="BL51" s="1275"/>
      <c r="BM51" s="1275"/>
      <c r="BN51" s="1275"/>
      <c r="BO51" s="1275"/>
      <c r="BP51" s="1276">
        <v>78.599999999999994</v>
      </c>
      <c r="BQ51" s="1276"/>
      <c r="BR51" s="1276"/>
      <c r="BS51" s="1276"/>
      <c r="BT51" s="1276"/>
      <c r="BU51" s="1276"/>
      <c r="BV51" s="1276"/>
      <c r="BW51" s="1276"/>
      <c r="BX51" s="1276">
        <v>57.8</v>
      </c>
      <c r="BY51" s="1276"/>
      <c r="BZ51" s="1276"/>
      <c r="CA51" s="1276"/>
      <c r="CB51" s="1276"/>
      <c r="CC51" s="1276"/>
      <c r="CD51" s="1276"/>
      <c r="CE51" s="1276"/>
      <c r="CF51" s="1276">
        <v>47.5</v>
      </c>
      <c r="CG51" s="1276"/>
      <c r="CH51" s="1276"/>
      <c r="CI51" s="1276"/>
      <c r="CJ51" s="1276"/>
      <c r="CK51" s="1276"/>
      <c r="CL51" s="1276"/>
      <c r="CM51" s="1276"/>
      <c r="CN51" s="1276">
        <v>28.7</v>
      </c>
      <c r="CO51" s="1276"/>
      <c r="CP51" s="1276"/>
      <c r="CQ51" s="1276"/>
      <c r="CR51" s="1276"/>
      <c r="CS51" s="1276"/>
      <c r="CT51" s="1276"/>
      <c r="CU51" s="1276"/>
      <c r="CV51" s="1276">
        <v>15.8</v>
      </c>
      <c r="CW51" s="1276"/>
      <c r="CX51" s="1276"/>
      <c r="CY51" s="1276"/>
      <c r="CZ51" s="1276"/>
      <c r="DA51" s="1276"/>
      <c r="DB51" s="1276"/>
      <c r="DC51" s="1276"/>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613</v>
      </c>
      <c r="BC53" s="1275"/>
      <c r="BD53" s="1275"/>
      <c r="BE53" s="1275"/>
      <c r="BF53" s="1275"/>
      <c r="BG53" s="1275"/>
      <c r="BH53" s="1275"/>
      <c r="BI53" s="1275"/>
      <c r="BJ53" s="1275"/>
      <c r="BK53" s="1275"/>
      <c r="BL53" s="1275"/>
      <c r="BM53" s="1275"/>
      <c r="BN53" s="1275"/>
      <c r="BO53" s="1275"/>
      <c r="BP53" s="1276">
        <v>66.099999999999994</v>
      </c>
      <c r="BQ53" s="1276"/>
      <c r="BR53" s="1276"/>
      <c r="BS53" s="1276"/>
      <c r="BT53" s="1276"/>
      <c r="BU53" s="1276"/>
      <c r="BV53" s="1276"/>
      <c r="BW53" s="1276"/>
      <c r="BX53" s="1276">
        <v>67.3</v>
      </c>
      <c r="BY53" s="1276"/>
      <c r="BZ53" s="1276"/>
      <c r="CA53" s="1276"/>
      <c r="CB53" s="1276"/>
      <c r="CC53" s="1276"/>
      <c r="CD53" s="1276"/>
      <c r="CE53" s="1276"/>
      <c r="CF53" s="1276">
        <v>68.8</v>
      </c>
      <c r="CG53" s="1276"/>
      <c r="CH53" s="1276"/>
      <c r="CI53" s="1276"/>
      <c r="CJ53" s="1276"/>
      <c r="CK53" s="1276"/>
      <c r="CL53" s="1276"/>
      <c r="CM53" s="1276"/>
      <c r="CN53" s="1276">
        <v>70.2</v>
      </c>
      <c r="CO53" s="1276"/>
      <c r="CP53" s="1276"/>
      <c r="CQ53" s="1276"/>
      <c r="CR53" s="1276"/>
      <c r="CS53" s="1276"/>
      <c r="CT53" s="1276"/>
      <c r="CU53" s="1276"/>
      <c r="CV53" s="1276">
        <v>65.7</v>
      </c>
      <c r="CW53" s="1276"/>
      <c r="CX53" s="1276"/>
      <c r="CY53" s="1276"/>
      <c r="CZ53" s="1276"/>
      <c r="DA53" s="1276"/>
      <c r="DB53" s="1276"/>
      <c r="DC53" s="1276"/>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1254"/>
      <c r="B55" s="1246"/>
      <c r="G55" s="1265"/>
      <c r="H55" s="1265"/>
      <c r="I55" s="1265"/>
      <c r="J55" s="1265"/>
      <c r="K55" s="1274"/>
      <c r="L55" s="1274"/>
      <c r="M55" s="1274"/>
      <c r="N55" s="1274"/>
      <c r="AN55" s="1271" t="s">
        <v>614</v>
      </c>
      <c r="AO55" s="1271"/>
      <c r="AP55" s="1271"/>
      <c r="AQ55" s="1271"/>
      <c r="AR55" s="1271"/>
      <c r="AS55" s="1271"/>
      <c r="AT55" s="1271"/>
      <c r="AU55" s="1271"/>
      <c r="AV55" s="1271"/>
      <c r="AW55" s="1271"/>
      <c r="AX55" s="1271"/>
      <c r="AY55" s="1271"/>
      <c r="AZ55" s="1271"/>
      <c r="BA55" s="1271"/>
      <c r="BB55" s="1275" t="s">
        <v>612</v>
      </c>
      <c r="BC55" s="1275"/>
      <c r="BD55" s="1275"/>
      <c r="BE55" s="1275"/>
      <c r="BF55" s="1275"/>
      <c r="BG55" s="1275"/>
      <c r="BH55" s="1275"/>
      <c r="BI55" s="1275"/>
      <c r="BJ55" s="1275"/>
      <c r="BK55" s="1275"/>
      <c r="BL55" s="1275"/>
      <c r="BM55" s="1275"/>
      <c r="BN55" s="1275"/>
      <c r="BO55" s="1275"/>
      <c r="BP55" s="1276">
        <v>37.700000000000003</v>
      </c>
      <c r="BQ55" s="1276"/>
      <c r="BR55" s="1276"/>
      <c r="BS55" s="1276"/>
      <c r="BT55" s="1276"/>
      <c r="BU55" s="1276"/>
      <c r="BV55" s="1276"/>
      <c r="BW55" s="1276"/>
      <c r="BX55" s="1276">
        <v>37.9</v>
      </c>
      <c r="BY55" s="1276"/>
      <c r="BZ55" s="1276"/>
      <c r="CA55" s="1276"/>
      <c r="CB55" s="1276"/>
      <c r="CC55" s="1276"/>
      <c r="CD55" s="1276"/>
      <c r="CE55" s="1276"/>
      <c r="CF55" s="1276">
        <v>38.700000000000003</v>
      </c>
      <c r="CG55" s="1276"/>
      <c r="CH55" s="1276"/>
      <c r="CI55" s="1276"/>
      <c r="CJ55" s="1276"/>
      <c r="CK55" s="1276"/>
      <c r="CL55" s="1276"/>
      <c r="CM55" s="1276"/>
      <c r="CN55" s="1276">
        <v>32.5</v>
      </c>
      <c r="CO55" s="1276"/>
      <c r="CP55" s="1276"/>
      <c r="CQ55" s="1276"/>
      <c r="CR55" s="1276"/>
      <c r="CS55" s="1276"/>
      <c r="CT55" s="1276"/>
      <c r="CU55" s="1276"/>
      <c r="CV55" s="1276">
        <v>23</v>
      </c>
      <c r="CW55" s="1276"/>
      <c r="CX55" s="1276"/>
      <c r="CY55" s="1276"/>
      <c r="CZ55" s="1276"/>
      <c r="DA55" s="1276"/>
      <c r="DB55" s="1276"/>
      <c r="DC55" s="1276"/>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4" customFormat="1" x14ac:dyDescent="0.15">
      <c r="B57" s="1277"/>
      <c r="G57" s="1265"/>
      <c r="H57" s="1265"/>
      <c r="I57" s="1278"/>
      <c r="J57" s="1278"/>
      <c r="K57" s="1274"/>
      <c r="L57" s="1274"/>
      <c r="M57" s="1274"/>
      <c r="N57" s="1274"/>
      <c r="AM57" s="1240"/>
      <c r="AN57" s="1271"/>
      <c r="AO57" s="1271"/>
      <c r="AP57" s="1271"/>
      <c r="AQ57" s="1271"/>
      <c r="AR57" s="1271"/>
      <c r="AS57" s="1271"/>
      <c r="AT57" s="1271"/>
      <c r="AU57" s="1271"/>
      <c r="AV57" s="1271"/>
      <c r="AW57" s="1271"/>
      <c r="AX57" s="1271"/>
      <c r="AY57" s="1271"/>
      <c r="AZ57" s="1271"/>
      <c r="BA57" s="1271"/>
      <c r="BB57" s="1275" t="s">
        <v>613</v>
      </c>
      <c r="BC57" s="1275"/>
      <c r="BD57" s="1275"/>
      <c r="BE57" s="1275"/>
      <c r="BF57" s="1275"/>
      <c r="BG57" s="1275"/>
      <c r="BH57" s="1275"/>
      <c r="BI57" s="1275"/>
      <c r="BJ57" s="1275"/>
      <c r="BK57" s="1275"/>
      <c r="BL57" s="1275"/>
      <c r="BM57" s="1275"/>
      <c r="BN57" s="1275"/>
      <c r="BO57" s="1275"/>
      <c r="BP57" s="1276">
        <v>59.4</v>
      </c>
      <c r="BQ57" s="1276"/>
      <c r="BR57" s="1276"/>
      <c r="BS57" s="1276"/>
      <c r="BT57" s="1276"/>
      <c r="BU57" s="1276"/>
      <c r="BV57" s="1276"/>
      <c r="BW57" s="1276"/>
      <c r="BX57" s="1276">
        <v>60.7</v>
      </c>
      <c r="BY57" s="1276"/>
      <c r="BZ57" s="1276"/>
      <c r="CA57" s="1276"/>
      <c r="CB57" s="1276"/>
      <c r="CC57" s="1276"/>
      <c r="CD57" s="1276"/>
      <c r="CE57" s="1276"/>
      <c r="CF57" s="1276">
        <v>61.4</v>
      </c>
      <c r="CG57" s="1276"/>
      <c r="CH57" s="1276"/>
      <c r="CI57" s="1276"/>
      <c r="CJ57" s="1276"/>
      <c r="CK57" s="1276"/>
      <c r="CL57" s="1276"/>
      <c r="CM57" s="1276"/>
      <c r="CN57" s="1276">
        <v>62.6</v>
      </c>
      <c r="CO57" s="1276"/>
      <c r="CP57" s="1276"/>
      <c r="CQ57" s="1276"/>
      <c r="CR57" s="1276"/>
      <c r="CS57" s="1276"/>
      <c r="CT57" s="1276"/>
      <c r="CU57" s="1276"/>
      <c r="CV57" s="1276">
        <v>62.8</v>
      </c>
      <c r="CW57" s="1276"/>
      <c r="CX57" s="1276"/>
      <c r="CY57" s="1276"/>
      <c r="CZ57" s="1276"/>
      <c r="DA57" s="1276"/>
      <c r="DB57" s="1276"/>
      <c r="DC57" s="1276"/>
      <c r="DD57" s="1279"/>
      <c r="DE57" s="1277"/>
    </row>
    <row r="58" spans="1:109" s="1254" customFormat="1" x14ac:dyDescent="0.15">
      <c r="A58" s="1240"/>
      <c r="B58" s="1277"/>
      <c r="G58" s="1265"/>
      <c r="H58" s="1265"/>
      <c r="I58" s="1278"/>
      <c r="J58" s="1278"/>
      <c r="K58" s="1274"/>
      <c r="L58" s="1274"/>
      <c r="M58" s="1274"/>
      <c r="N58" s="1274"/>
      <c r="AM58" s="1240"/>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4" customFormat="1" x14ac:dyDescent="0.15">
      <c r="A59" s="1240"/>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4" customFormat="1" x14ac:dyDescent="0.15">
      <c r="A60" s="1240"/>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4" customFormat="1" x14ac:dyDescent="0.15">
      <c r="A61" s="1240"/>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40"/>
    </row>
    <row r="63" spans="1:109" ht="17.25" x14ac:dyDescent="0.15">
      <c r="B63" s="1285" t="s">
        <v>615</v>
      </c>
    </row>
    <row r="64" spans="1:109" x14ac:dyDescent="0.15">
      <c r="B64" s="1246"/>
      <c r="G64" s="1253"/>
      <c r="I64" s="1286"/>
      <c r="J64" s="1286"/>
      <c r="K64" s="1286"/>
      <c r="L64" s="1286"/>
      <c r="M64" s="1286"/>
      <c r="N64" s="1287"/>
      <c r="AM64" s="1253"/>
      <c r="AN64" s="1253" t="s">
        <v>608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8"/>
      <c r="I70" s="1288"/>
      <c r="J70" s="1289"/>
      <c r="K70" s="1289"/>
      <c r="L70" s="1290"/>
      <c r="M70" s="1289"/>
      <c r="N70" s="129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1"/>
      <c r="I71" s="1292"/>
      <c r="J71" s="1289"/>
      <c r="K71" s="1289"/>
      <c r="L71" s="1290"/>
      <c r="M71" s="1289"/>
      <c r="N71" s="1290"/>
      <c r="AM71" s="1291"/>
      <c r="AN71" s="1240" t="s">
        <v>610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562</v>
      </c>
      <c r="BQ72" s="1271"/>
      <c r="BR72" s="1271"/>
      <c r="BS72" s="1271"/>
      <c r="BT72" s="1271"/>
      <c r="BU72" s="1271"/>
      <c r="BV72" s="1271"/>
      <c r="BW72" s="1271"/>
      <c r="BX72" s="1271" t="s">
        <v>563</v>
      </c>
      <c r="BY72" s="1271"/>
      <c r="BZ72" s="1271"/>
      <c r="CA72" s="1271"/>
      <c r="CB72" s="1271"/>
      <c r="CC72" s="1271"/>
      <c r="CD72" s="1271"/>
      <c r="CE72" s="1271"/>
      <c r="CF72" s="1271" t="s">
        <v>564</v>
      </c>
      <c r="CG72" s="1271"/>
      <c r="CH72" s="1271"/>
      <c r="CI72" s="1271"/>
      <c r="CJ72" s="1271"/>
      <c r="CK72" s="1271"/>
      <c r="CL72" s="1271"/>
      <c r="CM72" s="1271"/>
      <c r="CN72" s="1271" t="s">
        <v>565</v>
      </c>
      <c r="CO72" s="1271"/>
      <c r="CP72" s="1271"/>
      <c r="CQ72" s="1271"/>
      <c r="CR72" s="1271"/>
      <c r="CS72" s="1271"/>
      <c r="CT72" s="1271"/>
      <c r="CU72" s="1271"/>
      <c r="CV72" s="1271" t="s">
        <v>566</v>
      </c>
      <c r="CW72" s="1271"/>
      <c r="CX72" s="1271"/>
      <c r="CY72" s="1271"/>
      <c r="CZ72" s="1271"/>
      <c r="DA72" s="1271"/>
      <c r="DB72" s="1271"/>
      <c r="DC72" s="1271"/>
    </row>
    <row r="73" spans="2:107" x14ac:dyDescent="0.15">
      <c r="B73" s="1246"/>
      <c r="G73" s="1272"/>
      <c r="H73" s="1272"/>
      <c r="I73" s="1272"/>
      <c r="J73" s="1272"/>
      <c r="K73" s="1293"/>
      <c r="L73" s="1293"/>
      <c r="M73" s="1293"/>
      <c r="N73" s="1293"/>
      <c r="AM73" s="1264"/>
      <c r="AN73" s="1275" t="s">
        <v>611</v>
      </c>
      <c r="AO73" s="1275"/>
      <c r="AP73" s="1275"/>
      <c r="AQ73" s="1275"/>
      <c r="AR73" s="1275"/>
      <c r="AS73" s="1275"/>
      <c r="AT73" s="1275"/>
      <c r="AU73" s="1275"/>
      <c r="AV73" s="1275"/>
      <c r="AW73" s="1275"/>
      <c r="AX73" s="1275"/>
      <c r="AY73" s="1275"/>
      <c r="AZ73" s="1275"/>
      <c r="BA73" s="1275"/>
      <c r="BB73" s="1275" t="s">
        <v>612</v>
      </c>
      <c r="BC73" s="1275"/>
      <c r="BD73" s="1275"/>
      <c r="BE73" s="1275"/>
      <c r="BF73" s="1275"/>
      <c r="BG73" s="1275"/>
      <c r="BH73" s="1275"/>
      <c r="BI73" s="1275"/>
      <c r="BJ73" s="1275"/>
      <c r="BK73" s="1275"/>
      <c r="BL73" s="1275"/>
      <c r="BM73" s="1275"/>
      <c r="BN73" s="1275"/>
      <c r="BO73" s="1275"/>
      <c r="BP73" s="1276">
        <v>78.599999999999994</v>
      </c>
      <c r="BQ73" s="1276"/>
      <c r="BR73" s="1276"/>
      <c r="BS73" s="1276"/>
      <c r="BT73" s="1276"/>
      <c r="BU73" s="1276"/>
      <c r="BV73" s="1276"/>
      <c r="BW73" s="1276"/>
      <c r="BX73" s="1276">
        <v>57.8</v>
      </c>
      <c r="BY73" s="1276"/>
      <c r="BZ73" s="1276"/>
      <c r="CA73" s="1276"/>
      <c r="CB73" s="1276"/>
      <c r="CC73" s="1276"/>
      <c r="CD73" s="1276"/>
      <c r="CE73" s="1276"/>
      <c r="CF73" s="1276">
        <v>47.5</v>
      </c>
      <c r="CG73" s="1276"/>
      <c r="CH73" s="1276"/>
      <c r="CI73" s="1276"/>
      <c r="CJ73" s="1276"/>
      <c r="CK73" s="1276"/>
      <c r="CL73" s="1276"/>
      <c r="CM73" s="1276"/>
      <c r="CN73" s="1276">
        <v>28.7</v>
      </c>
      <c r="CO73" s="1276"/>
      <c r="CP73" s="1276"/>
      <c r="CQ73" s="1276"/>
      <c r="CR73" s="1276"/>
      <c r="CS73" s="1276"/>
      <c r="CT73" s="1276"/>
      <c r="CU73" s="1276"/>
      <c r="CV73" s="1276">
        <v>15.8</v>
      </c>
      <c r="CW73" s="1276"/>
      <c r="CX73" s="1276"/>
      <c r="CY73" s="1276"/>
      <c r="CZ73" s="1276"/>
      <c r="DA73" s="1276"/>
      <c r="DB73" s="1276"/>
      <c r="DC73" s="1276"/>
    </row>
    <row r="74" spans="2:107" x14ac:dyDescent="0.15">
      <c r="B74" s="1246"/>
      <c r="G74" s="1272"/>
      <c r="H74" s="1272"/>
      <c r="I74" s="1272"/>
      <c r="J74" s="1272"/>
      <c r="K74" s="1293"/>
      <c r="L74" s="1293"/>
      <c r="M74" s="1293"/>
      <c r="N74" s="129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617</v>
      </c>
      <c r="BC75" s="1275"/>
      <c r="BD75" s="1275"/>
      <c r="BE75" s="1275"/>
      <c r="BF75" s="1275"/>
      <c r="BG75" s="1275"/>
      <c r="BH75" s="1275"/>
      <c r="BI75" s="1275"/>
      <c r="BJ75" s="1275"/>
      <c r="BK75" s="1275"/>
      <c r="BL75" s="1275"/>
      <c r="BM75" s="1275"/>
      <c r="BN75" s="1275"/>
      <c r="BO75" s="1275"/>
      <c r="BP75" s="1276">
        <v>16.100000000000001</v>
      </c>
      <c r="BQ75" s="1276"/>
      <c r="BR75" s="1276"/>
      <c r="BS75" s="1276"/>
      <c r="BT75" s="1276"/>
      <c r="BU75" s="1276"/>
      <c r="BV75" s="1276"/>
      <c r="BW75" s="1276"/>
      <c r="BX75" s="1276">
        <v>15.7</v>
      </c>
      <c r="BY75" s="1276"/>
      <c r="BZ75" s="1276"/>
      <c r="CA75" s="1276"/>
      <c r="CB75" s="1276"/>
      <c r="CC75" s="1276"/>
      <c r="CD75" s="1276"/>
      <c r="CE75" s="1276"/>
      <c r="CF75" s="1276">
        <v>14.5</v>
      </c>
      <c r="CG75" s="1276"/>
      <c r="CH75" s="1276"/>
      <c r="CI75" s="1276"/>
      <c r="CJ75" s="1276"/>
      <c r="CK75" s="1276"/>
      <c r="CL75" s="1276"/>
      <c r="CM75" s="1276"/>
      <c r="CN75" s="1276">
        <v>13.5</v>
      </c>
      <c r="CO75" s="1276"/>
      <c r="CP75" s="1276"/>
      <c r="CQ75" s="1276"/>
      <c r="CR75" s="1276"/>
      <c r="CS75" s="1276"/>
      <c r="CT75" s="1276"/>
      <c r="CU75" s="1276"/>
      <c r="CV75" s="1276">
        <v>13.3</v>
      </c>
      <c r="CW75" s="1276"/>
      <c r="CX75" s="1276"/>
      <c r="CY75" s="1276"/>
      <c r="CZ75" s="1276"/>
      <c r="DA75" s="1276"/>
      <c r="DB75" s="1276"/>
      <c r="DC75" s="1276"/>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1246"/>
      <c r="G77" s="1265"/>
      <c r="H77" s="1265"/>
      <c r="I77" s="1265"/>
      <c r="J77" s="1265"/>
      <c r="K77" s="1293"/>
      <c r="L77" s="1293"/>
      <c r="M77" s="1293"/>
      <c r="N77" s="1293"/>
      <c r="AN77" s="1271" t="s">
        <v>614</v>
      </c>
      <c r="AO77" s="1271"/>
      <c r="AP77" s="1271"/>
      <c r="AQ77" s="1271"/>
      <c r="AR77" s="1271"/>
      <c r="AS77" s="1271"/>
      <c r="AT77" s="1271"/>
      <c r="AU77" s="1271"/>
      <c r="AV77" s="1271"/>
      <c r="AW77" s="1271"/>
      <c r="AX77" s="1271"/>
      <c r="AY77" s="1271"/>
      <c r="AZ77" s="1271"/>
      <c r="BA77" s="1271"/>
      <c r="BB77" s="1275" t="s">
        <v>612</v>
      </c>
      <c r="BC77" s="1275"/>
      <c r="BD77" s="1275"/>
      <c r="BE77" s="1275"/>
      <c r="BF77" s="1275"/>
      <c r="BG77" s="1275"/>
      <c r="BH77" s="1275"/>
      <c r="BI77" s="1275"/>
      <c r="BJ77" s="1275"/>
      <c r="BK77" s="1275"/>
      <c r="BL77" s="1275"/>
      <c r="BM77" s="1275"/>
      <c r="BN77" s="1275"/>
      <c r="BO77" s="1275"/>
      <c r="BP77" s="1276">
        <v>37.700000000000003</v>
      </c>
      <c r="BQ77" s="1276"/>
      <c r="BR77" s="1276"/>
      <c r="BS77" s="1276"/>
      <c r="BT77" s="1276"/>
      <c r="BU77" s="1276"/>
      <c r="BV77" s="1276"/>
      <c r="BW77" s="1276"/>
      <c r="BX77" s="1276">
        <v>37.9</v>
      </c>
      <c r="BY77" s="1276"/>
      <c r="BZ77" s="1276"/>
      <c r="CA77" s="1276"/>
      <c r="CB77" s="1276"/>
      <c r="CC77" s="1276"/>
      <c r="CD77" s="1276"/>
      <c r="CE77" s="1276"/>
      <c r="CF77" s="1276">
        <v>38.700000000000003</v>
      </c>
      <c r="CG77" s="1276"/>
      <c r="CH77" s="1276"/>
      <c r="CI77" s="1276"/>
      <c r="CJ77" s="1276"/>
      <c r="CK77" s="1276"/>
      <c r="CL77" s="1276"/>
      <c r="CM77" s="1276"/>
      <c r="CN77" s="1276">
        <v>32.5</v>
      </c>
      <c r="CO77" s="1276"/>
      <c r="CP77" s="1276"/>
      <c r="CQ77" s="1276"/>
      <c r="CR77" s="1276"/>
      <c r="CS77" s="1276"/>
      <c r="CT77" s="1276"/>
      <c r="CU77" s="1276"/>
      <c r="CV77" s="1276">
        <v>23</v>
      </c>
      <c r="CW77" s="1276"/>
      <c r="CX77" s="1276"/>
      <c r="CY77" s="1276"/>
      <c r="CZ77" s="1276"/>
      <c r="DA77" s="1276"/>
      <c r="DB77" s="1276"/>
      <c r="DC77" s="1276"/>
    </row>
    <row r="78" spans="2:107" x14ac:dyDescent="0.15">
      <c r="B78" s="1246"/>
      <c r="G78" s="1265"/>
      <c r="H78" s="1265"/>
      <c r="I78" s="1265"/>
      <c r="J78" s="1265"/>
      <c r="K78" s="1293"/>
      <c r="L78" s="1293"/>
      <c r="M78" s="1293"/>
      <c r="N78" s="129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1246"/>
      <c r="G79" s="1265"/>
      <c r="H79" s="1265"/>
      <c r="I79" s="1278"/>
      <c r="J79" s="1278"/>
      <c r="K79" s="1294"/>
      <c r="L79" s="1294"/>
      <c r="M79" s="1294"/>
      <c r="N79" s="1294"/>
      <c r="AN79" s="1271"/>
      <c r="AO79" s="1271"/>
      <c r="AP79" s="1271"/>
      <c r="AQ79" s="1271"/>
      <c r="AR79" s="1271"/>
      <c r="AS79" s="1271"/>
      <c r="AT79" s="1271"/>
      <c r="AU79" s="1271"/>
      <c r="AV79" s="1271"/>
      <c r="AW79" s="1271"/>
      <c r="AX79" s="1271"/>
      <c r="AY79" s="1271"/>
      <c r="AZ79" s="1271"/>
      <c r="BA79" s="1271"/>
      <c r="BB79" s="1275" t="s">
        <v>617</v>
      </c>
      <c r="BC79" s="1275"/>
      <c r="BD79" s="1275"/>
      <c r="BE79" s="1275"/>
      <c r="BF79" s="1275"/>
      <c r="BG79" s="1275"/>
      <c r="BH79" s="1275"/>
      <c r="BI79" s="1275"/>
      <c r="BJ79" s="1275"/>
      <c r="BK79" s="1275"/>
      <c r="BL79" s="1275"/>
      <c r="BM79" s="1275"/>
      <c r="BN79" s="1275"/>
      <c r="BO79" s="1275"/>
      <c r="BP79" s="1276">
        <v>8.9</v>
      </c>
      <c r="BQ79" s="1276"/>
      <c r="BR79" s="1276"/>
      <c r="BS79" s="1276"/>
      <c r="BT79" s="1276"/>
      <c r="BU79" s="1276"/>
      <c r="BV79" s="1276"/>
      <c r="BW79" s="1276"/>
      <c r="BX79" s="1276">
        <v>8.6999999999999993</v>
      </c>
      <c r="BY79" s="1276"/>
      <c r="BZ79" s="1276"/>
      <c r="CA79" s="1276"/>
      <c r="CB79" s="1276"/>
      <c r="CC79" s="1276"/>
      <c r="CD79" s="1276"/>
      <c r="CE79" s="1276"/>
      <c r="CF79" s="1276">
        <v>8.8000000000000007</v>
      </c>
      <c r="CG79" s="1276"/>
      <c r="CH79" s="1276"/>
      <c r="CI79" s="1276"/>
      <c r="CJ79" s="1276"/>
      <c r="CK79" s="1276"/>
      <c r="CL79" s="1276"/>
      <c r="CM79" s="1276"/>
      <c r="CN79" s="1276">
        <v>8.6999999999999993</v>
      </c>
      <c r="CO79" s="1276"/>
      <c r="CP79" s="1276"/>
      <c r="CQ79" s="1276"/>
      <c r="CR79" s="1276"/>
      <c r="CS79" s="1276"/>
      <c r="CT79" s="1276"/>
      <c r="CU79" s="1276"/>
      <c r="CV79" s="1276">
        <v>8.1999999999999993</v>
      </c>
      <c r="CW79" s="1276"/>
      <c r="CX79" s="1276"/>
      <c r="CY79" s="1276"/>
      <c r="CZ79" s="1276"/>
      <c r="DA79" s="1276"/>
      <c r="DB79" s="1276"/>
      <c r="DC79" s="1276"/>
    </row>
    <row r="80" spans="2:107" x14ac:dyDescent="0.15">
      <c r="B80" s="1246"/>
      <c r="G80" s="1265"/>
      <c r="H80" s="1265"/>
      <c r="I80" s="1278"/>
      <c r="J80" s="1278"/>
      <c r="K80" s="1294"/>
      <c r="L80" s="1294"/>
      <c r="M80" s="1294"/>
      <c r="N80" s="129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1246"/>
    </row>
    <row r="82" spans="2:109" ht="17.25" x14ac:dyDescent="0.15">
      <c r="B82" s="1246"/>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40"/>
      <c r="DE84" s="1240"/>
    </row>
    <row r="85" spans="2:109" x14ac:dyDescent="0.15">
      <c r="DD85" s="1240"/>
      <c r="DE85" s="1240"/>
    </row>
  </sheetData>
  <sheetProtection algorithmName="SHA-512" hashValue="WGXiZvolq2voksbkLeXmc6/3vOtnMJ6jad9Xiwi1qEgW5FCFGXVd47Ukm/TmZXHtowixu361VqT+vqCfig3wTA==" saltValue="DZO9t0xU7im1dlJx1mWa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V63" sqref="AV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HyHZBo4HNRwrwUT19But9Mv9FdeeOa65prpD+5396X33Ouw9K8Qe9Xo2uUABfUTe9iEyEU2hH15vnx3TIVhwMQ==" saltValue="8tei1ERa7i05tUcFVugt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V63" sqref="AV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wydEPBFIYPeMqJRpSTqE7t7n0k4Uua8OFgz5xN1b2/vzWpV1Fhx7Uz6HNFA9KshO/1cIMs0Yb7duEuxlqvtSMQ==" saltValue="TV/tRSJRHSsLfC//ASp3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60786</v>
      </c>
      <c r="E3" s="153"/>
      <c r="F3" s="154">
        <v>72656</v>
      </c>
      <c r="G3" s="155"/>
      <c r="H3" s="156"/>
    </row>
    <row r="4" spans="1:8" x14ac:dyDescent="0.15">
      <c r="A4" s="157"/>
      <c r="B4" s="158"/>
      <c r="C4" s="159"/>
      <c r="D4" s="160">
        <v>44395</v>
      </c>
      <c r="E4" s="161"/>
      <c r="F4" s="162">
        <v>36448</v>
      </c>
      <c r="G4" s="163"/>
      <c r="H4" s="164"/>
    </row>
    <row r="5" spans="1:8" x14ac:dyDescent="0.15">
      <c r="A5" s="145" t="s">
        <v>554</v>
      </c>
      <c r="B5" s="150"/>
      <c r="C5" s="151"/>
      <c r="D5" s="152">
        <v>53226</v>
      </c>
      <c r="E5" s="153"/>
      <c r="F5" s="154">
        <v>65080</v>
      </c>
      <c r="G5" s="155"/>
      <c r="H5" s="156"/>
    </row>
    <row r="6" spans="1:8" x14ac:dyDescent="0.15">
      <c r="A6" s="157"/>
      <c r="B6" s="158"/>
      <c r="C6" s="159"/>
      <c r="D6" s="160">
        <v>30985</v>
      </c>
      <c r="E6" s="161"/>
      <c r="F6" s="162">
        <v>38201</v>
      </c>
      <c r="G6" s="163"/>
      <c r="H6" s="164"/>
    </row>
    <row r="7" spans="1:8" x14ac:dyDescent="0.15">
      <c r="A7" s="145" t="s">
        <v>555</v>
      </c>
      <c r="B7" s="150"/>
      <c r="C7" s="151"/>
      <c r="D7" s="152">
        <v>65309</v>
      </c>
      <c r="E7" s="153"/>
      <c r="F7" s="154">
        <v>79288</v>
      </c>
      <c r="G7" s="155"/>
      <c r="H7" s="156"/>
    </row>
    <row r="8" spans="1:8" x14ac:dyDescent="0.15">
      <c r="A8" s="157"/>
      <c r="B8" s="158"/>
      <c r="C8" s="159"/>
      <c r="D8" s="160">
        <v>18951</v>
      </c>
      <c r="E8" s="161"/>
      <c r="F8" s="162">
        <v>41870</v>
      </c>
      <c r="G8" s="163"/>
      <c r="H8" s="164"/>
    </row>
    <row r="9" spans="1:8" x14ac:dyDescent="0.15">
      <c r="A9" s="145" t="s">
        <v>556</v>
      </c>
      <c r="B9" s="150"/>
      <c r="C9" s="151"/>
      <c r="D9" s="152">
        <v>107602</v>
      </c>
      <c r="E9" s="153"/>
      <c r="F9" s="154">
        <v>84962</v>
      </c>
      <c r="G9" s="155"/>
      <c r="H9" s="156"/>
    </row>
    <row r="10" spans="1:8" x14ac:dyDescent="0.15">
      <c r="A10" s="157"/>
      <c r="B10" s="158"/>
      <c r="C10" s="159"/>
      <c r="D10" s="160">
        <v>27293</v>
      </c>
      <c r="E10" s="161"/>
      <c r="F10" s="162">
        <v>42793</v>
      </c>
      <c r="G10" s="163"/>
      <c r="H10" s="164"/>
    </row>
    <row r="11" spans="1:8" x14ac:dyDescent="0.15">
      <c r="A11" s="145" t="s">
        <v>557</v>
      </c>
      <c r="B11" s="150"/>
      <c r="C11" s="151"/>
      <c r="D11" s="152">
        <v>158448</v>
      </c>
      <c r="E11" s="153"/>
      <c r="F11" s="154">
        <v>71279</v>
      </c>
      <c r="G11" s="155"/>
      <c r="H11" s="156"/>
    </row>
    <row r="12" spans="1:8" x14ac:dyDescent="0.15">
      <c r="A12" s="157"/>
      <c r="B12" s="158"/>
      <c r="C12" s="165"/>
      <c r="D12" s="160">
        <v>33468</v>
      </c>
      <c r="E12" s="161"/>
      <c r="F12" s="162">
        <v>36731</v>
      </c>
      <c r="G12" s="163"/>
      <c r="H12" s="164"/>
    </row>
    <row r="13" spans="1:8" x14ac:dyDescent="0.15">
      <c r="A13" s="145"/>
      <c r="B13" s="150"/>
      <c r="C13" s="166"/>
      <c r="D13" s="167">
        <v>89074</v>
      </c>
      <c r="E13" s="168"/>
      <c r="F13" s="169">
        <v>74653</v>
      </c>
      <c r="G13" s="170"/>
      <c r="H13" s="156"/>
    </row>
    <row r="14" spans="1:8" x14ac:dyDescent="0.15">
      <c r="A14" s="157"/>
      <c r="B14" s="158"/>
      <c r="C14" s="159"/>
      <c r="D14" s="160">
        <v>31018</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8.24</v>
      </c>
      <c r="C19" s="171">
        <f>ROUND(VALUE(SUBSTITUTE(実質収支比率等に係る経年分析!G$48,"▲","-")),2)</f>
        <v>7.95</v>
      </c>
      <c r="D19" s="171">
        <f>ROUND(VALUE(SUBSTITUTE(実質収支比率等に係る経年分析!H$48,"▲","-")),2)</f>
        <v>9.0399999999999991</v>
      </c>
      <c r="E19" s="171">
        <f>ROUND(VALUE(SUBSTITUTE(実質収支比率等に係る経年分析!I$48,"▲","-")),2)</f>
        <v>14.85</v>
      </c>
      <c r="F19" s="171">
        <f>ROUND(VALUE(SUBSTITUTE(実質収支比率等に係る経年分析!J$48,"▲","-")),2)</f>
        <v>15.29</v>
      </c>
    </row>
    <row r="20" spans="1:11" x14ac:dyDescent="0.15">
      <c r="A20" s="171" t="s">
        <v>55</v>
      </c>
      <c r="B20" s="171">
        <f>ROUND(VALUE(SUBSTITUTE(実質収支比率等に係る経年分析!F$47,"▲","-")),2)</f>
        <v>22</v>
      </c>
      <c r="C20" s="171">
        <f>ROUND(VALUE(SUBSTITUTE(実質収支比率等に係る経年分析!G$47,"▲","-")),2)</f>
        <v>24.05</v>
      </c>
      <c r="D20" s="171">
        <f>ROUND(VALUE(SUBSTITUTE(実質収支比率等に係る経年分析!H$47,"▲","-")),2)</f>
        <v>26.03</v>
      </c>
      <c r="E20" s="171">
        <f>ROUND(VALUE(SUBSTITUTE(実質収支比率等に係る経年分析!I$47,"▲","-")),2)</f>
        <v>26.44</v>
      </c>
      <c r="F20" s="171">
        <f>ROUND(VALUE(SUBSTITUTE(実質収支比率等に係る経年分析!J$47,"▲","-")),2)</f>
        <v>26.1</v>
      </c>
    </row>
    <row r="21" spans="1:11" x14ac:dyDescent="0.15">
      <c r="A21" s="171" t="s">
        <v>56</v>
      </c>
      <c r="B21" s="171">
        <f>IF(ISNUMBER(VALUE(SUBSTITUTE(実質収支比率等に係る経年分析!F$49,"▲","-"))),ROUND(VALUE(SUBSTITUTE(実質収支比率等に係る経年分析!F$49,"▲","-")),2),NA())</f>
        <v>1.72</v>
      </c>
      <c r="C21" s="171">
        <f>IF(ISNUMBER(VALUE(SUBSTITUTE(実質収支比率等に係る経年分析!G$49,"▲","-"))),ROUND(VALUE(SUBSTITUTE(実質収支比率等に係る経年分析!G$49,"▲","-")),2),NA())</f>
        <v>9.99</v>
      </c>
      <c r="D21" s="171">
        <f>IF(ISNUMBER(VALUE(SUBSTITUTE(実質収支比率等に係る経年分析!H$49,"▲","-"))),ROUND(VALUE(SUBSTITUTE(実質収支比率等に係る経年分析!H$49,"▲","-")),2),NA())</f>
        <v>3.03</v>
      </c>
      <c r="E21" s="171">
        <f>IF(ISNUMBER(VALUE(SUBSTITUTE(実質収支比率等に係る経年分析!I$49,"▲","-"))),ROUND(VALUE(SUBSTITUTE(実質収支比率等に係る経年分析!I$49,"▲","-")),2),NA())</f>
        <v>7.09</v>
      </c>
      <c r="F21" s="171">
        <f>IF(ISNUMBER(VALUE(SUBSTITUTE(実質収支比率等に係る経年分析!J$49,"▲","-"))),ROUND(VALUE(SUBSTITUTE(実質収支比率等に係る経年分析!J$49,"▲","-")),2),NA())</f>
        <v>7.12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v>
      </c>
    </row>
    <row r="30" spans="1:11" x14ac:dyDescent="0.15">
      <c r="A30" s="172" t="str">
        <f>IF(連結実質赤字比率に係る赤字・黒字の構成分析!C$40="",NA(),連結実質赤字比率に係る赤字・黒字の構成分析!C$40)</f>
        <v>土地取得特別会計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0.28999999999999998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0.28000000000000003</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1.32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0.55000000000000004</v>
      </c>
    </row>
    <row r="33" spans="1:16" x14ac:dyDescent="0.15">
      <c r="A33" s="172" t="str">
        <f>IF(連結実質赤字比率に係る赤字・黒字の構成分析!C$37="",NA(),連結実質赤字比率に係る赤字・黒字の構成分析!C$37)</f>
        <v>住宅資金貸付事業特別会計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9.7799999999999994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9.3699999999999992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8.67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14.43</v>
      </c>
    </row>
    <row r="36" spans="1:16" x14ac:dyDescent="0.15">
      <c r="A36" s="172" t="str">
        <f>IF(連結実質赤字比率に係る赤字・黒字の構成分析!C$34="",NA(),連結実質赤字比率に係る赤字・黒字の構成分析!C$34)</f>
        <v>新宮市立医療センター病院事業会計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24.38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24.87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2010</v>
      </c>
      <c r="E42" s="173"/>
      <c r="F42" s="173"/>
      <c r="G42" s="173">
        <f>'実質公債費比率（分子）の構造'!L$52</f>
        <v>1950</v>
      </c>
      <c r="H42" s="173"/>
      <c r="I42" s="173"/>
      <c r="J42" s="173">
        <f>'実質公債費比率（分子）の構造'!M$52</f>
        <v>1968</v>
      </c>
      <c r="K42" s="173"/>
      <c r="L42" s="173"/>
      <c r="M42" s="173">
        <f>'実質公債費比率（分子）の構造'!N$52</f>
        <v>1980</v>
      </c>
      <c r="N42" s="173"/>
      <c r="O42" s="173"/>
      <c r="P42" s="173">
        <f>'実質公債費比率（分子）の構造'!O$52</f>
        <v>2002</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600</v>
      </c>
      <c r="C46" s="173"/>
      <c r="D46" s="173"/>
      <c r="E46" s="173">
        <f>'実質公債費比率（分子）の構造'!L$48</f>
        <v>618</v>
      </c>
      <c r="F46" s="173"/>
      <c r="G46" s="173"/>
      <c r="H46" s="173">
        <f>'実質公債費比率（分子）の構造'!M$48</f>
        <v>600</v>
      </c>
      <c r="I46" s="173"/>
      <c r="J46" s="173"/>
      <c r="K46" s="173">
        <f>'実質公債費比率（分子）の構造'!N$48</f>
        <v>590</v>
      </c>
      <c r="L46" s="173"/>
      <c r="M46" s="173"/>
      <c r="N46" s="173">
        <f>'実質公債費比率（分子）の構造'!O$48</f>
        <v>614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2604</v>
      </c>
      <c r="C49" s="173"/>
      <c r="D49" s="173"/>
      <c r="E49" s="173">
        <f>'実質公債費比率（分子）の構造'!L$45</f>
        <v>2378</v>
      </c>
      <c r="F49" s="173"/>
      <c r="G49" s="173"/>
      <c r="H49" s="173">
        <f>'実質公債費比率（分子）の構造'!M$45</f>
        <v>2358</v>
      </c>
      <c r="I49" s="173"/>
      <c r="J49" s="173"/>
      <c r="K49" s="173">
        <f>'実質公債費比率（分子）の構造'!N$45</f>
        <v>2379</v>
      </c>
      <c r="L49" s="173"/>
      <c r="M49" s="173"/>
      <c r="N49" s="173">
        <f>'実質公債費比率（分子）の構造'!O$45</f>
        <v>2478</v>
      </c>
      <c r="O49" s="173"/>
      <c r="P49" s="173"/>
    </row>
    <row r="50" spans="1:16" x14ac:dyDescent="0.15">
      <c r="A50" s="173" t="s">
        <v>71</v>
      </c>
      <c r="B50" s="173" t="e">
        <f>NA()</f>
        <v>#N/A</v>
      </c>
      <c r="C50" s="173">
        <f>IF(ISNUMBER('実質公債費比率（分子）の構造'!K$53),'実質公債費比率（分子）の構造'!K$53,NA())</f>
        <v>1194</v>
      </c>
      <c r="D50" s="173" t="e">
        <f>NA()</f>
        <v>#N/A</v>
      </c>
      <c r="E50" s="173" t="e">
        <f>NA()</f>
        <v>#N/A</v>
      </c>
      <c r="F50" s="173">
        <f>IF(ISNUMBER('実質公債費比率（分子）の構造'!L$53),'実質公債費比率（分子）の構造'!L$53,NA())</f>
        <v>1046</v>
      </c>
      <c r="G50" s="173" t="e">
        <f>NA()</f>
        <v>#N/A</v>
      </c>
      <c r="H50" s="173" t="e">
        <f>NA()</f>
        <v>#N/A</v>
      </c>
      <c r="I50" s="173">
        <f>IF(ISNUMBER('実質公債費比率（分子）の構造'!M$53),'実質公債費比率（分子）の構造'!M$53,NA())</f>
        <v>990</v>
      </c>
      <c r="J50" s="173" t="e">
        <f>NA()</f>
        <v>#N/A</v>
      </c>
      <c r="K50" s="173" t="e">
        <f>NA()</f>
        <v>#N/A</v>
      </c>
      <c r="L50" s="173">
        <f>IF(ISNUMBER('実質公債費比率（分子）の構造'!N$53),'実質公債費比率（分子）の構造'!N$53,NA())</f>
        <v>989</v>
      </c>
      <c r="M50" s="173" t="e">
        <f>NA()</f>
        <v>#N/A</v>
      </c>
      <c r="N50" s="173" t="e">
        <f>NA()</f>
        <v>#N/A</v>
      </c>
      <c r="O50" s="173">
        <f>IF(ISNUMBER('実質公債費比率（分子）の構造'!O$53),'実質公債費比率（分子）の構造'!O$53,NA())</f>
        <v>1090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19305</v>
      </c>
      <c r="E56" s="172"/>
      <c r="F56" s="172"/>
      <c r="G56" s="172">
        <f>'将来負担比率（分子）の構造'!J$52</f>
        <v>18957</v>
      </c>
      <c r="H56" s="172"/>
      <c r="I56" s="172"/>
      <c r="J56" s="172">
        <f>'将来負担比率（分子）の構造'!K$52</f>
        <v>18399</v>
      </c>
      <c r="K56" s="172"/>
      <c r="L56" s="172"/>
      <c r="M56" s="172">
        <f>'将来負担比率（分子）の構造'!L$52</f>
        <v>18365</v>
      </c>
      <c r="N56" s="172"/>
      <c r="O56" s="172"/>
      <c r="P56" s="172">
        <f>'将来負担比率（分子）の構造'!M$52</f>
        <v>18592</v>
      </c>
    </row>
    <row r="57" spans="1:16" x14ac:dyDescent="0.15">
      <c r="A57" s="172" t="s">
        <v>42</v>
      </c>
      <c r="B57" s="172"/>
      <c r="C57" s="172"/>
      <c r="D57" s="172">
        <f>'将来負担比率（分子）の構造'!I$51</f>
        <v>1129</v>
      </c>
      <c r="E57" s="172"/>
      <c r="F57" s="172"/>
      <c r="G57" s="172">
        <f>'将来負担比率（分子）の構造'!J$51</f>
        <v>938</v>
      </c>
      <c r="H57" s="172"/>
      <c r="I57" s="172"/>
      <c r="J57" s="172">
        <f>'将来負担比率（分子）の構造'!K$51</f>
        <v>877</v>
      </c>
      <c r="K57" s="172"/>
      <c r="L57" s="172"/>
      <c r="M57" s="172">
        <f>'将来負担比率（分子）の構造'!L$51</f>
        <v>814</v>
      </c>
      <c r="N57" s="172"/>
      <c r="O57" s="172"/>
      <c r="P57" s="172">
        <f>'将来負担比率（分子）の構造'!M$51</f>
        <v>732</v>
      </c>
    </row>
    <row r="58" spans="1:16" x14ac:dyDescent="0.15">
      <c r="A58" s="172" t="s">
        <v>41</v>
      </c>
      <c r="B58" s="172"/>
      <c r="C58" s="172"/>
      <c r="D58" s="172">
        <f>'将来負担比率（分子）の構造'!I$50</f>
        <v>6810</v>
      </c>
      <c r="E58" s="172"/>
      <c r="F58" s="172"/>
      <c r="G58" s="172">
        <f>'将来負担比率（分子）の構造'!J$50</f>
        <v>7124</v>
      </c>
      <c r="H58" s="172"/>
      <c r="I58" s="172"/>
      <c r="J58" s="172">
        <f>'将来負担比率（分子）の構造'!K$50</f>
        <v>7306</v>
      </c>
      <c r="K58" s="172"/>
      <c r="L58" s="172"/>
      <c r="M58" s="172">
        <f>'将来負担比率（分子）の構造'!L$50</f>
        <v>8194</v>
      </c>
      <c r="N58" s="172"/>
      <c r="O58" s="172"/>
      <c r="P58" s="172">
        <f>'将来負担比率（分子）の構造'!M$50</f>
        <v>8838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2462</v>
      </c>
      <c r="C62" s="172"/>
      <c r="D62" s="172"/>
      <c r="E62" s="172">
        <f>'将来負担比率（分子）の構造'!J$45</f>
        <v>2180</v>
      </c>
      <c r="F62" s="172"/>
      <c r="G62" s="172"/>
      <c r="H62" s="172">
        <f>'将来負担比率（分子）の構造'!K$45</f>
        <v>2025</v>
      </c>
      <c r="I62" s="172"/>
      <c r="J62" s="172"/>
      <c r="K62" s="172">
        <f>'将来負担比率（分子）の構造'!L$45</f>
        <v>2061</v>
      </c>
      <c r="L62" s="172"/>
      <c r="M62" s="172"/>
      <c r="N62" s="172">
        <f>'将来負担比率（分子）の構造'!M$45</f>
        <v>1922</v>
      </c>
      <c r="O62" s="172"/>
      <c r="P62" s="172"/>
    </row>
    <row r="63" spans="1:16" x14ac:dyDescent="0.15">
      <c r="A63" s="172" t="s">
        <v>34</v>
      </c>
      <c r="B63" s="172">
        <f>'将来負担比率（分子）の構造'!I$44</f>
        <v>222</v>
      </c>
      <c r="C63" s="172"/>
      <c r="D63" s="172"/>
      <c r="E63" s="172">
        <f>'将来負担比率（分子）の構造'!J$44</f>
        <v>220</v>
      </c>
      <c r="F63" s="172"/>
      <c r="G63" s="172"/>
      <c r="H63" s="172">
        <f>'将来負担比率（分子）の構造'!K$44</f>
        <v>212</v>
      </c>
      <c r="I63" s="172"/>
      <c r="J63" s="172"/>
      <c r="K63" s="172">
        <f>'将来負担比率（分子）の構造'!L$44</f>
        <v>203</v>
      </c>
      <c r="L63" s="172"/>
      <c r="M63" s="172"/>
      <c r="N63" s="172">
        <f>'将来負担比率（分子）の構造'!M$44</f>
        <v>195</v>
      </c>
      <c r="O63" s="172"/>
      <c r="P63" s="172"/>
    </row>
    <row r="64" spans="1:16" x14ac:dyDescent="0.15">
      <c r="A64" s="172" t="s">
        <v>33</v>
      </c>
      <c r="B64" s="172">
        <f>'将来負担比率（分子）の構造'!I$43</f>
        <v>4937</v>
      </c>
      <c r="C64" s="172"/>
      <c r="D64" s="172"/>
      <c r="E64" s="172">
        <f>'将来負担比率（分子）の構造'!J$43</f>
        <v>4793</v>
      </c>
      <c r="F64" s="172"/>
      <c r="G64" s="172"/>
      <c r="H64" s="172">
        <f>'将来負担比率（分子）の構造'!K$43</f>
        <v>4378</v>
      </c>
      <c r="I64" s="172"/>
      <c r="J64" s="172"/>
      <c r="K64" s="172">
        <f>'将来負担比率（分子）の構造'!L$43</f>
        <v>4052</v>
      </c>
      <c r="L64" s="172"/>
      <c r="M64" s="172"/>
      <c r="N64" s="172">
        <f>'将来負担比率（分子）の構造'!M$43</f>
        <v>3852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25482</v>
      </c>
      <c r="C66" s="172"/>
      <c r="D66" s="172"/>
      <c r="E66" s="172">
        <f>'将来負担比率（分子）の構造'!J$41</f>
        <v>24091</v>
      </c>
      <c r="F66" s="172"/>
      <c r="G66" s="172"/>
      <c r="H66" s="172">
        <f>'将来負担比率（分子）の構造'!K$41</f>
        <v>23462</v>
      </c>
      <c r="I66" s="172"/>
      <c r="J66" s="172"/>
      <c r="K66" s="172">
        <f>'将来負担比率（分子）の構造'!L$41</f>
        <v>23229</v>
      </c>
      <c r="L66" s="172"/>
      <c r="M66" s="172"/>
      <c r="N66" s="172">
        <f>'将来負担比率（分子）の構造'!M$41</f>
        <v>23470</v>
      </c>
      <c r="O66" s="172"/>
      <c r="P66" s="172"/>
    </row>
    <row r="67" spans="1:16" x14ac:dyDescent="0.15">
      <c r="A67" s="172" t="s">
        <v>75</v>
      </c>
      <c r="B67" s="172" t="e">
        <f>NA()</f>
        <v>#N/A</v>
      </c>
      <c r="C67" s="172">
        <f>IF(ISNUMBER('将来負担比率（分子）の構造'!I$53), IF('将来負担比率（分子）の構造'!I$53 &lt; 0, 0, '将来負担比率（分子）の構造'!I$53), NA())</f>
        <v>5858</v>
      </c>
      <c r="D67" s="172" t="e">
        <f>NA()</f>
        <v>#N/A</v>
      </c>
      <c r="E67" s="172" t="e">
        <f>NA()</f>
        <v>#N/A</v>
      </c>
      <c r="F67" s="172">
        <f>IF(ISNUMBER('将来負担比率（分子）の構造'!J$53), IF('将来負担比率（分子）の構造'!J$53 &lt; 0, 0, '将来負担比率（分子）の構造'!J$53), NA())</f>
        <v>4264</v>
      </c>
      <c r="G67" s="172" t="e">
        <f>NA()</f>
        <v>#N/A</v>
      </c>
      <c r="H67" s="172" t="e">
        <f>NA()</f>
        <v>#N/A</v>
      </c>
      <c r="I67" s="172">
        <f>IF(ISNUMBER('将来負担比率（分子）の構造'!K$53), IF('将来負担比率（分子）の構造'!K$53 &lt; 0, 0, '将来負担比率（分子）の構造'!K$53), NA())</f>
        <v>3495</v>
      </c>
      <c r="J67" s="172" t="e">
        <f>NA()</f>
        <v>#N/A</v>
      </c>
      <c r="K67" s="172" t="e">
        <f>NA()</f>
        <v>#N/A</v>
      </c>
      <c r="L67" s="172">
        <f>IF(ISNUMBER('将来負担比率（分子）の構造'!L$53), IF('将来負担比率（分子）の構造'!L$53 &lt; 0, 0, '将来負担比率（分子）の構造'!L$53), NA())</f>
        <v>2172</v>
      </c>
      <c r="M67" s="172" t="e">
        <f>NA()</f>
        <v>#N/A</v>
      </c>
      <c r="N67" s="172" t="e">
        <f>NA()</f>
        <v>#N/A</v>
      </c>
      <c r="O67" s="172">
        <f>IF(ISNUMBER('将来負担比率（分子）の構造'!M$53), IF('将来負担比率（分子）の構造'!M$53 &lt; 0, 0, '将来負担比率（分子）の構造'!M$53), NA())</f>
        <v>1277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2400</v>
      </c>
      <c r="C72" s="176">
        <f>基金残高に係る経年分析!G55</f>
        <v>2500</v>
      </c>
      <c r="D72" s="176">
        <f>基金残高に係る経年分析!H55</f>
        <v>2600</v>
      </c>
    </row>
    <row r="73" spans="1:16" x14ac:dyDescent="0.15">
      <c r="A73" s="175" t="s">
        <v>78</v>
      </c>
      <c r="B73" s="176">
        <f>基金残高に係る経年分析!F56</f>
        <v>2000</v>
      </c>
      <c r="C73" s="176">
        <f>基金残高に係る経年分析!G56</f>
        <v>2500</v>
      </c>
      <c r="D73" s="176">
        <f>基金残高に係る経年分析!H56</f>
        <v>3000</v>
      </c>
    </row>
    <row r="74" spans="1:16" x14ac:dyDescent="0.15">
      <c r="A74" s="175" t="s">
        <v>79</v>
      </c>
      <c r="B74" s="176">
        <f>基金残高に係る経年分析!F57</f>
        <v>3529</v>
      </c>
      <c r="C74" s="176">
        <f>基金残高に係る経年分析!G57</f>
        <v>3656</v>
      </c>
      <c r="D74" s="176">
        <f>基金残高に係る経年分析!H57</f>
        <v>3525</v>
      </c>
    </row>
  </sheetData>
  <sheetProtection algorithmName="SHA-512" hashValue="3jRJQInrarCouSAZATkK1GQtPIRH4Voe8czqaFv3/70EQE8q4LDKzCDuBXvEWxh6twnvTtjpMBXtj110VLP+Ug==" saltValue="A0ZF5C6hRy5pUPwZ3b5f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226</v>
      </c>
      <c r="C5" s="698"/>
      <c r="D5" s="698"/>
      <c r="E5" s="698"/>
      <c r="F5" s="698"/>
      <c r="G5" s="698"/>
      <c r="H5" s="698"/>
      <c r="I5" s="698"/>
      <c r="J5" s="698"/>
      <c r="K5" s="698"/>
      <c r="L5" s="698"/>
      <c r="M5" s="698"/>
      <c r="N5" s="698"/>
      <c r="O5" s="698"/>
      <c r="P5" s="698"/>
      <c r="Q5" s="699"/>
      <c r="R5" s="682">
        <v>3203830</v>
      </c>
      <c r="S5" s="683"/>
      <c r="T5" s="683"/>
      <c r="U5" s="683"/>
      <c r="V5" s="683"/>
      <c r="W5" s="683"/>
      <c r="X5" s="683"/>
      <c r="Y5" s="726"/>
      <c r="Z5" s="744">
        <v>13.4</v>
      </c>
      <c r="AA5" s="744"/>
      <c r="AB5" s="744"/>
      <c r="AC5" s="744"/>
      <c r="AD5" s="745">
        <v>3203830</v>
      </c>
      <c r="AE5" s="745"/>
      <c r="AF5" s="745"/>
      <c r="AG5" s="745"/>
      <c r="AH5" s="745"/>
      <c r="AI5" s="745"/>
      <c r="AJ5" s="745"/>
      <c r="AK5" s="745"/>
      <c r="AL5" s="727">
        <v>32.1</v>
      </c>
      <c r="AM5" s="702"/>
      <c r="AN5" s="702"/>
      <c r="AO5" s="728"/>
      <c r="AP5" s="697" t="s">
        <v>227</v>
      </c>
      <c r="AQ5" s="698"/>
      <c r="AR5" s="698"/>
      <c r="AS5" s="698"/>
      <c r="AT5" s="698"/>
      <c r="AU5" s="698"/>
      <c r="AV5" s="698"/>
      <c r="AW5" s="698"/>
      <c r="AX5" s="698"/>
      <c r="AY5" s="698"/>
      <c r="AZ5" s="698"/>
      <c r="BA5" s="698"/>
      <c r="BB5" s="698"/>
      <c r="BC5" s="698"/>
      <c r="BD5" s="698"/>
      <c r="BE5" s="698"/>
      <c r="BF5" s="699"/>
      <c r="BG5" s="629">
        <v>3199786</v>
      </c>
      <c r="BH5" s="630"/>
      <c r="BI5" s="630"/>
      <c r="BJ5" s="630"/>
      <c r="BK5" s="630"/>
      <c r="BL5" s="630"/>
      <c r="BM5" s="630"/>
      <c r="BN5" s="631"/>
      <c r="BO5" s="656">
        <v>99.9</v>
      </c>
      <c r="BP5" s="656"/>
      <c r="BQ5" s="656"/>
      <c r="BR5" s="656"/>
      <c r="BS5" s="657">
        <v>134933</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150494</v>
      </c>
      <c r="S6" s="630"/>
      <c r="T6" s="630"/>
      <c r="U6" s="630"/>
      <c r="V6" s="630"/>
      <c r="W6" s="630"/>
      <c r="X6" s="630"/>
      <c r="Y6" s="631"/>
      <c r="Z6" s="656">
        <v>0.6</v>
      </c>
      <c r="AA6" s="656"/>
      <c r="AB6" s="656"/>
      <c r="AC6" s="656"/>
      <c r="AD6" s="657">
        <v>150494</v>
      </c>
      <c r="AE6" s="657"/>
      <c r="AF6" s="657"/>
      <c r="AG6" s="657"/>
      <c r="AH6" s="657"/>
      <c r="AI6" s="657"/>
      <c r="AJ6" s="657"/>
      <c r="AK6" s="657"/>
      <c r="AL6" s="632">
        <v>1.5</v>
      </c>
      <c r="AM6" s="633"/>
      <c r="AN6" s="633"/>
      <c r="AO6" s="658"/>
      <c r="AP6" s="626" t="s">
        <v>232</v>
      </c>
      <c r="AQ6" s="627"/>
      <c r="AR6" s="627"/>
      <c r="AS6" s="627"/>
      <c r="AT6" s="627"/>
      <c r="AU6" s="627"/>
      <c r="AV6" s="627"/>
      <c r="AW6" s="627"/>
      <c r="AX6" s="627"/>
      <c r="AY6" s="627"/>
      <c r="AZ6" s="627"/>
      <c r="BA6" s="627"/>
      <c r="BB6" s="627"/>
      <c r="BC6" s="627"/>
      <c r="BD6" s="627"/>
      <c r="BE6" s="627"/>
      <c r="BF6" s="628"/>
      <c r="BG6" s="629">
        <v>3199786</v>
      </c>
      <c r="BH6" s="630"/>
      <c r="BI6" s="630"/>
      <c r="BJ6" s="630"/>
      <c r="BK6" s="630"/>
      <c r="BL6" s="630"/>
      <c r="BM6" s="630"/>
      <c r="BN6" s="631"/>
      <c r="BO6" s="656">
        <v>99.9</v>
      </c>
      <c r="BP6" s="656"/>
      <c r="BQ6" s="656"/>
      <c r="BR6" s="656"/>
      <c r="BS6" s="657">
        <v>134933</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154879</v>
      </c>
      <c r="CS6" s="630"/>
      <c r="CT6" s="630"/>
      <c r="CU6" s="630"/>
      <c r="CV6" s="630"/>
      <c r="CW6" s="630"/>
      <c r="CX6" s="630"/>
      <c r="CY6" s="631"/>
      <c r="CZ6" s="727">
        <v>0.7</v>
      </c>
      <c r="DA6" s="702"/>
      <c r="DB6" s="702"/>
      <c r="DC6" s="730"/>
      <c r="DD6" s="635" t="s">
        <v>129</v>
      </c>
      <c r="DE6" s="630"/>
      <c r="DF6" s="630"/>
      <c r="DG6" s="630"/>
      <c r="DH6" s="630"/>
      <c r="DI6" s="630"/>
      <c r="DJ6" s="630"/>
      <c r="DK6" s="630"/>
      <c r="DL6" s="630"/>
      <c r="DM6" s="630"/>
      <c r="DN6" s="630"/>
      <c r="DO6" s="630"/>
      <c r="DP6" s="631"/>
      <c r="DQ6" s="635">
        <v>154879</v>
      </c>
      <c r="DR6" s="630"/>
      <c r="DS6" s="630"/>
      <c r="DT6" s="630"/>
      <c r="DU6" s="630"/>
      <c r="DV6" s="630"/>
      <c r="DW6" s="630"/>
      <c r="DX6" s="630"/>
      <c r="DY6" s="630"/>
      <c r="DZ6" s="630"/>
      <c r="EA6" s="630"/>
      <c r="EB6" s="630"/>
      <c r="EC6" s="673"/>
    </row>
    <row r="7" spans="2:143" ht="11.25" customHeight="1" x14ac:dyDescent="0.15">
      <c r="B7" s="626" t="s">
        <v>234</v>
      </c>
      <c r="C7" s="627"/>
      <c r="D7" s="627"/>
      <c r="E7" s="627"/>
      <c r="F7" s="627"/>
      <c r="G7" s="627"/>
      <c r="H7" s="627"/>
      <c r="I7" s="627"/>
      <c r="J7" s="627"/>
      <c r="K7" s="627"/>
      <c r="L7" s="627"/>
      <c r="M7" s="627"/>
      <c r="N7" s="627"/>
      <c r="O7" s="627"/>
      <c r="P7" s="627"/>
      <c r="Q7" s="628"/>
      <c r="R7" s="629">
        <v>3242</v>
      </c>
      <c r="S7" s="630"/>
      <c r="T7" s="630"/>
      <c r="U7" s="630"/>
      <c r="V7" s="630"/>
      <c r="W7" s="630"/>
      <c r="X7" s="630"/>
      <c r="Y7" s="631"/>
      <c r="Z7" s="656">
        <v>0</v>
      </c>
      <c r="AA7" s="656"/>
      <c r="AB7" s="656"/>
      <c r="AC7" s="656"/>
      <c r="AD7" s="657">
        <v>3242</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1424316</v>
      </c>
      <c r="BH7" s="630"/>
      <c r="BI7" s="630"/>
      <c r="BJ7" s="630"/>
      <c r="BK7" s="630"/>
      <c r="BL7" s="630"/>
      <c r="BM7" s="630"/>
      <c r="BN7" s="631"/>
      <c r="BO7" s="656">
        <v>44.5</v>
      </c>
      <c r="BP7" s="656"/>
      <c r="BQ7" s="656"/>
      <c r="BR7" s="656"/>
      <c r="BS7" s="657">
        <v>31153</v>
      </c>
      <c r="BT7" s="657"/>
      <c r="BU7" s="657"/>
      <c r="BV7" s="657"/>
      <c r="BW7" s="657"/>
      <c r="BX7" s="657"/>
      <c r="BY7" s="657"/>
      <c r="BZ7" s="657"/>
      <c r="CA7" s="657"/>
      <c r="CB7" s="715"/>
      <c r="CD7" s="663" t="s">
        <v>236</v>
      </c>
      <c r="CE7" s="664"/>
      <c r="CF7" s="664"/>
      <c r="CG7" s="664"/>
      <c r="CH7" s="664"/>
      <c r="CI7" s="664"/>
      <c r="CJ7" s="664"/>
      <c r="CK7" s="664"/>
      <c r="CL7" s="664"/>
      <c r="CM7" s="664"/>
      <c r="CN7" s="664"/>
      <c r="CO7" s="664"/>
      <c r="CP7" s="664"/>
      <c r="CQ7" s="665"/>
      <c r="CR7" s="629">
        <v>3025874</v>
      </c>
      <c r="CS7" s="630"/>
      <c r="CT7" s="630"/>
      <c r="CU7" s="630"/>
      <c r="CV7" s="630"/>
      <c r="CW7" s="630"/>
      <c r="CX7" s="630"/>
      <c r="CY7" s="631"/>
      <c r="CZ7" s="656">
        <v>13.6</v>
      </c>
      <c r="DA7" s="656"/>
      <c r="DB7" s="656"/>
      <c r="DC7" s="656"/>
      <c r="DD7" s="635">
        <v>128444</v>
      </c>
      <c r="DE7" s="630"/>
      <c r="DF7" s="630"/>
      <c r="DG7" s="630"/>
      <c r="DH7" s="630"/>
      <c r="DI7" s="630"/>
      <c r="DJ7" s="630"/>
      <c r="DK7" s="630"/>
      <c r="DL7" s="630"/>
      <c r="DM7" s="630"/>
      <c r="DN7" s="630"/>
      <c r="DO7" s="630"/>
      <c r="DP7" s="631"/>
      <c r="DQ7" s="635">
        <v>2469912</v>
      </c>
      <c r="DR7" s="630"/>
      <c r="DS7" s="630"/>
      <c r="DT7" s="630"/>
      <c r="DU7" s="630"/>
      <c r="DV7" s="630"/>
      <c r="DW7" s="630"/>
      <c r="DX7" s="630"/>
      <c r="DY7" s="630"/>
      <c r="DZ7" s="630"/>
      <c r="EA7" s="630"/>
      <c r="EB7" s="630"/>
      <c r="EC7" s="673"/>
    </row>
    <row r="8" spans="2:143" ht="11.25" customHeight="1" x14ac:dyDescent="0.15">
      <c r="B8" s="626" t="s">
        <v>237</v>
      </c>
      <c r="C8" s="627"/>
      <c r="D8" s="627"/>
      <c r="E8" s="627"/>
      <c r="F8" s="627"/>
      <c r="G8" s="627"/>
      <c r="H8" s="627"/>
      <c r="I8" s="627"/>
      <c r="J8" s="627"/>
      <c r="K8" s="627"/>
      <c r="L8" s="627"/>
      <c r="M8" s="627"/>
      <c r="N8" s="627"/>
      <c r="O8" s="627"/>
      <c r="P8" s="627"/>
      <c r="Q8" s="628"/>
      <c r="R8" s="629">
        <v>25975</v>
      </c>
      <c r="S8" s="630"/>
      <c r="T8" s="630"/>
      <c r="U8" s="630"/>
      <c r="V8" s="630"/>
      <c r="W8" s="630"/>
      <c r="X8" s="630"/>
      <c r="Y8" s="631"/>
      <c r="Z8" s="656">
        <v>0.1</v>
      </c>
      <c r="AA8" s="656"/>
      <c r="AB8" s="656"/>
      <c r="AC8" s="656"/>
      <c r="AD8" s="657">
        <v>25975</v>
      </c>
      <c r="AE8" s="657"/>
      <c r="AF8" s="657"/>
      <c r="AG8" s="657"/>
      <c r="AH8" s="657"/>
      <c r="AI8" s="657"/>
      <c r="AJ8" s="657"/>
      <c r="AK8" s="657"/>
      <c r="AL8" s="632">
        <v>0.3</v>
      </c>
      <c r="AM8" s="633"/>
      <c r="AN8" s="633"/>
      <c r="AO8" s="658"/>
      <c r="AP8" s="626" t="s">
        <v>238</v>
      </c>
      <c r="AQ8" s="627"/>
      <c r="AR8" s="627"/>
      <c r="AS8" s="627"/>
      <c r="AT8" s="627"/>
      <c r="AU8" s="627"/>
      <c r="AV8" s="627"/>
      <c r="AW8" s="627"/>
      <c r="AX8" s="627"/>
      <c r="AY8" s="627"/>
      <c r="AZ8" s="627"/>
      <c r="BA8" s="627"/>
      <c r="BB8" s="627"/>
      <c r="BC8" s="627"/>
      <c r="BD8" s="627"/>
      <c r="BE8" s="627"/>
      <c r="BF8" s="628"/>
      <c r="BG8" s="629">
        <v>43255</v>
      </c>
      <c r="BH8" s="630"/>
      <c r="BI8" s="630"/>
      <c r="BJ8" s="630"/>
      <c r="BK8" s="630"/>
      <c r="BL8" s="630"/>
      <c r="BM8" s="630"/>
      <c r="BN8" s="631"/>
      <c r="BO8" s="656">
        <v>1.4</v>
      </c>
      <c r="BP8" s="656"/>
      <c r="BQ8" s="656"/>
      <c r="BR8" s="656"/>
      <c r="BS8" s="657" t="s">
        <v>129</v>
      </c>
      <c r="BT8" s="657"/>
      <c r="BU8" s="657"/>
      <c r="BV8" s="657"/>
      <c r="BW8" s="657"/>
      <c r="BX8" s="657"/>
      <c r="BY8" s="657"/>
      <c r="BZ8" s="657"/>
      <c r="CA8" s="657"/>
      <c r="CB8" s="715"/>
      <c r="CD8" s="663" t="s">
        <v>239</v>
      </c>
      <c r="CE8" s="664"/>
      <c r="CF8" s="664"/>
      <c r="CG8" s="664"/>
      <c r="CH8" s="664"/>
      <c r="CI8" s="664"/>
      <c r="CJ8" s="664"/>
      <c r="CK8" s="664"/>
      <c r="CL8" s="664"/>
      <c r="CM8" s="664"/>
      <c r="CN8" s="664"/>
      <c r="CO8" s="664"/>
      <c r="CP8" s="664"/>
      <c r="CQ8" s="665"/>
      <c r="CR8" s="629">
        <v>6727359</v>
      </c>
      <c r="CS8" s="630"/>
      <c r="CT8" s="630"/>
      <c r="CU8" s="630"/>
      <c r="CV8" s="630"/>
      <c r="CW8" s="630"/>
      <c r="CX8" s="630"/>
      <c r="CY8" s="631"/>
      <c r="CZ8" s="656">
        <v>30.2</v>
      </c>
      <c r="DA8" s="656"/>
      <c r="DB8" s="656"/>
      <c r="DC8" s="656"/>
      <c r="DD8" s="635">
        <v>14003</v>
      </c>
      <c r="DE8" s="630"/>
      <c r="DF8" s="630"/>
      <c r="DG8" s="630"/>
      <c r="DH8" s="630"/>
      <c r="DI8" s="630"/>
      <c r="DJ8" s="630"/>
      <c r="DK8" s="630"/>
      <c r="DL8" s="630"/>
      <c r="DM8" s="630"/>
      <c r="DN8" s="630"/>
      <c r="DO8" s="630"/>
      <c r="DP8" s="631"/>
      <c r="DQ8" s="635">
        <v>2937479</v>
      </c>
      <c r="DR8" s="630"/>
      <c r="DS8" s="630"/>
      <c r="DT8" s="630"/>
      <c r="DU8" s="630"/>
      <c r="DV8" s="630"/>
      <c r="DW8" s="630"/>
      <c r="DX8" s="630"/>
      <c r="DY8" s="630"/>
      <c r="DZ8" s="630"/>
      <c r="EA8" s="630"/>
      <c r="EB8" s="630"/>
      <c r="EC8" s="673"/>
    </row>
    <row r="9" spans="2:143" ht="11.25" customHeight="1" x14ac:dyDescent="0.15">
      <c r="B9" s="626" t="s">
        <v>240</v>
      </c>
      <c r="C9" s="627"/>
      <c r="D9" s="627"/>
      <c r="E9" s="627"/>
      <c r="F9" s="627"/>
      <c r="G9" s="627"/>
      <c r="H9" s="627"/>
      <c r="I9" s="627"/>
      <c r="J9" s="627"/>
      <c r="K9" s="627"/>
      <c r="L9" s="627"/>
      <c r="M9" s="627"/>
      <c r="N9" s="627"/>
      <c r="O9" s="627"/>
      <c r="P9" s="627"/>
      <c r="Q9" s="628"/>
      <c r="R9" s="629">
        <v>28942</v>
      </c>
      <c r="S9" s="630"/>
      <c r="T9" s="630"/>
      <c r="U9" s="630"/>
      <c r="V9" s="630"/>
      <c r="W9" s="630"/>
      <c r="X9" s="630"/>
      <c r="Y9" s="631"/>
      <c r="Z9" s="656">
        <v>0.1</v>
      </c>
      <c r="AA9" s="656"/>
      <c r="AB9" s="656"/>
      <c r="AC9" s="656"/>
      <c r="AD9" s="657">
        <v>28942</v>
      </c>
      <c r="AE9" s="657"/>
      <c r="AF9" s="657"/>
      <c r="AG9" s="657"/>
      <c r="AH9" s="657"/>
      <c r="AI9" s="657"/>
      <c r="AJ9" s="657"/>
      <c r="AK9" s="657"/>
      <c r="AL9" s="632">
        <v>0.3</v>
      </c>
      <c r="AM9" s="633"/>
      <c r="AN9" s="633"/>
      <c r="AO9" s="658"/>
      <c r="AP9" s="626" t="s">
        <v>241</v>
      </c>
      <c r="AQ9" s="627"/>
      <c r="AR9" s="627"/>
      <c r="AS9" s="627"/>
      <c r="AT9" s="627"/>
      <c r="AU9" s="627"/>
      <c r="AV9" s="627"/>
      <c r="AW9" s="627"/>
      <c r="AX9" s="627"/>
      <c r="AY9" s="627"/>
      <c r="AZ9" s="627"/>
      <c r="BA9" s="627"/>
      <c r="BB9" s="627"/>
      <c r="BC9" s="627"/>
      <c r="BD9" s="627"/>
      <c r="BE9" s="627"/>
      <c r="BF9" s="628"/>
      <c r="BG9" s="629">
        <v>1118284</v>
      </c>
      <c r="BH9" s="630"/>
      <c r="BI9" s="630"/>
      <c r="BJ9" s="630"/>
      <c r="BK9" s="630"/>
      <c r="BL9" s="630"/>
      <c r="BM9" s="630"/>
      <c r="BN9" s="631"/>
      <c r="BO9" s="656">
        <v>34.9</v>
      </c>
      <c r="BP9" s="656"/>
      <c r="BQ9" s="656"/>
      <c r="BR9" s="656"/>
      <c r="BS9" s="657" t="s">
        <v>129</v>
      </c>
      <c r="BT9" s="657"/>
      <c r="BU9" s="657"/>
      <c r="BV9" s="657"/>
      <c r="BW9" s="657"/>
      <c r="BX9" s="657"/>
      <c r="BY9" s="657"/>
      <c r="BZ9" s="657"/>
      <c r="CA9" s="657"/>
      <c r="CB9" s="715"/>
      <c r="CD9" s="663" t="s">
        <v>242</v>
      </c>
      <c r="CE9" s="664"/>
      <c r="CF9" s="664"/>
      <c r="CG9" s="664"/>
      <c r="CH9" s="664"/>
      <c r="CI9" s="664"/>
      <c r="CJ9" s="664"/>
      <c r="CK9" s="664"/>
      <c r="CL9" s="664"/>
      <c r="CM9" s="664"/>
      <c r="CN9" s="664"/>
      <c r="CO9" s="664"/>
      <c r="CP9" s="664"/>
      <c r="CQ9" s="665"/>
      <c r="CR9" s="629">
        <v>2379065</v>
      </c>
      <c r="CS9" s="630"/>
      <c r="CT9" s="630"/>
      <c r="CU9" s="630"/>
      <c r="CV9" s="630"/>
      <c r="CW9" s="630"/>
      <c r="CX9" s="630"/>
      <c r="CY9" s="631"/>
      <c r="CZ9" s="656">
        <v>10.7</v>
      </c>
      <c r="DA9" s="656"/>
      <c r="DB9" s="656"/>
      <c r="DC9" s="656"/>
      <c r="DD9" s="635">
        <v>128911</v>
      </c>
      <c r="DE9" s="630"/>
      <c r="DF9" s="630"/>
      <c r="DG9" s="630"/>
      <c r="DH9" s="630"/>
      <c r="DI9" s="630"/>
      <c r="DJ9" s="630"/>
      <c r="DK9" s="630"/>
      <c r="DL9" s="630"/>
      <c r="DM9" s="630"/>
      <c r="DN9" s="630"/>
      <c r="DO9" s="630"/>
      <c r="DP9" s="631"/>
      <c r="DQ9" s="635">
        <v>1802351</v>
      </c>
      <c r="DR9" s="630"/>
      <c r="DS9" s="630"/>
      <c r="DT9" s="630"/>
      <c r="DU9" s="630"/>
      <c r="DV9" s="630"/>
      <c r="DW9" s="630"/>
      <c r="DX9" s="630"/>
      <c r="DY9" s="630"/>
      <c r="DZ9" s="630"/>
      <c r="EA9" s="630"/>
      <c r="EB9" s="630"/>
      <c r="EC9" s="673"/>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56" t="s">
        <v>129</v>
      </c>
      <c r="AA10" s="656"/>
      <c r="AB10" s="656"/>
      <c r="AC10" s="656"/>
      <c r="AD10" s="657" t="s">
        <v>129</v>
      </c>
      <c r="AE10" s="657"/>
      <c r="AF10" s="657"/>
      <c r="AG10" s="657"/>
      <c r="AH10" s="657"/>
      <c r="AI10" s="657"/>
      <c r="AJ10" s="657"/>
      <c r="AK10" s="657"/>
      <c r="AL10" s="632" t="s">
        <v>129</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110310</v>
      </c>
      <c r="BH10" s="630"/>
      <c r="BI10" s="630"/>
      <c r="BJ10" s="630"/>
      <c r="BK10" s="630"/>
      <c r="BL10" s="630"/>
      <c r="BM10" s="630"/>
      <c r="BN10" s="631"/>
      <c r="BO10" s="656">
        <v>3.4</v>
      </c>
      <c r="BP10" s="656"/>
      <c r="BQ10" s="656"/>
      <c r="BR10" s="656"/>
      <c r="BS10" s="657" t="s">
        <v>129</v>
      </c>
      <c r="BT10" s="657"/>
      <c r="BU10" s="657"/>
      <c r="BV10" s="657"/>
      <c r="BW10" s="657"/>
      <c r="BX10" s="657"/>
      <c r="BY10" s="657"/>
      <c r="BZ10" s="657"/>
      <c r="CA10" s="657"/>
      <c r="CB10" s="715"/>
      <c r="CD10" s="663" t="s">
        <v>245</v>
      </c>
      <c r="CE10" s="664"/>
      <c r="CF10" s="664"/>
      <c r="CG10" s="664"/>
      <c r="CH10" s="664"/>
      <c r="CI10" s="664"/>
      <c r="CJ10" s="664"/>
      <c r="CK10" s="664"/>
      <c r="CL10" s="664"/>
      <c r="CM10" s="664"/>
      <c r="CN10" s="664"/>
      <c r="CO10" s="664"/>
      <c r="CP10" s="664"/>
      <c r="CQ10" s="665"/>
      <c r="CR10" s="629">
        <v>10705</v>
      </c>
      <c r="CS10" s="630"/>
      <c r="CT10" s="630"/>
      <c r="CU10" s="630"/>
      <c r="CV10" s="630"/>
      <c r="CW10" s="630"/>
      <c r="CX10" s="630"/>
      <c r="CY10" s="631"/>
      <c r="CZ10" s="656">
        <v>0</v>
      </c>
      <c r="DA10" s="656"/>
      <c r="DB10" s="656"/>
      <c r="DC10" s="656"/>
      <c r="DD10" s="635" t="s">
        <v>129</v>
      </c>
      <c r="DE10" s="630"/>
      <c r="DF10" s="630"/>
      <c r="DG10" s="630"/>
      <c r="DH10" s="630"/>
      <c r="DI10" s="630"/>
      <c r="DJ10" s="630"/>
      <c r="DK10" s="630"/>
      <c r="DL10" s="630"/>
      <c r="DM10" s="630"/>
      <c r="DN10" s="630"/>
      <c r="DO10" s="630"/>
      <c r="DP10" s="631"/>
      <c r="DQ10" s="635">
        <v>764</v>
      </c>
      <c r="DR10" s="630"/>
      <c r="DS10" s="630"/>
      <c r="DT10" s="630"/>
      <c r="DU10" s="630"/>
      <c r="DV10" s="630"/>
      <c r="DW10" s="630"/>
      <c r="DX10" s="630"/>
      <c r="DY10" s="630"/>
      <c r="DZ10" s="630"/>
      <c r="EA10" s="630"/>
      <c r="EB10" s="630"/>
      <c r="EC10" s="673"/>
    </row>
    <row r="11" spans="2:143" ht="11.25" customHeight="1" x14ac:dyDescent="0.15">
      <c r="B11" s="626" t="s">
        <v>246</v>
      </c>
      <c r="C11" s="627"/>
      <c r="D11" s="627"/>
      <c r="E11" s="627"/>
      <c r="F11" s="627"/>
      <c r="G11" s="627"/>
      <c r="H11" s="627"/>
      <c r="I11" s="627"/>
      <c r="J11" s="627"/>
      <c r="K11" s="627"/>
      <c r="L11" s="627"/>
      <c r="M11" s="627"/>
      <c r="N11" s="627"/>
      <c r="O11" s="627"/>
      <c r="P11" s="627"/>
      <c r="Q11" s="628"/>
      <c r="R11" s="629">
        <v>703617</v>
      </c>
      <c r="S11" s="630"/>
      <c r="T11" s="630"/>
      <c r="U11" s="630"/>
      <c r="V11" s="630"/>
      <c r="W11" s="630"/>
      <c r="X11" s="630"/>
      <c r="Y11" s="631"/>
      <c r="Z11" s="632">
        <v>3</v>
      </c>
      <c r="AA11" s="633"/>
      <c r="AB11" s="633"/>
      <c r="AC11" s="634"/>
      <c r="AD11" s="635">
        <v>703617</v>
      </c>
      <c r="AE11" s="630"/>
      <c r="AF11" s="630"/>
      <c r="AG11" s="630"/>
      <c r="AH11" s="630"/>
      <c r="AI11" s="630"/>
      <c r="AJ11" s="630"/>
      <c r="AK11" s="631"/>
      <c r="AL11" s="632">
        <v>7.1</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152467</v>
      </c>
      <c r="BH11" s="630"/>
      <c r="BI11" s="630"/>
      <c r="BJ11" s="630"/>
      <c r="BK11" s="630"/>
      <c r="BL11" s="630"/>
      <c r="BM11" s="630"/>
      <c r="BN11" s="631"/>
      <c r="BO11" s="656">
        <v>4.8</v>
      </c>
      <c r="BP11" s="656"/>
      <c r="BQ11" s="656"/>
      <c r="BR11" s="656"/>
      <c r="BS11" s="657">
        <v>31153</v>
      </c>
      <c r="BT11" s="657"/>
      <c r="BU11" s="657"/>
      <c r="BV11" s="657"/>
      <c r="BW11" s="657"/>
      <c r="BX11" s="657"/>
      <c r="BY11" s="657"/>
      <c r="BZ11" s="657"/>
      <c r="CA11" s="657"/>
      <c r="CB11" s="715"/>
      <c r="CD11" s="663" t="s">
        <v>248</v>
      </c>
      <c r="CE11" s="664"/>
      <c r="CF11" s="664"/>
      <c r="CG11" s="664"/>
      <c r="CH11" s="664"/>
      <c r="CI11" s="664"/>
      <c r="CJ11" s="664"/>
      <c r="CK11" s="664"/>
      <c r="CL11" s="664"/>
      <c r="CM11" s="664"/>
      <c r="CN11" s="664"/>
      <c r="CO11" s="664"/>
      <c r="CP11" s="664"/>
      <c r="CQ11" s="665"/>
      <c r="CR11" s="629">
        <v>280717</v>
      </c>
      <c r="CS11" s="630"/>
      <c r="CT11" s="630"/>
      <c r="CU11" s="630"/>
      <c r="CV11" s="630"/>
      <c r="CW11" s="630"/>
      <c r="CX11" s="630"/>
      <c r="CY11" s="631"/>
      <c r="CZ11" s="656">
        <v>1.3</v>
      </c>
      <c r="DA11" s="656"/>
      <c r="DB11" s="656"/>
      <c r="DC11" s="656"/>
      <c r="DD11" s="635">
        <v>89586</v>
      </c>
      <c r="DE11" s="630"/>
      <c r="DF11" s="630"/>
      <c r="DG11" s="630"/>
      <c r="DH11" s="630"/>
      <c r="DI11" s="630"/>
      <c r="DJ11" s="630"/>
      <c r="DK11" s="630"/>
      <c r="DL11" s="630"/>
      <c r="DM11" s="630"/>
      <c r="DN11" s="630"/>
      <c r="DO11" s="630"/>
      <c r="DP11" s="631"/>
      <c r="DQ11" s="635">
        <v>187311</v>
      </c>
      <c r="DR11" s="630"/>
      <c r="DS11" s="630"/>
      <c r="DT11" s="630"/>
      <c r="DU11" s="630"/>
      <c r="DV11" s="630"/>
      <c r="DW11" s="630"/>
      <c r="DX11" s="630"/>
      <c r="DY11" s="630"/>
      <c r="DZ11" s="630"/>
      <c r="EA11" s="630"/>
      <c r="EB11" s="630"/>
      <c r="EC11" s="673"/>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56" t="s">
        <v>129</v>
      </c>
      <c r="AA12" s="656"/>
      <c r="AB12" s="656"/>
      <c r="AC12" s="656"/>
      <c r="AD12" s="657" t="s">
        <v>129</v>
      </c>
      <c r="AE12" s="657"/>
      <c r="AF12" s="657"/>
      <c r="AG12" s="657"/>
      <c r="AH12" s="657"/>
      <c r="AI12" s="657"/>
      <c r="AJ12" s="657"/>
      <c r="AK12" s="657"/>
      <c r="AL12" s="632" t="s">
        <v>129</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1444995</v>
      </c>
      <c r="BH12" s="630"/>
      <c r="BI12" s="630"/>
      <c r="BJ12" s="630"/>
      <c r="BK12" s="630"/>
      <c r="BL12" s="630"/>
      <c r="BM12" s="630"/>
      <c r="BN12" s="631"/>
      <c r="BO12" s="656">
        <v>45.1</v>
      </c>
      <c r="BP12" s="656"/>
      <c r="BQ12" s="656"/>
      <c r="BR12" s="656"/>
      <c r="BS12" s="657">
        <v>103780</v>
      </c>
      <c r="BT12" s="657"/>
      <c r="BU12" s="657"/>
      <c r="BV12" s="657"/>
      <c r="BW12" s="657"/>
      <c r="BX12" s="657"/>
      <c r="BY12" s="657"/>
      <c r="BZ12" s="657"/>
      <c r="CA12" s="657"/>
      <c r="CB12" s="715"/>
      <c r="CD12" s="663" t="s">
        <v>251</v>
      </c>
      <c r="CE12" s="664"/>
      <c r="CF12" s="664"/>
      <c r="CG12" s="664"/>
      <c r="CH12" s="664"/>
      <c r="CI12" s="664"/>
      <c r="CJ12" s="664"/>
      <c r="CK12" s="664"/>
      <c r="CL12" s="664"/>
      <c r="CM12" s="664"/>
      <c r="CN12" s="664"/>
      <c r="CO12" s="664"/>
      <c r="CP12" s="664"/>
      <c r="CQ12" s="665"/>
      <c r="CR12" s="629">
        <v>715576</v>
      </c>
      <c r="CS12" s="630"/>
      <c r="CT12" s="630"/>
      <c r="CU12" s="630"/>
      <c r="CV12" s="630"/>
      <c r="CW12" s="630"/>
      <c r="CX12" s="630"/>
      <c r="CY12" s="631"/>
      <c r="CZ12" s="656">
        <v>3.2</v>
      </c>
      <c r="DA12" s="656"/>
      <c r="DB12" s="656"/>
      <c r="DC12" s="656"/>
      <c r="DD12" s="635">
        <v>2229</v>
      </c>
      <c r="DE12" s="630"/>
      <c r="DF12" s="630"/>
      <c r="DG12" s="630"/>
      <c r="DH12" s="630"/>
      <c r="DI12" s="630"/>
      <c r="DJ12" s="630"/>
      <c r="DK12" s="630"/>
      <c r="DL12" s="630"/>
      <c r="DM12" s="630"/>
      <c r="DN12" s="630"/>
      <c r="DO12" s="630"/>
      <c r="DP12" s="631"/>
      <c r="DQ12" s="635">
        <v>516981</v>
      </c>
      <c r="DR12" s="630"/>
      <c r="DS12" s="630"/>
      <c r="DT12" s="630"/>
      <c r="DU12" s="630"/>
      <c r="DV12" s="630"/>
      <c r="DW12" s="630"/>
      <c r="DX12" s="630"/>
      <c r="DY12" s="630"/>
      <c r="DZ12" s="630"/>
      <c r="EA12" s="630"/>
      <c r="EB12" s="630"/>
      <c r="EC12" s="673"/>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1428932</v>
      </c>
      <c r="BH13" s="630"/>
      <c r="BI13" s="630"/>
      <c r="BJ13" s="630"/>
      <c r="BK13" s="630"/>
      <c r="BL13" s="630"/>
      <c r="BM13" s="630"/>
      <c r="BN13" s="631"/>
      <c r="BO13" s="656">
        <v>44.6</v>
      </c>
      <c r="BP13" s="656"/>
      <c r="BQ13" s="656"/>
      <c r="BR13" s="656"/>
      <c r="BS13" s="657">
        <v>103780</v>
      </c>
      <c r="BT13" s="657"/>
      <c r="BU13" s="657"/>
      <c r="BV13" s="657"/>
      <c r="BW13" s="657"/>
      <c r="BX13" s="657"/>
      <c r="BY13" s="657"/>
      <c r="BZ13" s="657"/>
      <c r="CA13" s="657"/>
      <c r="CB13" s="715"/>
      <c r="CD13" s="663" t="s">
        <v>254</v>
      </c>
      <c r="CE13" s="664"/>
      <c r="CF13" s="664"/>
      <c r="CG13" s="664"/>
      <c r="CH13" s="664"/>
      <c r="CI13" s="664"/>
      <c r="CJ13" s="664"/>
      <c r="CK13" s="664"/>
      <c r="CL13" s="664"/>
      <c r="CM13" s="664"/>
      <c r="CN13" s="664"/>
      <c r="CO13" s="664"/>
      <c r="CP13" s="664"/>
      <c r="CQ13" s="665"/>
      <c r="CR13" s="629">
        <v>921046</v>
      </c>
      <c r="CS13" s="630"/>
      <c r="CT13" s="630"/>
      <c r="CU13" s="630"/>
      <c r="CV13" s="630"/>
      <c r="CW13" s="630"/>
      <c r="CX13" s="630"/>
      <c r="CY13" s="631"/>
      <c r="CZ13" s="656">
        <v>4.0999999999999996</v>
      </c>
      <c r="DA13" s="656"/>
      <c r="DB13" s="656"/>
      <c r="DC13" s="656"/>
      <c r="DD13" s="635">
        <v>574980</v>
      </c>
      <c r="DE13" s="630"/>
      <c r="DF13" s="630"/>
      <c r="DG13" s="630"/>
      <c r="DH13" s="630"/>
      <c r="DI13" s="630"/>
      <c r="DJ13" s="630"/>
      <c r="DK13" s="630"/>
      <c r="DL13" s="630"/>
      <c r="DM13" s="630"/>
      <c r="DN13" s="630"/>
      <c r="DO13" s="630"/>
      <c r="DP13" s="631"/>
      <c r="DQ13" s="635">
        <v>296911</v>
      </c>
      <c r="DR13" s="630"/>
      <c r="DS13" s="630"/>
      <c r="DT13" s="630"/>
      <c r="DU13" s="630"/>
      <c r="DV13" s="630"/>
      <c r="DW13" s="630"/>
      <c r="DX13" s="630"/>
      <c r="DY13" s="630"/>
      <c r="DZ13" s="630"/>
      <c r="EA13" s="630"/>
      <c r="EB13" s="630"/>
      <c r="EC13" s="673"/>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102336</v>
      </c>
      <c r="BH14" s="630"/>
      <c r="BI14" s="630"/>
      <c r="BJ14" s="630"/>
      <c r="BK14" s="630"/>
      <c r="BL14" s="630"/>
      <c r="BM14" s="630"/>
      <c r="BN14" s="631"/>
      <c r="BO14" s="656">
        <v>3.2</v>
      </c>
      <c r="BP14" s="656"/>
      <c r="BQ14" s="656"/>
      <c r="BR14" s="656"/>
      <c r="BS14" s="657" t="s">
        <v>129</v>
      </c>
      <c r="BT14" s="657"/>
      <c r="BU14" s="657"/>
      <c r="BV14" s="657"/>
      <c r="BW14" s="657"/>
      <c r="BX14" s="657"/>
      <c r="BY14" s="657"/>
      <c r="BZ14" s="657"/>
      <c r="CA14" s="657"/>
      <c r="CB14" s="715"/>
      <c r="CD14" s="663" t="s">
        <v>257</v>
      </c>
      <c r="CE14" s="664"/>
      <c r="CF14" s="664"/>
      <c r="CG14" s="664"/>
      <c r="CH14" s="664"/>
      <c r="CI14" s="664"/>
      <c r="CJ14" s="664"/>
      <c r="CK14" s="664"/>
      <c r="CL14" s="664"/>
      <c r="CM14" s="664"/>
      <c r="CN14" s="664"/>
      <c r="CO14" s="664"/>
      <c r="CP14" s="664"/>
      <c r="CQ14" s="665"/>
      <c r="CR14" s="629">
        <v>594957</v>
      </c>
      <c r="CS14" s="630"/>
      <c r="CT14" s="630"/>
      <c r="CU14" s="630"/>
      <c r="CV14" s="630"/>
      <c r="CW14" s="630"/>
      <c r="CX14" s="630"/>
      <c r="CY14" s="631"/>
      <c r="CZ14" s="656">
        <v>2.7</v>
      </c>
      <c r="DA14" s="656"/>
      <c r="DB14" s="656"/>
      <c r="DC14" s="656"/>
      <c r="DD14" s="635">
        <v>60145</v>
      </c>
      <c r="DE14" s="630"/>
      <c r="DF14" s="630"/>
      <c r="DG14" s="630"/>
      <c r="DH14" s="630"/>
      <c r="DI14" s="630"/>
      <c r="DJ14" s="630"/>
      <c r="DK14" s="630"/>
      <c r="DL14" s="630"/>
      <c r="DM14" s="630"/>
      <c r="DN14" s="630"/>
      <c r="DO14" s="630"/>
      <c r="DP14" s="631"/>
      <c r="DQ14" s="635">
        <v>516368</v>
      </c>
      <c r="DR14" s="630"/>
      <c r="DS14" s="630"/>
      <c r="DT14" s="630"/>
      <c r="DU14" s="630"/>
      <c r="DV14" s="630"/>
      <c r="DW14" s="630"/>
      <c r="DX14" s="630"/>
      <c r="DY14" s="630"/>
      <c r="DZ14" s="630"/>
      <c r="EA14" s="630"/>
      <c r="EB14" s="630"/>
      <c r="EC14" s="673"/>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56" t="s">
        <v>129</v>
      </c>
      <c r="AA15" s="656"/>
      <c r="AB15" s="656"/>
      <c r="AC15" s="656"/>
      <c r="AD15" s="657" t="s">
        <v>129</v>
      </c>
      <c r="AE15" s="657"/>
      <c r="AF15" s="657"/>
      <c r="AG15" s="657"/>
      <c r="AH15" s="657"/>
      <c r="AI15" s="657"/>
      <c r="AJ15" s="657"/>
      <c r="AK15" s="657"/>
      <c r="AL15" s="632" t="s">
        <v>129</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228139</v>
      </c>
      <c r="BH15" s="630"/>
      <c r="BI15" s="630"/>
      <c r="BJ15" s="630"/>
      <c r="BK15" s="630"/>
      <c r="BL15" s="630"/>
      <c r="BM15" s="630"/>
      <c r="BN15" s="631"/>
      <c r="BO15" s="656">
        <v>7.1</v>
      </c>
      <c r="BP15" s="656"/>
      <c r="BQ15" s="656"/>
      <c r="BR15" s="656"/>
      <c r="BS15" s="657" t="s">
        <v>129</v>
      </c>
      <c r="BT15" s="657"/>
      <c r="BU15" s="657"/>
      <c r="BV15" s="657"/>
      <c r="BW15" s="657"/>
      <c r="BX15" s="657"/>
      <c r="BY15" s="657"/>
      <c r="BZ15" s="657"/>
      <c r="CA15" s="657"/>
      <c r="CB15" s="715"/>
      <c r="CD15" s="663" t="s">
        <v>260</v>
      </c>
      <c r="CE15" s="664"/>
      <c r="CF15" s="664"/>
      <c r="CG15" s="664"/>
      <c r="CH15" s="664"/>
      <c r="CI15" s="664"/>
      <c r="CJ15" s="664"/>
      <c r="CK15" s="664"/>
      <c r="CL15" s="664"/>
      <c r="CM15" s="664"/>
      <c r="CN15" s="664"/>
      <c r="CO15" s="664"/>
      <c r="CP15" s="664"/>
      <c r="CQ15" s="665"/>
      <c r="CR15" s="629">
        <v>4476295</v>
      </c>
      <c r="CS15" s="630"/>
      <c r="CT15" s="630"/>
      <c r="CU15" s="630"/>
      <c r="CV15" s="630"/>
      <c r="CW15" s="630"/>
      <c r="CX15" s="630"/>
      <c r="CY15" s="631"/>
      <c r="CZ15" s="656">
        <v>20.100000000000001</v>
      </c>
      <c r="DA15" s="656"/>
      <c r="DB15" s="656"/>
      <c r="DC15" s="656"/>
      <c r="DD15" s="635">
        <v>3346341</v>
      </c>
      <c r="DE15" s="630"/>
      <c r="DF15" s="630"/>
      <c r="DG15" s="630"/>
      <c r="DH15" s="630"/>
      <c r="DI15" s="630"/>
      <c r="DJ15" s="630"/>
      <c r="DK15" s="630"/>
      <c r="DL15" s="630"/>
      <c r="DM15" s="630"/>
      <c r="DN15" s="630"/>
      <c r="DO15" s="630"/>
      <c r="DP15" s="631"/>
      <c r="DQ15" s="635">
        <v>1042480</v>
      </c>
      <c r="DR15" s="630"/>
      <c r="DS15" s="630"/>
      <c r="DT15" s="630"/>
      <c r="DU15" s="630"/>
      <c r="DV15" s="630"/>
      <c r="DW15" s="630"/>
      <c r="DX15" s="630"/>
      <c r="DY15" s="630"/>
      <c r="DZ15" s="630"/>
      <c r="EA15" s="630"/>
      <c r="EB15" s="630"/>
      <c r="EC15" s="673"/>
    </row>
    <row r="16" spans="2:143" ht="11.25" customHeight="1" x14ac:dyDescent="0.15">
      <c r="B16" s="626" t="s">
        <v>261</v>
      </c>
      <c r="C16" s="627"/>
      <c r="D16" s="627"/>
      <c r="E16" s="627"/>
      <c r="F16" s="627"/>
      <c r="G16" s="627"/>
      <c r="H16" s="627"/>
      <c r="I16" s="627"/>
      <c r="J16" s="627"/>
      <c r="K16" s="627"/>
      <c r="L16" s="627"/>
      <c r="M16" s="627"/>
      <c r="N16" s="627"/>
      <c r="O16" s="627"/>
      <c r="P16" s="627"/>
      <c r="Q16" s="628"/>
      <c r="R16" s="629">
        <v>7016</v>
      </c>
      <c r="S16" s="630"/>
      <c r="T16" s="630"/>
      <c r="U16" s="630"/>
      <c r="V16" s="630"/>
      <c r="W16" s="630"/>
      <c r="X16" s="630"/>
      <c r="Y16" s="631"/>
      <c r="Z16" s="656">
        <v>0</v>
      </c>
      <c r="AA16" s="656"/>
      <c r="AB16" s="656"/>
      <c r="AC16" s="656"/>
      <c r="AD16" s="657">
        <v>7016</v>
      </c>
      <c r="AE16" s="657"/>
      <c r="AF16" s="657"/>
      <c r="AG16" s="657"/>
      <c r="AH16" s="657"/>
      <c r="AI16" s="657"/>
      <c r="AJ16" s="657"/>
      <c r="AK16" s="657"/>
      <c r="AL16" s="632">
        <v>0.1</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56" t="s">
        <v>129</v>
      </c>
      <c r="BP16" s="656"/>
      <c r="BQ16" s="656"/>
      <c r="BR16" s="656"/>
      <c r="BS16" s="657" t="s">
        <v>129</v>
      </c>
      <c r="BT16" s="657"/>
      <c r="BU16" s="657"/>
      <c r="BV16" s="657"/>
      <c r="BW16" s="657"/>
      <c r="BX16" s="657"/>
      <c r="BY16" s="657"/>
      <c r="BZ16" s="657"/>
      <c r="CA16" s="657"/>
      <c r="CB16" s="715"/>
      <c r="CD16" s="663" t="s">
        <v>263</v>
      </c>
      <c r="CE16" s="664"/>
      <c r="CF16" s="664"/>
      <c r="CG16" s="664"/>
      <c r="CH16" s="664"/>
      <c r="CI16" s="664"/>
      <c r="CJ16" s="664"/>
      <c r="CK16" s="664"/>
      <c r="CL16" s="664"/>
      <c r="CM16" s="664"/>
      <c r="CN16" s="664"/>
      <c r="CO16" s="664"/>
      <c r="CP16" s="664"/>
      <c r="CQ16" s="665"/>
      <c r="CR16" s="629" t="s">
        <v>129</v>
      </c>
      <c r="CS16" s="630"/>
      <c r="CT16" s="630"/>
      <c r="CU16" s="630"/>
      <c r="CV16" s="630"/>
      <c r="CW16" s="630"/>
      <c r="CX16" s="630"/>
      <c r="CY16" s="631"/>
      <c r="CZ16" s="656" t="s">
        <v>129</v>
      </c>
      <c r="DA16" s="656"/>
      <c r="DB16" s="656"/>
      <c r="DC16" s="656"/>
      <c r="DD16" s="635" t="s">
        <v>129</v>
      </c>
      <c r="DE16" s="630"/>
      <c r="DF16" s="630"/>
      <c r="DG16" s="630"/>
      <c r="DH16" s="630"/>
      <c r="DI16" s="630"/>
      <c r="DJ16" s="630"/>
      <c r="DK16" s="630"/>
      <c r="DL16" s="630"/>
      <c r="DM16" s="630"/>
      <c r="DN16" s="630"/>
      <c r="DO16" s="630"/>
      <c r="DP16" s="631"/>
      <c r="DQ16" s="635" t="s">
        <v>129</v>
      </c>
      <c r="DR16" s="630"/>
      <c r="DS16" s="630"/>
      <c r="DT16" s="630"/>
      <c r="DU16" s="630"/>
      <c r="DV16" s="630"/>
      <c r="DW16" s="630"/>
      <c r="DX16" s="630"/>
      <c r="DY16" s="630"/>
      <c r="DZ16" s="630"/>
      <c r="EA16" s="630"/>
      <c r="EB16" s="630"/>
      <c r="EC16" s="673"/>
    </row>
    <row r="17" spans="2:133" ht="11.25" customHeight="1" x14ac:dyDescent="0.15">
      <c r="B17" s="626" t="s">
        <v>264</v>
      </c>
      <c r="C17" s="627"/>
      <c r="D17" s="627"/>
      <c r="E17" s="627"/>
      <c r="F17" s="627"/>
      <c r="G17" s="627"/>
      <c r="H17" s="627"/>
      <c r="I17" s="627"/>
      <c r="J17" s="627"/>
      <c r="K17" s="627"/>
      <c r="L17" s="627"/>
      <c r="M17" s="627"/>
      <c r="N17" s="627"/>
      <c r="O17" s="627"/>
      <c r="P17" s="627"/>
      <c r="Q17" s="628"/>
      <c r="R17" s="629">
        <v>39266</v>
      </c>
      <c r="S17" s="630"/>
      <c r="T17" s="630"/>
      <c r="U17" s="630"/>
      <c r="V17" s="630"/>
      <c r="W17" s="630"/>
      <c r="X17" s="630"/>
      <c r="Y17" s="631"/>
      <c r="Z17" s="656">
        <v>0.2</v>
      </c>
      <c r="AA17" s="656"/>
      <c r="AB17" s="656"/>
      <c r="AC17" s="656"/>
      <c r="AD17" s="657">
        <v>39266</v>
      </c>
      <c r="AE17" s="657"/>
      <c r="AF17" s="657"/>
      <c r="AG17" s="657"/>
      <c r="AH17" s="657"/>
      <c r="AI17" s="657"/>
      <c r="AJ17" s="657"/>
      <c r="AK17" s="657"/>
      <c r="AL17" s="632">
        <v>0.4</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15"/>
      <c r="CD17" s="663" t="s">
        <v>266</v>
      </c>
      <c r="CE17" s="664"/>
      <c r="CF17" s="664"/>
      <c r="CG17" s="664"/>
      <c r="CH17" s="664"/>
      <c r="CI17" s="664"/>
      <c r="CJ17" s="664"/>
      <c r="CK17" s="664"/>
      <c r="CL17" s="664"/>
      <c r="CM17" s="664"/>
      <c r="CN17" s="664"/>
      <c r="CO17" s="664"/>
      <c r="CP17" s="664"/>
      <c r="CQ17" s="665"/>
      <c r="CR17" s="629">
        <v>2968319</v>
      </c>
      <c r="CS17" s="630"/>
      <c r="CT17" s="630"/>
      <c r="CU17" s="630"/>
      <c r="CV17" s="630"/>
      <c r="CW17" s="630"/>
      <c r="CX17" s="630"/>
      <c r="CY17" s="631"/>
      <c r="CZ17" s="656">
        <v>13.3</v>
      </c>
      <c r="DA17" s="656"/>
      <c r="DB17" s="656"/>
      <c r="DC17" s="656"/>
      <c r="DD17" s="635" t="s">
        <v>129</v>
      </c>
      <c r="DE17" s="630"/>
      <c r="DF17" s="630"/>
      <c r="DG17" s="630"/>
      <c r="DH17" s="630"/>
      <c r="DI17" s="630"/>
      <c r="DJ17" s="630"/>
      <c r="DK17" s="630"/>
      <c r="DL17" s="630"/>
      <c r="DM17" s="630"/>
      <c r="DN17" s="630"/>
      <c r="DO17" s="630"/>
      <c r="DP17" s="631"/>
      <c r="DQ17" s="635">
        <v>2896332</v>
      </c>
      <c r="DR17" s="630"/>
      <c r="DS17" s="630"/>
      <c r="DT17" s="630"/>
      <c r="DU17" s="630"/>
      <c r="DV17" s="630"/>
      <c r="DW17" s="630"/>
      <c r="DX17" s="630"/>
      <c r="DY17" s="630"/>
      <c r="DZ17" s="630"/>
      <c r="EA17" s="630"/>
      <c r="EB17" s="630"/>
      <c r="EC17" s="673"/>
    </row>
    <row r="18" spans="2:133" ht="11.25" customHeight="1" x14ac:dyDescent="0.15">
      <c r="B18" s="626" t="s">
        <v>267</v>
      </c>
      <c r="C18" s="627"/>
      <c r="D18" s="627"/>
      <c r="E18" s="627"/>
      <c r="F18" s="627"/>
      <c r="G18" s="627"/>
      <c r="H18" s="627"/>
      <c r="I18" s="627"/>
      <c r="J18" s="627"/>
      <c r="K18" s="627"/>
      <c r="L18" s="627"/>
      <c r="M18" s="627"/>
      <c r="N18" s="627"/>
      <c r="O18" s="627"/>
      <c r="P18" s="627"/>
      <c r="Q18" s="628"/>
      <c r="R18" s="629">
        <v>54221</v>
      </c>
      <c r="S18" s="630"/>
      <c r="T18" s="630"/>
      <c r="U18" s="630"/>
      <c r="V18" s="630"/>
      <c r="W18" s="630"/>
      <c r="X18" s="630"/>
      <c r="Y18" s="631"/>
      <c r="Z18" s="656">
        <v>0.2</v>
      </c>
      <c r="AA18" s="656"/>
      <c r="AB18" s="656"/>
      <c r="AC18" s="656"/>
      <c r="AD18" s="657">
        <v>54221</v>
      </c>
      <c r="AE18" s="657"/>
      <c r="AF18" s="657"/>
      <c r="AG18" s="657"/>
      <c r="AH18" s="657"/>
      <c r="AI18" s="657"/>
      <c r="AJ18" s="657"/>
      <c r="AK18" s="657"/>
      <c r="AL18" s="632">
        <v>0.5</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129</v>
      </c>
      <c r="BP18" s="656"/>
      <c r="BQ18" s="656"/>
      <c r="BR18" s="656"/>
      <c r="BS18" s="657" t="s">
        <v>129</v>
      </c>
      <c r="BT18" s="657"/>
      <c r="BU18" s="657"/>
      <c r="BV18" s="657"/>
      <c r="BW18" s="657"/>
      <c r="BX18" s="657"/>
      <c r="BY18" s="657"/>
      <c r="BZ18" s="657"/>
      <c r="CA18" s="657"/>
      <c r="CB18" s="715"/>
      <c r="CD18" s="663" t="s">
        <v>269</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56" t="s">
        <v>129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3"/>
    </row>
    <row r="19" spans="2:133" ht="11.25" customHeight="1" x14ac:dyDescent="0.15">
      <c r="B19" s="626" t="s">
        <v>270</v>
      </c>
      <c r="C19" s="627"/>
      <c r="D19" s="627"/>
      <c r="E19" s="627"/>
      <c r="F19" s="627"/>
      <c r="G19" s="627"/>
      <c r="H19" s="627"/>
      <c r="I19" s="627"/>
      <c r="J19" s="627"/>
      <c r="K19" s="627"/>
      <c r="L19" s="627"/>
      <c r="M19" s="627"/>
      <c r="N19" s="627"/>
      <c r="O19" s="627"/>
      <c r="P19" s="627"/>
      <c r="Q19" s="628"/>
      <c r="R19" s="629">
        <v>14698</v>
      </c>
      <c r="S19" s="630"/>
      <c r="T19" s="630"/>
      <c r="U19" s="630"/>
      <c r="V19" s="630"/>
      <c r="W19" s="630"/>
      <c r="X19" s="630"/>
      <c r="Y19" s="631"/>
      <c r="Z19" s="656">
        <v>0.1</v>
      </c>
      <c r="AA19" s="656"/>
      <c r="AB19" s="656"/>
      <c r="AC19" s="656"/>
      <c r="AD19" s="657">
        <v>14698</v>
      </c>
      <c r="AE19" s="657"/>
      <c r="AF19" s="657"/>
      <c r="AG19" s="657"/>
      <c r="AH19" s="657"/>
      <c r="AI19" s="657"/>
      <c r="AJ19" s="657"/>
      <c r="AK19" s="657"/>
      <c r="AL19" s="632">
        <v>0.1</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4044</v>
      </c>
      <c r="BH19" s="630"/>
      <c r="BI19" s="630"/>
      <c r="BJ19" s="630"/>
      <c r="BK19" s="630"/>
      <c r="BL19" s="630"/>
      <c r="BM19" s="630"/>
      <c r="BN19" s="631"/>
      <c r="BO19" s="656">
        <v>0.1</v>
      </c>
      <c r="BP19" s="656"/>
      <c r="BQ19" s="656"/>
      <c r="BR19" s="656"/>
      <c r="BS19" s="657" t="s">
        <v>129</v>
      </c>
      <c r="BT19" s="657"/>
      <c r="BU19" s="657"/>
      <c r="BV19" s="657"/>
      <c r="BW19" s="657"/>
      <c r="BX19" s="657"/>
      <c r="BY19" s="657"/>
      <c r="BZ19" s="657"/>
      <c r="CA19" s="657"/>
      <c r="CB19" s="715"/>
      <c r="CD19" s="663" t="s">
        <v>272</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129</v>
      </c>
      <c r="DR19" s="630"/>
      <c r="DS19" s="630"/>
      <c r="DT19" s="630"/>
      <c r="DU19" s="630"/>
      <c r="DV19" s="630"/>
      <c r="DW19" s="630"/>
      <c r="DX19" s="630"/>
      <c r="DY19" s="630"/>
      <c r="DZ19" s="630"/>
      <c r="EA19" s="630"/>
      <c r="EB19" s="630"/>
      <c r="EC19" s="673"/>
    </row>
    <row r="20" spans="2:133" ht="11.25" customHeight="1" x14ac:dyDescent="0.15">
      <c r="B20" s="626" t="s">
        <v>273</v>
      </c>
      <c r="C20" s="627"/>
      <c r="D20" s="627"/>
      <c r="E20" s="627"/>
      <c r="F20" s="627"/>
      <c r="G20" s="627"/>
      <c r="H20" s="627"/>
      <c r="I20" s="627"/>
      <c r="J20" s="627"/>
      <c r="K20" s="627"/>
      <c r="L20" s="627"/>
      <c r="M20" s="627"/>
      <c r="N20" s="627"/>
      <c r="O20" s="627"/>
      <c r="P20" s="627"/>
      <c r="Q20" s="628"/>
      <c r="R20" s="629">
        <v>2415</v>
      </c>
      <c r="S20" s="630"/>
      <c r="T20" s="630"/>
      <c r="U20" s="630"/>
      <c r="V20" s="630"/>
      <c r="W20" s="630"/>
      <c r="X20" s="630"/>
      <c r="Y20" s="631"/>
      <c r="Z20" s="656">
        <v>0</v>
      </c>
      <c r="AA20" s="656"/>
      <c r="AB20" s="656"/>
      <c r="AC20" s="656"/>
      <c r="AD20" s="657">
        <v>2415</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4044</v>
      </c>
      <c r="BH20" s="630"/>
      <c r="BI20" s="630"/>
      <c r="BJ20" s="630"/>
      <c r="BK20" s="630"/>
      <c r="BL20" s="630"/>
      <c r="BM20" s="630"/>
      <c r="BN20" s="631"/>
      <c r="BO20" s="656">
        <v>0.1</v>
      </c>
      <c r="BP20" s="656"/>
      <c r="BQ20" s="656"/>
      <c r="BR20" s="656"/>
      <c r="BS20" s="657" t="s">
        <v>129</v>
      </c>
      <c r="BT20" s="657"/>
      <c r="BU20" s="657"/>
      <c r="BV20" s="657"/>
      <c r="BW20" s="657"/>
      <c r="BX20" s="657"/>
      <c r="BY20" s="657"/>
      <c r="BZ20" s="657"/>
      <c r="CA20" s="657"/>
      <c r="CB20" s="715"/>
      <c r="CD20" s="663" t="s">
        <v>275</v>
      </c>
      <c r="CE20" s="664"/>
      <c r="CF20" s="664"/>
      <c r="CG20" s="664"/>
      <c r="CH20" s="664"/>
      <c r="CI20" s="664"/>
      <c r="CJ20" s="664"/>
      <c r="CK20" s="664"/>
      <c r="CL20" s="664"/>
      <c r="CM20" s="664"/>
      <c r="CN20" s="664"/>
      <c r="CO20" s="664"/>
      <c r="CP20" s="664"/>
      <c r="CQ20" s="665"/>
      <c r="CR20" s="629">
        <v>22254792</v>
      </c>
      <c r="CS20" s="630"/>
      <c r="CT20" s="630"/>
      <c r="CU20" s="630"/>
      <c r="CV20" s="630"/>
      <c r="CW20" s="630"/>
      <c r="CX20" s="630"/>
      <c r="CY20" s="631"/>
      <c r="CZ20" s="656">
        <v>100</v>
      </c>
      <c r="DA20" s="656"/>
      <c r="DB20" s="656"/>
      <c r="DC20" s="656"/>
      <c r="DD20" s="635">
        <v>4344639</v>
      </c>
      <c r="DE20" s="630"/>
      <c r="DF20" s="630"/>
      <c r="DG20" s="630"/>
      <c r="DH20" s="630"/>
      <c r="DI20" s="630"/>
      <c r="DJ20" s="630"/>
      <c r="DK20" s="630"/>
      <c r="DL20" s="630"/>
      <c r="DM20" s="630"/>
      <c r="DN20" s="630"/>
      <c r="DO20" s="630"/>
      <c r="DP20" s="631"/>
      <c r="DQ20" s="635">
        <v>12821768</v>
      </c>
      <c r="DR20" s="630"/>
      <c r="DS20" s="630"/>
      <c r="DT20" s="630"/>
      <c r="DU20" s="630"/>
      <c r="DV20" s="630"/>
      <c r="DW20" s="630"/>
      <c r="DX20" s="630"/>
      <c r="DY20" s="630"/>
      <c r="DZ20" s="630"/>
      <c r="EA20" s="630"/>
      <c r="EB20" s="630"/>
      <c r="EC20" s="673"/>
    </row>
    <row r="21" spans="2:133" ht="11.25" customHeight="1" x14ac:dyDescent="0.15">
      <c r="B21" s="626" t="s">
        <v>276</v>
      </c>
      <c r="C21" s="627"/>
      <c r="D21" s="627"/>
      <c r="E21" s="627"/>
      <c r="F21" s="627"/>
      <c r="G21" s="627"/>
      <c r="H21" s="627"/>
      <c r="I21" s="627"/>
      <c r="J21" s="627"/>
      <c r="K21" s="627"/>
      <c r="L21" s="627"/>
      <c r="M21" s="627"/>
      <c r="N21" s="627"/>
      <c r="O21" s="627"/>
      <c r="P21" s="627"/>
      <c r="Q21" s="628"/>
      <c r="R21" s="629">
        <v>1802</v>
      </c>
      <c r="S21" s="630"/>
      <c r="T21" s="630"/>
      <c r="U21" s="630"/>
      <c r="V21" s="630"/>
      <c r="W21" s="630"/>
      <c r="X21" s="630"/>
      <c r="Y21" s="631"/>
      <c r="Z21" s="656">
        <v>0</v>
      </c>
      <c r="AA21" s="656"/>
      <c r="AB21" s="656"/>
      <c r="AC21" s="656"/>
      <c r="AD21" s="657">
        <v>1802</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v>4044</v>
      </c>
      <c r="BH21" s="630"/>
      <c r="BI21" s="630"/>
      <c r="BJ21" s="630"/>
      <c r="BK21" s="630"/>
      <c r="BL21" s="630"/>
      <c r="BM21" s="630"/>
      <c r="BN21" s="631"/>
      <c r="BO21" s="656">
        <v>0.1</v>
      </c>
      <c r="BP21" s="656"/>
      <c r="BQ21" s="656"/>
      <c r="BR21" s="656"/>
      <c r="BS21" s="657" t="s">
        <v>129</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278</v>
      </c>
      <c r="C22" s="693"/>
      <c r="D22" s="693"/>
      <c r="E22" s="693"/>
      <c r="F22" s="693"/>
      <c r="G22" s="693"/>
      <c r="H22" s="693"/>
      <c r="I22" s="693"/>
      <c r="J22" s="693"/>
      <c r="K22" s="693"/>
      <c r="L22" s="693"/>
      <c r="M22" s="693"/>
      <c r="N22" s="693"/>
      <c r="O22" s="693"/>
      <c r="P22" s="693"/>
      <c r="Q22" s="694"/>
      <c r="R22" s="629">
        <v>35306</v>
      </c>
      <c r="S22" s="630"/>
      <c r="T22" s="630"/>
      <c r="U22" s="630"/>
      <c r="V22" s="630"/>
      <c r="W22" s="630"/>
      <c r="X22" s="630"/>
      <c r="Y22" s="631"/>
      <c r="Z22" s="656">
        <v>0.1</v>
      </c>
      <c r="AA22" s="656"/>
      <c r="AB22" s="656"/>
      <c r="AC22" s="656"/>
      <c r="AD22" s="657">
        <v>35306</v>
      </c>
      <c r="AE22" s="657"/>
      <c r="AF22" s="657"/>
      <c r="AG22" s="657"/>
      <c r="AH22" s="657"/>
      <c r="AI22" s="657"/>
      <c r="AJ22" s="657"/>
      <c r="AK22" s="657"/>
      <c r="AL22" s="632">
        <v>0.40000000596046448</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129</v>
      </c>
      <c r="BH22" s="630"/>
      <c r="BI22" s="630"/>
      <c r="BJ22" s="630"/>
      <c r="BK22" s="630"/>
      <c r="BL22" s="630"/>
      <c r="BM22" s="630"/>
      <c r="BN22" s="631"/>
      <c r="BO22" s="656" t="s">
        <v>129</v>
      </c>
      <c r="BP22" s="656"/>
      <c r="BQ22" s="656"/>
      <c r="BR22" s="656"/>
      <c r="BS22" s="657" t="s">
        <v>129</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281</v>
      </c>
      <c r="C23" s="627"/>
      <c r="D23" s="627"/>
      <c r="E23" s="627"/>
      <c r="F23" s="627"/>
      <c r="G23" s="627"/>
      <c r="H23" s="627"/>
      <c r="I23" s="627"/>
      <c r="J23" s="627"/>
      <c r="K23" s="627"/>
      <c r="L23" s="627"/>
      <c r="M23" s="627"/>
      <c r="N23" s="627"/>
      <c r="O23" s="627"/>
      <c r="P23" s="627"/>
      <c r="Q23" s="628"/>
      <c r="R23" s="629">
        <v>6997414</v>
      </c>
      <c r="S23" s="630"/>
      <c r="T23" s="630"/>
      <c r="U23" s="630"/>
      <c r="V23" s="630"/>
      <c r="W23" s="630"/>
      <c r="X23" s="630"/>
      <c r="Y23" s="631"/>
      <c r="Z23" s="656">
        <v>29.3</v>
      </c>
      <c r="AA23" s="656"/>
      <c r="AB23" s="656"/>
      <c r="AC23" s="656"/>
      <c r="AD23" s="657">
        <v>5718587</v>
      </c>
      <c r="AE23" s="657"/>
      <c r="AF23" s="657"/>
      <c r="AG23" s="657"/>
      <c r="AH23" s="657"/>
      <c r="AI23" s="657"/>
      <c r="AJ23" s="657"/>
      <c r="AK23" s="657"/>
      <c r="AL23" s="632">
        <v>57.3</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129</v>
      </c>
      <c r="BH23" s="630"/>
      <c r="BI23" s="630"/>
      <c r="BJ23" s="630"/>
      <c r="BK23" s="630"/>
      <c r="BL23" s="630"/>
      <c r="BM23" s="630"/>
      <c r="BN23" s="631"/>
      <c r="BO23" s="656" t="s">
        <v>129</v>
      </c>
      <c r="BP23" s="656"/>
      <c r="BQ23" s="656"/>
      <c r="BR23" s="656"/>
      <c r="BS23" s="657" t="s">
        <v>129</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40" t="s">
        <v>286</v>
      </c>
      <c r="DM23" s="741"/>
      <c r="DN23" s="741"/>
      <c r="DO23" s="741"/>
      <c r="DP23" s="741"/>
      <c r="DQ23" s="741"/>
      <c r="DR23" s="741"/>
      <c r="DS23" s="741"/>
      <c r="DT23" s="741"/>
      <c r="DU23" s="741"/>
      <c r="DV23" s="742"/>
      <c r="DW23" s="731" t="s">
        <v>287</v>
      </c>
      <c r="DX23" s="732"/>
      <c r="DY23" s="732"/>
      <c r="DZ23" s="732"/>
      <c r="EA23" s="732"/>
      <c r="EB23" s="732"/>
      <c r="EC23" s="733"/>
    </row>
    <row r="24" spans="2:133" ht="11.25" customHeight="1" x14ac:dyDescent="0.15">
      <c r="B24" s="626" t="s">
        <v>288</v>
      </c>
      <c r="C24" s="627"/>
      <c r="D24" s="627"/>
      <c r="E24" s="627"/>
      <c r="F24" s="627"/>
      <c r="G24" s="627"/>
      <c r="H24" s="627"/>
      <c r="I24" s="627"/>
      <c r="J24" s="627"/>
      <c r="K24" s="627"/>
      <c r="L24" s="627"/>
      <c r="M24" s="627"/>
      <c r="N24" s="627"/>
      <c r="O24" s="627"/>
      <c r="P24" s="627"/>
      <c r="Q24" s="628"/>
      <c r="R24" s="629">
        <v>5718587</v>
      </c>
      <c r="S24" s="630"/>
      <c r="T24" s="630"/>
      <c r="U24" s="630"/>
      <c r="V24" s="630"/>
      <c r="W24" s="630"/>
      <c r="X24" s="630"/>
      <c r="Y24" s="631"/>
      <c r="Z24" s="656">
        <v>24</v>
      </c>
      <c r="AA24" s="656"/>
      <c r="AB24" s="656"/>
      <c r="AC24" s="656"/>
      <c r="AD24" s="657">
        <v>5718587</v>
      </c>
      <c r="AE24" s="657"/>
      <c r="AF24" s="657"/>
      <c r="AG24" s="657"/>
      <c r="AH24" s="657"/>
      <c r="AI24" s="657"/>
      <c r="AJ24" s="657"/>
      <c r="AK24" s="657"/>
      <c r="AL24" s="632">
        <v>57.3</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9790757</v>
      </c>
      <c r="CS24" s="683"/>
      <c r="CT24" s="683"/>
      <c r="CU24" s="683"/>
      <c r="CV24" s="683"/>
      <c r="CW24" s="683"/>
      <c r="CX24" s="683"/>
      <c r="CY24" s="726"/>
      <c r="CZ24" s="727">
        <v>44</v>
      </c>
      <c r="DA24" s="702"/>
      <c r="DB24" s="702"/>
      <c r="DC24" s="730"/>
      <c r="DD24" s="725">
        <v>6192695</v>
      </c>
      <c r="DE24" s="683"/>
      <c r="DF24" s="683"/>
      <c r="DG24" s="683"/>
      <c r="DH24" s="683"/>
      <c r="DI24" s="683"/>
      <c r="DJ24" s="683"/>
      <c r="DK24" s="726"/>
      <c r="DL24" s="725">
        <v>5684040</v>
      </c>
      <c r="DM24" s="683"/>
      <c r="DN24" s="683"/>
      <c r="DO24" s="683"/>
      <c r="DP24" s="683"/>
      <c r="DQ24" s="683"/>
      <c r="DR24" s="683"/>
      <c r="DS24" s="683"/>
      <c r="DT24" s="683"/>
      <c r="DU24" s="683"/>
      <c r="DV24" s="726"/>
      <c r="DW24" s="727">
        <v>54.7</v>
      </c>
      <c r="DX24" s="702"/>
      <c r="DY24" s="702"/>
      <c r="DZ24" s="702"/>
      <c r="EA24" s="702"/>
      <c r="EB24" s="702"/>
      <c r="EC24" s="728"/>
    </row>
    <row r="25" spans="2:133" ht="11.25" customHeight="1" x14ac:dyDescent="0.15">
      <c r="B25" s="626" t="s">
        <v>291</v>
      </c>
      <c r="C25" s="627"/>
      <c r="D25" s="627"/>
      <c r="E25" s="627"/>
      <c r="F25" s="627"/>
      <c r="G25" s="627"/>
      <c r="H25" s="627"/>
      <c r="I25" s="627"/>
      <c r="J25" s="627"/>
      <c r="K25" s="627"/>
      <c r="L25" s="627"/>
      <c r="M25" s="627"/>
      <c r="N25" s="627"/>
      <c r="O25" s="627"/>
      <c r="P25" s="627"/>
      <c r="Q25" s="628"/>
      <c r="R25" s="629">
        <v>1278827</v>
      </c>
      <c r="S25" s="630"/>
      <c r="T25" s="630"/>
      <c r="U25" s="630"/>
      <c r="V25" s="630"/>
      <c r="W25" s="630"/>
      <c r="X25" s="630"/>
      <c r="Y25" s="631"/>
      <c r="Z25" s="656">
        <v>5.4</v>
      </c>
      <c r="AA25" s="656"/>
      <c r="AB25" s="656"/>
      <c r="AC25" s="656"/>
      <c r="AD25" s="657" t="s">
        <v>129</v>
      </c>
      <c r="AE25" s="657"/>
      <c r="AF25" s="657"/>
      <c r="AG25" s="657"/>
      <c r="AH25" s="657"/>
      <c r="AI25" s="657"/>
      <c r="AJ25" s="657"/>
      <c r="AK25" s="657"/>
      <c r="AL25" s="632" t="s">
        <v>129</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15"/>
      <c r="CD25" s="663" t="s">
        <v>293</v>
      </c>
      <c r="CE25" s="664"/>
      <c r="CF25" s="664"/>
      <c r="CG25" s="664"/>
      <c r="CH25" s="664"/>
      <c r="CI25" s="664"/>
      <c r="CJ25" s="664"/>
      <c r="CK25" s="664"/>
      <c r="CL25" s="664"/>
      <c r="CM25" s="664"/>
      <c r="CN25" s="664"/>
      <c r="CO25" s="664"/>
      <c r="CP25" s="664"/>
      <c r="CQ25" s="665"/>
      <c r="CR25" s="629">
        <v>2975922</v>
      </c>
      <c r="CS25" s="640"/>
      <c r="CT25" s="640"/>
      <c r="CU25" s="640"/>
      <c r="CV25" s="640"/>
      <c r="CW25" s="640"/>
      <c r="CX25" s="640"/>
      <c r="CY25" s="641"/>
      <c r="CZ25" s="632">
        <v>13.4</v>
      </c>
      <c r="DA25" s="642"/>
      <c r="DB25" s="642"/>
      <c r="DC25" s="643"/>
      <c r="DD25" s="635">
        <v>2341365</v>
      </c>
      <c r="DE25" s="640"/>
      <c r="DF25" s="640"/>
      <c r="DG25" s="640"/>
      <c r="DH25" s="640"/>
      <c r="DI25" s="640"/>
      <c r="DJ25" s="640"/>
      <c r="DK25" s="641"/>
      <c r="DL25" s="635">
        <v>2326345</v>
      </c>
      <c r="DM25" s="640"/>
      <c r="DN25" s="640"/>
      <c r="DO25" s="640"/>
      <c r="DP25" s="640"/>
      <c r="DQ25" s="640"/>
      <c r="DR25" s="640"/>
      <c r="DS25" s="640"/>
      <c r="DT25" s="640"/>
      <c r="DU25" s="640"/>
      <c r="DV25" s="641"/>
      <c r="DW25" s="632">
        <v>22.4</v>
      </c>
      <c r="DX25" s="642"/>
      <c r="DY25" s="642"/>
      <c r="DZ25" s="642"/>
      <c r="EA25" s="642"/>
      <c r="EB25" s="642"/>
      <c r="EC25" s="674"/>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56" t="s">
        <v>129</v>
      </c>
      <c r="AA26" s="656"/>
      <c r="AB26" s="656"/>
      <c r="AC26" s="656"/>
      <c r="AD26" s="657" t="s">
        <v>129</v>
      </c>
      <c r="AE26" s="657"/>
      <c r="AF26" s="657"/>
      <c r="AG26" s="657"/>
      <c r="AH26" s="657"/>
      <c r="AI26" s="657"/>
      <c r="AJ26" s="657"/>
      <c r="AK26" s="657"/>
      <c r="AL26" s="632" t="s">
        <v>129</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15"/>
      <c r="CD26" s="663" t="s">
        <v>296</v>
      </c>
      <c r="CE26" s="664"/>
      <c r="CF26" s="664"/>
      <c r="CG26" s="664"/>
      <c r="CH26" s="664"/>
      <c r="CI26" s="664"/>
      <c r="CJ26" s="664"/>
      <c r="CK26" s="664"/>
      <c r="CL26" s="664"/>
      <c r="CM26" s="664"/>
      <c r="CN26" s="664"/>
      <c r="CO26" s="664"/>
      <c r="CP26" s="664"/>
      <c r="CQ26" s="665"/>
      <c r="CR26" s="629">
        <v>1568023</v>
      </c>
      <c r="CS26" s="630"/>
      <c r="CT26" s="630"/>
      <c r="CU26" s="630"/>
      <c r="CV26" s="630"/>
      <c r="CW26" s="630"/>
      <c r="CX26" s="630"/>
      <c r="CY26" s="631"/>
      <c r="CZ26" s="632">
        <v>7</v>
      </c>
      <c r="DA26" s="642"/>
      <c r="DB26" s="642"/>
      <c r="DC26" s="643"/>
      <c r="DD26" s="635">
        <v>1358172</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74"/>
    </row>
    <row r="27" spans="2:133" ht="11.25" customHeight="1" x14ac:dyDescent="0.15">
      <c r="B27" s="626" t="s">
        <v>297</v>
      </c>
      <c r="C27" s="627"/>
      <c r="D27" s="627"/>
      <c r="E27" s="627"/>
      <c r="F27" s="627"/>
      <c r="G27" s="627"/>
      <c r="H27" s="627"/>
      <c r="I27" s="627"/>
      <c r="J27" s="627"/>
      <c r="K27" s="627"/>
      <c r="L27" s="627"/>
      <c r="M27" s="627"/>
      <c r="N27" s="627"/>
      <c r="O27" s="627"/>
      <c r="P27" s="627"/>
      <c r="Q27" s="628"/>
      <c r="R27" s="629">
        <v>11214017</v>
      </c>
      <c r="S27" s="630"/>
      <c r="T27" s="630"/>
      <c r="U27" s="630"/>
      <c r="V27" s="630"/>
      <c r="W27" s="630"/>
      <c r="X27" s="630"/>
      <c r="Y27" s="631"/>
      <c r="Z27" s="656">
        <v>47</v>
      </c>
      <c r="AA27" s="656"/>
      <c r="AB27" s="656"/>
      <c r="AC27" s="656"/>
      <c r="AD27" s="657">
        <v>9935190</v>
      </c>
      <c r="AE27" s="657"/>
      <c r="AF27" s="657"/>
      <c r="AG27" s="657"/>
      <c r="AH27" s="657"/>
      <c r="AI27" s="657"/>
      <c r="AJ27" s="657"/>
      <c r="AK27" s="657"/>
      <c r="AL27" s="632">
        <v>99.599998474121094</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3203830</v>
      </c>
      <c r="BH27" s="630"/>
      <c r="BI27" s="630"/>
      <c r="BJ27" s="630"/>
      <c r="BK27" s="630"/>
      <c r="BL27" s="630"/>
      <c r="BM27" s="630"/>
      <c r="BN27" s="631"/>
      <c r="BO27" s="656">
        <v>100</v>
      </c>
      <c r="BP27" s="656"/>
      <c r="BQ27" s="656"/>
      <c r="BR27" s="656"/>
      <c r="BS27" s="657">
        <v>134933</v>
      </c>
      <c r="BT27" s="657"/>
      <c r="BU27" s="657"/>
      <c r="BV27" s="657"/>
      <c r="BW27" s="657"/>
      <c r="BX27" s="657"/>
      <c r="BY27" s="657"/>
      <c r="BZ27" s="657"/>
      <c r="CA27" s="657"/>
      <c r="CB27" s="715"/>
      <c r="CD27" s="663" t="s">
        <v>299</v>
      </c>
      <c r="CE27" s="664"/>
      <c r="CF27" s="664"/>
      <c r="CG27" s="664"/>
      <c r="CH27" s="664"/>
      <c r="CI27" s="664"/>
      <c r="CJ27" s="664"/>
      <c r="CK27" s="664"/>
      <c r="CL27" s="664"/>
      <c r="CM27" s="664"/>
      <c r="CN27" s="664"/>
      <c r="CO27" s="664"/>
      <c r="CP27" s="664"/>
      <c r="CQ27" s="665"/>
      <c r="CR27" s="629">
        <v>3846516</v>
      </c>
      <c r="CS27" s="640"/>
      <c r="CT27" s="640"/>
      <c r="CU27" s="640"/>
      <c r="CV27" s="640"/>
      <c r="CW27" s="640"/>
      <c r="CX27" s="640"/>
      <c r="CY27" s="641"/>
      <c r="CZ27" s="632">
        <v>17.3</v>
      </c>
      <c r="DA27" s="642"/>
      <c r="DB27" s="642"/>
      <c r="DC27" s="643"/>
      <c r="DD27" s="635">
        <v>954998</v>
      </c>
      <c r="DE27" s="640"/>
      <c r="DF27" s="640"/>
      <c r="DG27" s="640"/>
      <c r="DH27" s="640"/>
      <c r="DI27" s="640"/>
      <c r="DJ27" s="640"/>
      <c r="DK27" s="641"/>
      <c r="DL27" s="635">
        <v>951363</v>
      </c>
      <c r="DM27" s="640"/>
      <c r="DN27" s="640"/>
      <c r="DO27" s="640"/>
      <c r="DP27" s="640"/>
      <c r="DQ27" s="640"/>
      <c r="DR27" s="640"/>
      <c r="DS27" s="640"/>
      <c r="DT27" s="640"/>
      <c r="DU27" s="640"/>
      <c r="DV27" s="641"/>
      <c r="DW27" s="632">
        <v>9.1</v>
      </c>
      <c r="DX27" s="642"/>
      <c r="DY27" s="642"/>
      <c r="DZ27" s="642"/>
      <c r="EA27" s="642"/>
      <c r="EB27" s="642"/>
      <c r="EC27" s="674"/>
    </row>
    <row r="28" spans="2:133" ht="11.25" customHeight="1" x14ac:dyDescent="0.15">
      <c r="B28" s="626" t="s">
        <v>300</v>
      </c>
      <c r="C28" s="627"/>
      <c r="D28" s="627"/>
      <c r="E28" s="627"/>
      <c r="F28" s="627"/>
      <c r="G28" s="627"/>
      <c r="H28" s="627"/>
      <c r="I28" s="627"/>
      <c r="J28" s="627"/>
      <c r="K28" s="627"/>
      <c r="L28" s="627"/>
      <c r="M28" s="627"/>
      <c r="N28" s="627"/>
      <c r="O28" s="627"/>
      <c r="P28" s="627"/>
      <c r="Q28" s="628"/>
      <c r="R28" s="629">
        <v>2762</v>
      </c>
      <c r="S28" s="630"/>
      <c r="T28" s="630"/>
      <c r="U28" s="630"/>
      <c r="V28" s="630"/>
      <c r="W28" s="630"/>
      <c r="X28" s="630"/>
      <c r="Y28" s="631"/>
      <c r="Z28" s="656">
        <v>0</v>
      </c>
      <c r="AA28" s="656"/>
      <c r="AB28" s="656"/>
      <c r="AC28" s="656"/>
      <c r="AD28" s="657">
        <v>2762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301</v>
      </c>
      <c r="CE28" s="664"/>
      <c r="CF28" s="664"/>
      <c r="CG28" s="664"/>
      <c r="CH28" s="664"/>
      <c r="CI28" s="664"/>
      <c r="CJ28" s="664"/>
      <c r="CK28" s="664"/>
      <c r="CL28" s="664"/>
      <c r="CM28" s="664"/>
      <c r="CN28" s="664"/>
      <c r="CO28" s="664"/>
      <c r="CP28" s="664"/>
      <c r="CQ28" s="665"/>
      <c r="CR28" s="629">
        <v>2968319</v>
      </c>
      <c r="CS28" s="630"/>
      <c r="CT28" s="630"/>
      <c r="CU28" s="630"/>
      <c r="CV28" s="630"/>
      <c r="CW28" s="630"/>
      <c r="CX28" s="630"/>
      <c r="CY28" s="631"/>
      <c r="CZ28" s="632">
        <v>13.3</v>
      </c>
      <c r="DA28" s="642"/>
      <c r="DB28" s="642"/>
      <c r="DC28" s="643"/>
      <c r="DD28" s="635">
        <v>2896332</v>
      </c>
      <c r="DE28" s="630"/>
      <c r="DF28" s="630"/>
      <c r="DG28" s="630"/>
      <c r="DH28" s="630"/>
      <c r="DI28" s="630"/>
      <c r="DJ28" s="630"/>
      <c r="DK28" s="631"/>
      <c r="DL28" s="635">
        <v>2406332</v>
      </c>
      <c r="DM28" s="630"/>
      <c r="DN28" s="630"/>
      <c r="DO28" s="630"/>
      <c r="DP28" s="630"/>
      <c r="DQ28" s="630"/>
      <c r="DR28" s="630"/>
      <c r="DS28" s="630"/>
      <c r="DT28" s="630"/>
      <c r="DU28" s="630"/>
      <c r="DV28" s="631"/>
      <c r="DW28" s="632">
        <v>23.1</v>
      </c>
      <c r="DX28" s="642"/>
      <c r="DY28" s="642"/>
      <c r="DZ28" s="642"/>
      <c r="EA28" s="642"/>
      <c r="EB28" s="642"/>
      <c r="EC28" s="674"/>
    </row>
    <row r="29" spans="2:133" ht="11.25" customHeight="1" x14ac:dyDescent="0.15">
      <c r="B29" s="626" t="s">
        <v>302</v>
      </c>
      <c r="C29" s="627"/>
      <c r="D29" s="627"/>
      <c r="E29" s="627"/>
      <c r="F29" s="627"/>
      <c r="G29" s="627"/>
      <c r="H29" s="627"/>
      <c r="I29" s="627"/>
      <c r="J29" s="627"/>
      <c r="K29" s="627"/>
      <c r="L29" s="627"/>
      <c r="M29" s="627"/>
      <c r="N29" s="627"/>
      <c r="O29" s="627"/>
      <c r="P29" s="627"/>
      <c r="Q29" s="628"/>
      <c r="R29" s="629">
        <v>15926</v>
      </c>
      <c r="S29" s="630"/>
      <c r="T29" s="630"/>
      <c r="U29" s="630"/>
      <c r="V29" s="630"/>
      <c r="W29" s="630"/>
      <c r="X29" s="630"/>
      <c r="Y29" s="631"/>
      <c r="Z29" s="656">
        <v>0.1</v>
      </c>
      <c r="AA29" s="656"/>
      <c r="AB29" s="656"/>
      <c r="AC29" s="656"/>
      <c r="AD29" s="657" t="s">
        <v>129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3" t="s">
        <v>70</v>
      </c>
      <c r="CG29" s="664"/>
      <c r="CH29" s="664"/>
      <c r="CI29" s="664"/>
      <c r="CJ29" s="664"/>
      <c r="CK29" s="664"/>
      <c r="CL29" s="664"/>
      <c r="CM29" s="664"/>
      <c r="CN29" s="664"/>
      <c r="CO29" s="664"/>
      <c r="CP29" s="664"/>
      <c r="CQ29" s="665"/>
      <c r="CR29" s="629">
        <v>2967880</v>
      </c>
      <c r="CS29" s="640"/>
      <c r="CT29" s="640"/>
      <c r="CU29" s="640"/>
      <c r="CV29" s="640"/>
      <c r="CW29" s="640"/>
      <c r="CX29" s="640"/>
      <c r="CY29" s="641"/>
      <c r="CZ29" s="632">
        <v>13.3</v>
      </c>
      <c r="DA29" s="642"/>
      <c r="DB29" s="642"/>
      <c r="DC29" s="643"/>
      <c r="DD29" s="635">
        <v>2895893</v>
      </c>
      <c r="DE29" s="640"/>
      <c r="DF29" s="640"/>
      <c r="DG29" s="640"/>
      <c r="DH29" s="640"/>
      <c r="DI29" s="640"/>
      <c r="DJ29" s="640"/>
      <c r="DK29" s="641"/>
      <c r="DL29" s="635">
        <v>2405893</v>
      </c>
      <c r="DM29" s="640"/>
      <c r="DN29" s="640"/>
      <c r="DO29" s="640"/>
      <c r="DP29" s="640"/>
      <c r="DQ29" s="640"/>
      <c r="DR29" s="640"/>
      <c r="DS29" s="640"/>
      <c r="DT29" s="640"/>
      <c r="DU29" s="640"/>
      <c r="DV29" s="641"/>
      <c r="DW29" s="632">
        <v>23.1</v>
      </c>
      <c r="DX29" s="642"/>
      <c r="DY29" s="642"/>
      <c r="DZ29" s="642"/>
      <c r="EA29" s="642"/>
      <c r="EB29" s="642"/>
      <c r="EC29" s="674"/>
    </row>
    <row r="30" spans="2:133" ht="11.25" customHeight="1" x14ac:dyDescent="0.15">
      <c r="B30" s="626" t="s">
        <v>304</v>
      </c>
      <c r="C30" s="627"/>
      <c r="D30" s="627"/>
      <c r="E30" s="627"/>
      <c r="F30" s="627"/>
      <c r="G30" s="627"/>
      <c r="H30" s="627"/>
      <c r="I30" s="627"/>
      <c r="J30" s="627"/>
      <c r="K30" s="627"/>
      <c r="L30" s="627"/>
      <c r="M30" s="627"/>
      <c r="N30" s="627"/>
      <c r="O30" s="627"/>
      <c r="P30" s="627"/>
      <c r="Q30" s="628"/>
      <c r="R30" s="629">
        <v>198821</v>
      </c>
      <c r="S30" s="630"/>
      <c r="T30" s="630"/>
      <c r="U30" s="630"/>
      <c r="V30" s="630"/>
      <c r="W30" s="630"/>
      <c r="X30" s="630"/>
      <c r="Y30" s="631"/>
      <c r="Z30" s="656">
        <v>0.8</v>
      </c>
      <c r="AA30" s="656"/>
      <c r="AB30" s="656"/>
      <c r="AC30" s="656"/>
      <c r="AD30" s="657">
        <v>10392</v>
      </c>
      <c r="AE30" s="657"/>
      <c r="AF30" s="657"/>
      <c r="AG30" s="657"/>
      <c r="AH30" s="657"/>
      <c r="AI30" s="657"/>
      <c r="AJ30" s="657"/>
      <c r="AK30" s="657"/>
      <c r="AL30" s="632">
        <v>0.1</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3" t="s">
        <v>307</v>
      </c>
      <c r="CG30" s="664"/>
      <c r="CH30" s="664"/>
      <c r="CI30" s="664"/>
      <c r="CJ30" s="664"/>
      <c r="CK30" s="664"/>
      <c r="CL30" s="664"/>
      <c r="CM30" s="664"/>
      <c r="CN30" s="664"/>
      <c r="CO30" s="664"/>
      <c r="CP30" s="664"/>
      <c r="CQ30" s="665"/>
      <c r="CR30" s="629">
        <v>2884079</v>
      </c>
      <c r="CS30" s="630"/>
      <c r="CT30" s="630"/>
      <c r="CU30" s="630"/>
      <c r="CV30" s="630"/>
      <c r="CW30" s="630"/>
      <c r="CX30" s="630"/>
      <c r="CY30" s="631"/>
      <c r="CZ30" s="632">
        <v>13</v>
      </c>
      <c r="DA30" s="642"/>
      <c r="DB30" s="642"/>
      <c r="DC30" s="643"/>
      <c r="DD30" s="635">
        <v>2814599</v>
      </c>
      <c r="DE30" s="630"/>
      <c r="DF30" s="630"/>
      <c r="DG30" s="630"/>
      <c r="DH30" s="630"/>
      <c r="DI30" s="630"/>
      <c r="DJ30" s="630"/>
      <c r="DK30" s="631"/>
      <c r="DL30" s="635">
        <v>2324599</v>
      </c>
      <c r="DM30" s="630"/>
      <c r="DN30" s="630"/>
      <c r="DO30" s="630"/>
      <c r="DP30" s="630"/>
      <c r="DQ30" s="630"/>
      <c r="DR30" s="630"/>
      <c r="DS30" s="630"/>
      <c r="DT30" s="630"/>
      <c r="DU30" s="630"/>
      <c r="DV30" s="631"/>
      <c r="DW30" s="632">
        <v>22.4</v>
      </c>
      <c r="DX30" s="642"/>
      <c r="DY30" s="642"/>
      <c r="DZ30" s="642"/>
      <c r="EA30" s="642"/>
      <c r="EB30" s="642"/>
      <c r="EC30" s="674"/>
    </row>
    <row r="31" spans="2:133" ht="11.25" customHeight="1" x14ac:dyDescent="0.15">
      <c r="B31" s="626" t="s">
        <v>308</v>
      </c>
      <c r="C31" s="627"/>
      <c r="D31" s="627"/>
      <c r="E31" s="627"/>
      <c r="F31" s="627"/>
      <c r="G31" s="627"/>
      <c r="H31" s="627"/>
      <c r="I31" s="627"/>
      <c r="J31" s="627"/>
      <c r="K31" s="627"/>
      <c r="L31" s="627"/>
      <c r="M31" s="627"/>
      <c r="N31" s="627"/>
      <c r="O31" s="627"/>
      <c r="P31" s="627"/>
      <c r="Q31" s="628"/>
      <c r="R31" s="629">
        <v>81016</v>
      </c>
      <c r="S31" s="630"/>
      <c r="T31" s="630"/>
      <c r="U31" s="630"/>
      <c r="V31" s="630"/>
      <c r="W31" s="630"/>
      <c r="X31" s="630"/>
      <c r="Y31" s="631"/>
      <c r="Z31" s="656">
        <v>0.3</v>
      </c>
      <c r="AA31" s="656"/>
      <c r="AB31" s="656"/>
      <c r="AC31" s="656"/>
      <c r="AD31" s="657" t="s">
        <v>129</v>
      </c>
      <c r="AE31" s="657"/>
      <c r="AF31" s="657"/>
      <c r="AG31" s="657"/>
      <c r="AH31" s="657"/>
      <c r="AI31" s="657"/>
      <c r="AJ31" s="657"/>
      <c r="AK31" s="657"/>
      <c r="AL31" s="632" t="s">
        <v>129</v>
      </c>
      <c r="AM31" s="633"/>
      <c r="AN31" s="633"/>
      <c r="AO31" s="658"/>
      <c r="AP31" s="704" t="s">
        <v>309</v>
      </c>
      <c r="AQ31" s="705"/>
      <c r="AR31" s="705"/>
      <c r="AS31" s="705"/>
      <c r="AT31" s="710" t="s">
        <v>310</v>
      </c>
      <c r="AU31" s="360"/>
      <c r="AV31" s="360"/>
      <c r="AW31" s="360"/>
      <c r="AX31" s="697" t="s">
        <v>188</v>
      </c>
      <c r="AY31" s="698"/>
      <c r="AZ31" s="698"/>
      <c r="BA31" s="698"/>
      <c r="BB31" s="698"/>
      <c r="BC31" s="698"/>
      <c r="BD31" s="698"/>
      <c r="BE31" s="698"/>
      <c r="BF31" s="699"/>
      <c r="BG31" s="700">
        <v>99.2</v>
      </c>
      <c r="BH31" s="701"/>
      <c r="BI31" s="701"/>
      <c r="BJ31" s="701"/>
      <c r="BK31" s="701"/>
      <c r="BL31" s="701"/>
      <c r="BM31" s="702">
        <v>94.5</v>
      </c>
      <c r="BN31" s="701"/>
      <c r="BO31" s="701"/>
      <c r="BP31" s="701"/>
      <c r="BQ31" s="703"/>
      <c r="BR31" s="700">
        <v>98.3</v>
      </c>
      <c r="BS31" s="701"/>
      <c r="BT31" s="701"/>
      <c r="BU31" s="701"/>
      <c r="BV31" s="701"/>
      <c r="BW31" s="701"/>
      <c r="BX31" s="702">
        <v>93</v>
      </c>
      <c r="BY31" s="701"/>
      <c r="BZ31" s="701"/>
      <c r="CA31" s="701"/>
      <c r="CB31" s="703"/>
      <c r="CD31" s="718"/>
      <c r="CE31" s="719"/>
      <c r="CF31" s="663" t="s">
        <v>311</v>
      </c>
      <c r="CG31" s="664"/>
      <c r="CH31" s="664"/>
      <c r="CI31" s="664"/>
      <c r="CJ31" s="664"/>
      <c r="CK31" s="664"/>
      <c r="CL31" s="664"/>
      <c r="CM31" s="664"/>
      <c r="CN31" s="664"/>
      <c r="CO31" s="664"/>
      <c r="CP31" s="664"/>
      <c r="CQ31" s="665"/>
      <c r="CR31" s="629">
        <v>83801</v>
      </c>
      <c r="CS31" s="640"/>
      <c r="CT31" s="640"/>
      <c r="CU31" s="640"/>
      <c r="CV31" s="640"/>
      <c r="CW31" s="640"/>
      <c r="CX31" s="640"/>
      <c r="CY31" s="641"/>
      <c r="CZ31" s="632">
        <v>0.4</v>
      </c>
      <c r="DA31" s="642"/>
      <c r="DB31" s="642"/>
      <c r="DC31" s="643"/>
      <c r="DD31" s="635">
        <v>81294</v>
      </c>
      <c r="DE31" s="640"/>
      <c r="DF31" s="640"/>
      <c r="DG31" s="640"/>
      <c r="DH31" s="640"/>
      <c r="DI31" s="640"/>
      <c r="DJ31" s="640"/>
      <c r="DK31" s="641"/>
      <c r="DL31" s="635">
        <v>81294</v>
      </c>
      <c r="DM31" s="640"/>
      <c r="DN31" s="640"/>
      <c r="DO31" s="640"/>
      <c r="DP31" s="640"/>
      <c r="DQ31" s="640"/>
      <c r="DR31" s="640"/>
      <c r="DS31" s="640"/>
      <c r="DT31" s="640"/>
      <c r="DU31" s="640"/>
      <c r="DV31" s="641"/>
      <c r="DW31" s="632">
        <v>0.8</v>
      </c>
      <c r="DX31" s="642"/>
      <c r="DY31" s="642"/>
      <c r="DZ31" s="642"/>
      <c r="EA31" s="642"/>
      <c r="EB31" s="642"/>
      <c r="EC31" s="674"/>
    </row>
    <row r="32" spans="2:133" ht="11.25" customHeight="1" x14ac:dyDescent="0.15">
      <c r="B32" s="626" t="s">
        <v>312</v>
      </c>
      <c r="C32" s="627"/>
      <c r="D32" s="627"/>
      <c r="E32" s="627"/>
      <c r="F32" s="627"/>
      <c r="G32" s="627"/>
      <c r="H32" s="627"/>
      <c r="I32" s="627"/>
      <c r="J32" s="627"/>
      <c r="K32" s="627"/>
      <c r="L32" s="627"/>
      <c r="M32" s="627"/>
      <c r="N32" s="627"/>
      <c r="O32" s="627"/>
      <c r="P32" s="627"/>
      <c r="Q32" s="628"/>
      <c r="R32" s="629">
        <v>4962231</v>
      </c>
      <c r="S32" s="630"/>
      <c r="T32" s="630"/>
      <c r="U32" s="630"/>
      <c r="V32" s="630"/>
      <c r="W32" s="630"/>
      <c r="X32" s="630"/>
      <c r="Y32" s="631"/>
      <c r="Z32" s="656">
        <v>20.8</v>
      </c>
      <c r="AA32" s="656"/>
      <c r="AB32" s="656"/>
      <c r="AC32" s="656"/>
      <c r="AD32" s="657" t="s">
        <v>129</v>
      </c>
      <c r="AE32" s="657"/>
      <c r="AF32" s="657"/>
      <c r="AG32" s="657"/>
      <c r="AH32" s="657"/>
      <c r="AI32" s="657"/>
      <c r="AJ32" s="657"/>
      <c r="AK32" s="657"/>
      <c r="AL32" s="632" t="s">
        <v>129</v>
      </c>
      <c r="AM32" s="633"/>
      <c r="AN32" s="633"/>
      <c r="AO32" s="658"/>
      <c r="AP32" s="706"/>
      <c r="AQ32" s="707"/>
      <c r="AR32" s="707"/>
      <c r="AS32" s="707"/>
      <c r="AT32" s="711"/>
      <c r="AU32" s="361" t="s">
        <v>313</v>
      </c>
      <c r="AV32" s="361"/>
      <c r="AW32" s="361"/>
      <c r="AX32" s="626" t="s">
        <v>314</v>
      </c>
      <c r="AY32" s="627"/>
      <c r="AZ32" s="627"/>
      <c r="BA32" s="627"/>
      <c r="BB32" s="627"/>
      <c r="BC32" s="627"/>
      <c r="BD32" s="627"/>
      <c r="BE32" s="627"/>
      <c r="BF32" s="628"/>
      <c r="BG32" s="695">
        <v>99.2</v>
      </c>
      <c r="BH32" s="640"/>
      <c r="BI32" s="640"/>
      <c r="BJ32" s="640"/>
      <c r="BK32" s="640"/>
      <c r="BL32" s="640"/>
      <c r="BM32" s="633">
        <v>97.3</v>
      </c>
      <c r="BN32" s="696"/>
      <c r="BO32" s="696"/>
      <c r="BP32" s="696"/>
      <c r="BQ32" s="672"/>
      <c r="BR32" s="695">
        <v>98.6</v>
      </c>
      <c r="BS32" s="640"/>
      <c r="BT32" s="640"/>
      <c r="BU32" s="640"/>
      <c r="BV32" s="640"/>
      <c r="BW32" s="640"/>
      <c r="BX32" s="633">
        <v>96.4</v>
      </c>
      <c r="BY32" s="696"/>
      <c r="BZ32" s="696"/>
      <c r="CA32" s="696"/>
      <c r="CB32" s="672"/>
      <c r="CD32" s="720"/>
      <c r="CE32" s="721"/>
      <c r="CF32" s="663" t="s">
        <v>315</v>
      </c>
      <c r="CG32" s="664"/>
      <c r="CH32" s="664"/>
      <c r="CI32" s="664"/>
      <c r="CJ32" s="664"/>
      <c r="CK32" s="664"/>
      <c r="CL32" s="664"/>
      <c r="CM32" s="664"/>
      <c r="CN32" s="664"/>
      <c r="CO32" s="664"/>
      <c r="CP32" s="664"/>
      <c r="CQ32" s="665"/>
      <c r="CR32" s="629">
        <v>439</v>
      </c>
      <c r="CS32" s="630"/>
      <c r="CT32" s="630"/>
      <c r="CU32" s="630"/>
      <c r="CV32" s="630"/>
      <c r="CW32" s="630"/>
      <c r="CX32" s="630"/>
      <c r="CY32" s="631"/>
      <c r="CZ32" s="632">
        <v>0</v>
      </c>
      <c r="DA32" s="642"/>
      <c r="DB32" s="642"/>
      <c r="DC32" s="643"/>
      <c r="DD32" s="635">
        <v>439</v>
      </c>
      <c r="DE32" s="630"/>
      <c r="DF32" s="630"/>
      <c r="DG32" s="630"/>
      <c r="DH32" s="630"/>
      <c r="DI32" s="630"/>
      <c r="DJ32" s="630"/>
      <c r="DK32" s="631"/>
      <c r="DL32" s="635">
        <v>439</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316</v>
      </c>
      <c r="C33" s="693"/>
      <c r="D33" s="693"/>
      <c r="E33" s="693"/>
      <c r="F33" s="693"/>
      <c r="G33" s="693"/>
      <c r="H33" s="693"/>
      <c r="I33" s="693"/>
      <c r="J33" s="693"/>
      <c r="K33" s="693"/>
      <c r="L33" s="693"/>
      <c r="M33" s="693"/>
      <c r="N33" s="693"/>
      <c r="O33" s="693"/>
      <c r="P33" s="693"/>
      <c r="Q33" s="694"/>
      <c r="R33" s="629" t="s">
        <v>129</v>
      </c>
      <c r="S33" s="630"/>
      <c r="T33" s="630"/>
      <c r="U33" s="630"/>
      <c r="V33" s="630"/>
      <c r="W33" s="630"/>
      <c r="X33" s="630"/>
      <c r="Y33" s="631"/>
      <c r="Z33" s="656" t="s">
        <v>129</v>
      </c>
      <c r="AA33" s="656"/>
      <c r="AB33" s="656"/>
      <c r="AC33" s="656"/>
      <c r="AD33" s="657" t="s">
        <v>129</v>
      </c>
      <c r="AE33" s="657"/>
      <c r="AF33" s="657"/>
      <c r="AG33" s="657"/>
      <c r="AH33" s="657"/>
      <c r="AI33" s="657"/>
      <c r="AJ33" s="657"/>
      <c r="AK33" s="657"/>
      <c r="AL33" s="632" t="s">
        <v>129</v>
      </c>
      <c r="AM33" s="633"/>
      <c r="AN33" s="633"/>
      <c r="AO33" s="658"/>
      <c r="AP33" s="708"/>
      <c r="AQ33" s="709"/>
      <c r="AR33" s="709"/>
      <c r="AS33" s="709"/>
      <c r="AT33" s="712"/>
      <c r="AU33" s="362"/>
      <c r="AV33" s="362"/>
      <c r="AW33" s="362"/>
      <c r="AX33" s="606" t="s">
        <v>317</v>
      </c>
      <c r="AY33" s="607"/>
      <c r="AZ33" s="607"/>
      <c r="BA33" s="607"/>
      <c r="BB33" s="607"/>
      <c r="BC33" s="607"/>
      <c r="BD33" s="607"/>
      <c r="BE33" s="607"/>
      <c r="BF33" s="608"/>
      <c r="BG33" s="691">
        <v>99.1</v>
      </c>
      <c r="BH33" s="610"/>
      <c r="BI33" s="610"/>
      <c r="BJ33" s="610"/>
      <c r="BK33" s="610"/>
      <c r="BL33" s="610"/>
      <c r="BM33" s="648">
        <v>91</v>
      </c>
      <c r="BN33" s="610"/>
      <c r="BO33" s="610"/>
      <c r="BP33" s="610"/>
      <c r="BQ33" s="659"/>
      <c r="BR33" s="691">
        <v>97.7</v>
      </c>
      <c r="BS33" s="610"/>
      <c r="BT33" s="610"/>
      <c r="BU33" s="610"/>
      <c r="BV33" s="610"/>
      <c r="BW33" s="610"/>
      <c r="BX33" s="648">
        <v>89</v>
      </c>
      <c r="BY33" s="610"/>
      <c r="BZ33" s="610"/>
      <c r="CA33" s="610"/>
      <c r="CB33" s="659"/>
      <c r="CD33" s="663" t="s">
        <v>318</v>
      </c>
      <c r="CE33" s="664"/>
      <c r="CF33" s="664"/>
      <c r="CG33" s="664"/>
      <c r="CH33" s="664"/>
      <c r="CI33" s="664"/>
      <c r="CJ33" s="664"/>
      <c r="CK33" s="664"/>
      <c r="CL33" s="664"/>
      <c r="CM33" s="664"/>
      <c r="CN33" s="664"/>
      <c r="CO33" s="664"/>
      <c r="CP33" s="664"/>
      <c r="CQ33" s="665"/>
      <c r="CR33" s="629">
        <v>8119396</v>
      </c>
      <c r="CS33" s="640"/>
      <c r="CT33" s="640"/>
      <c r="CU33" s="640"/>
      <c r="CV33" s="640"/>
      <c r="CW33" s="640"/>
      <c r="CX33" s="640"/>
      <c r="CY33" s="641"/>
      <c r="CZ33" s="632">
        <v>36.5</v>
      </c>
      <c r="DA33" s="642"/>
      <c r="DB33" s="642"/>
      <c r="DC33" s="643"/>
      <c r="DD33" s="635">
        <v>6294348</v>
      </c>
      <c r="DE33" s="640"/>
      <c r="DF33" s="640"/>
      <c r="DG33" s="640"/>
      <c r="DH33" s="640"/>
      <c r="DI33" s="640"/>
      <c r="DJ33" s="640"/>
      <c r="DK33" s="641"/>
      <c r="DL33" s="635">
        <v>3819940</v>
      </c>
      <c r="DM33" s="640"/>
      <c r="DN33" s="640"/>
      <c r="DO33" s="640"/>
      <c r="DP33" s="640"/>
      <c r="DQ33" s="640"/>
      <c r="DR33" s="640"/>
      <c r="DS33" s="640"/>
      <c r="DT33" s="640"/>
      <c r="DU33" s="640"/>
      <c r="DV33" s="641"/>
      <c r="DW33" s="632">
        <v>36.700000000000003</v>
      </c>
      <c r="DX33" s="642"/>
      <c r="DY33" s="642"/>
      <c r="DZ33" s="642"/>
      <c r="EA33" s="642"/>
      <c r="EB33" s="642"/>
      <c r="EC33" s="674"/>
    </row>
    <row r="34" spans="2:133" ht="11.25" customHeight="1" x14ac:dyDescent="0.15">
      <c r="B34" s="626" t="s">
        <v>319</v>
      </c>
      <c r="C34" s="627"/>
      <c r="D34" s="627"/>
      <c r="E34" s="627"/>
      <c r="F34" s="627"/>
      <c r="G34" s="627"/>
      <c r="H34" s="627"/>
      <c r="I34" s="627"/>
      <c r="J34" s="627"/>
      <c r="K34" s="627"/>
      <c r="L34" s="627"/>
      <c r="M34" s="627"/>
      <c r="N34" s="627"/>
      <c r="O34" s="627"/>
      <c r="P34" s="627"/>
      <c r="Q34" s="628"/>
      <c r="R34" s="629">
        <v>1076752</v>
      </c>
      <c r="S34" s="630"/>
      <c r="T34" s="630"/>
      <c r="U34" s="630"/>
      <c r="V34" s="630"/>
      <c r="W34" s="630"/>
      <c r="X34" s="630"/>
      <c r="Y34" s="631"/>
      <c r="Z34" s="656">
        <v>4.5</v>
      </c>
      <c r="AA34" s="656"/>
      <c r="AB34" s="656"/>
      <c r="AC34" s="656"/>
      <c r="AD34" s="657" t="s">
        <v>129</v>
      </c>
      <c r="AE34" s="657"/>
      <c r="AF34" s="657"/>
      <c r="AG34" s="657"/>
      <c r="AH34" s="657"/>
      <c r="AI34" s="657"/>
      <c r="AJ34" s="657"/>
      <c r="AK34" s="657"/>
      <c r="AL34" s="632" t="s">
        <v>129</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320</v>
      </c>
      <c r="CE34" s="664"/>
      <c r="CF34" s="664"/>
      <c r="CG34" s="664"/>
      <c r="CH34" s="664"/>
      <c r="CI34" s="664"/>
      <c r="CJ34" s="664"/>
      <c r="CK34" s="664"/>
      <c r="CL34" s="664"/>
      <c r="CM34" s="664"/>
      <c r="CN34" s="664"/>
      <c r="CO34" s="664"/>
      <c r="CP34" s="664"/>
      <c r="CQ34" s="665"/>
      <c r="CR34" s="629">
        <v>2396147</v>
      </c>
      <c r="CS34" s="630"/>
      <c r="CT34" s="630"/>
      <c r="CU34" s="630"/>
      <c r="CV34" s="630"/>
      <c r="CW34" s="630"/>
      <c r="CX34" s="630"/>
      <c r="CY34" s="631"/>
      <c r="CZ34" s="632">
        <v>10.8</v>
      </c>
      <c r="DA34" s="642"/>
      <c r="DB34" s="642"/>
      <c r="DC34" s="643"/>
      <c r="DD34" s="635">
        <v>1806165</v>
      </c>
      <c r="DE34" s="630"/>
      <c r="DF34" s="630"/>
      <c r="DG34" s="630"/>
      <c r="DH34" s="630"/>
      <c r="DI34" s="630"/>
      <c r="DJ34" s="630"/>
      <c r="DK34" s="631"/>
      <c r="DL34" s="635">
        <v>1476571</v>
      </c>
      <c r="DM34" s="630"/>
      <c r="DN34" s="630"/>
      <c r="DO34" s="630"/>
      <c r="DP34" s="630"/>
      <c r="DQ34" s="630"/>
      <c r="DR34" s="630"/>
      <c r="DS34" s="630"/>
      <c r="DT34" s="630"/>
      <c r="DU34" s="630"/>
      <c r="DV34" s="631"/>
      <c r="DW34" s="632">
        <v>14.2</v>
      </c>
      <c r="DX34" s="642"/>
      <c r="DY34" s="642"/>
      <c r="DZ34" s="642"/>
      <c r="EA34" s="642"/>
      <c r="EB34" s="642"/>
      <c r="EC34" s="674"/>
    </row>
    <row r="35" spans="2:133" ht="11.25" customHeight="1" x14ac:dyDescent="0.15">
      <c r="B35" s="626" t="s">
        <v>321</v>
      </c>
      <c r="C35" s="627"/>
      <c r="D35" s="627"/>
      <c r="E35" s="627"/>
      <c r="F35" s="627"/>
      <c r="G35" s="627"/>
      <c r="H35" s="627"/>
      <c r="I35" s="627"/>
      <c r="J35" s="627"/>
      <c r="K35" s="627"/>
      <c r="L35" s="627"/>
      <c r="M35" s="627"/>
      <c r="N35" s="627"/>
      <c r="O35" s="627"/>
      <c r="P35" s="627"/>
      <c r="Q35" s="628"/>
      <c r="R35" s="629">
        <v>84369</v>
      </c>
      <c r="S35" s="630"/>
      <c r="T35" s="630"/>
      <c r="U35" s="630"/>
      <c r="V35" s="630"/>
      <c r="W35" s="630"/>
      <c r="X35" s="630"/>
      <c r="Y35" s="631"/>
      <c r="Z35" s="656">
        <v>0.4</v>
      </c>
      <c r="AA35" s="656"/>
      <c r="AB35" s="656"/>
      <c r="AC35" s="656"/>
      <c r="AD35" s="657">
        <v>24096</v>
      </c>
      <c r="AE35" s="657"/>
      <c r="AF35" s="657"/>
      <c r="AG35" s="657"/>
      <c r="AH35" s="657"/>
      <c r="AI35" s="657"/>
      <c r="AJ35" s="657"/>
      <c r="AK35" s="657"/>
      <c r="AL35" s="632">
        <v>0.2</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324</v>
      </c>
      <c r="CE35" s="664"/>
      <c r="CF35" s="664"/>
      <c r="CG35" s="664"/>
      <c r="CH35" s="664"/>
      <c r="CI35" s="664"/>
      <c r="CJ35" s="664"/>
      <c r="CK35" s="664"/>
      <c r="CL35" s="664"/>
      <c r="CM35" s="664"/>
      <c r="CN35" s="664"/>
      <c r="CO35" s="664"/>
      <c r="CP35" s="664"/>
      <c r="CQ35" s="665"/>
      <c r="CR35" s="629">
        <v>126381</v>
      </c>
      <c r="CS35" s="640"/>
      <c r="CT35" s="640"/>
      <c r="CU35" s="640"/>
      <c r="CV35" s="640"/>
      <c r="CW35" s="640"/>
      <c r="CX35" s="640"/>
      <c r="CY35" s="641"/>
      <c r="CZ35" s="632">
        <v>0.6</v>
      </c>
      <c r="DA35" s="642"/>
      <c r="DB35" s="642"/>
      <c r="DC35" s="643"/>
      <c r="DD35" s="635">
        <v>96321</v>
      </c>
      <c r="DE35" s="640"/>
      <c r="DF35" s="640"/>
      <c r="DG35" s="640"/>
      <c r="DH35" s="640"/>
      <c r="DI35" s="640"/>
      <c r="DJ35" s="640"/>
      <c r="DK35" s="641"/>
      <c r="DL35" s="635">
        <v>93628</v>
      </c>
      <c r="DM35" s="640"/>
      <c r="DN35" s="640"/>
      <c r="DO35" s="640"/>
      <c r="DP35" s="640"/>
      <c r="DQ35" s="640"/>
      <c r="DR35" s="640"/>
      <c r="DS35" s="640"/>
      <c r="DT35" s="640"/>
      <c r="DU35" s="640"/>
      <c r="DV35" s="641"/>
      <c r="DW35" s="632">
        <v>0.9</v>
      </c>
      <c r="DX35" s="642"/>
      <c r="DY35" s="642"/>
      <c r="DZ35" s="642"/>
      <c r="EA35" s="642"/>
      <c r="EB35" s="642"/>
      <c r="EC35" s="674"/>
    </row>
    <row r="36" spans="2:133" ht="11.25" customHeight="1" x14ac:dyDescent="0.15">
      <c r="B36" s="626" t="s">
        <v>325</v>
      </c>
      <c r="C36" s="627"/>
      <c r="D36" s="627"/>
      <c r="E36" s="627"/>
      <c r="F36" s="627"/>
      <c r="G36" s="627"/>
      <c r="H36" s="627"/>
      <c r="I36" s="627"/>
      <c r="J36" s="627"/>
      <c r="K36" s="627"/>
      <c r="L36" s="627"/>
      <c r="M36" s="627"/>
      <c r="N36" s="627"/>
      <c r="O36" s="627"/>
      <c r="P36" s="627"/>
      <c r="Q36" s="628"/>
      <c r="R36" s="629">
        <v>85452</v>
      </c>
      <c r="S36" s="630"/>
      <c r="T36" s="630"/>
      <c r="U36" s="630"/>
      <c r="V36" s="630"/>
      <c r="W36" s="630"/>
      <c r="X36" s="630"/>
      <c r="Y36" s="631"/>
      <c r="Z36" s="656">
        <v>0.4</v>
      </c>
      <c r="AA36" s="656"/>
      <c r="AB36" s="656"/>
      <c r="AC36" s="656"/>
      <c r="AD36" s="657" t="s">
        <v>129</v>
      </c>
      <c r="AE36" s="657"/>
      <c r="AF36" s="657"/>
      <c r="AG36" s="657"/>
      <c r="AH36" s="657"/>
      <c r="AI36" s="657"/>
      <c r="AJ36" s="657"/>
      <c r="AK36" s="657"/>
      <c r="AL36" s="632" t="s">
        <v>129</v>
      </c>
      <c r="AM36" s="633"/>
      <c r="AN36" s="633"/>
      <c r="AO36" s="658"/>
      <c r="AP36" s="218"/>
      <c r="AQ36" s="679" t="s">
        <v>326</v>
      </c>
      <c r="AR36" s="680"/>
      <c r="AS36" s="680"/>
      <c r="AT36" s="680"/>
      <c r="AU36" s="680"/>
      <c r="AV36" s="680"/>
      <c r="AW36" s="680"/>
      <c r="AX36" s="680"/>
      <c r="AY36" s="681"/>
      <c r="AZ36" s="682">
        <v>2562248</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55052</v>
      </c>
      <c r="BW36" s="683"/>
      <c r="BX36" s="683"/>
      <c r="BY36" s="683"/>
      <c r="BZ36" s="683"/>
      <c r="CA36" s="683"/>
      <c r="CB36" s="684"/>
      <c r="CD36" s="663" t="s">
        <v>328</v>
      </c>
      <c r="CE36" s="664"/>
      <c r="CF36" s="664"/>
      <c r="CG36" s="664"/>
      <c r="CH36" s="664"/>
      <c r="CI36" s="664"/>
      <c r="CJ36" s="664"/>
      <c r="CK36" s="664"/>
      <c r="CL36" s="664"/>
      <c r="CM36" s="664"/>
      <c r="CN36" s="664"/>
      <c r="CO36" s="664"/>
      <c r="CP36" s="664"/>
      <c r="CQ36" s="665"/>
      <c r="CR36" s="629">
        <v>2660872</v>
      </c>
      <c r="CS36" s="630"/>
      <c r="CT36" s="630"/>
      <c r="CU36" s="630"/>
      <c r="CV36" s="630"/>
      <c r="CW36" s="630"/>
      <c r="CX36" s="630"/>
      <c r="CY36" s="631"/>
      <c r="CZ36" s="632">
        <v>12</v>
      </c>
      <c r="DA36" s="642"/>
      <c r="DB36" s="642"/>
      <c r="DC36" s="643"/>
      <c r="DD36" s="635">
        <v>1790768</v>
      </c>
      <c r="DE36" s="630"/>
      <c r="DF36" s="630"/>
      <c r="DG36" s="630"/>
      <c r="DH36" s="630"/>
      <c r="DI36" s="630"/>
      <c r="DJ36" s="630"/>
      <c r="DK36" s="631"/>
      <c r="DL36" s="635">
        <v>1095949</v>
      </c>
      <c r="DM36" s="630"/>
      <c r="DN36" s="630"/>
      <c r="DO36" s="630"/>
      <c r="DP36" s="630"/>
      <c r="DQ36" s="630"/>
      <c r="DR36" s="630"/>
      <c r="DS36" s="630"/>
      <c r="DT36" s="630"/>
      <c r="DU36" s="630"/>
      <c r="DV36" s="631"/>
      <c r="DW36" s="632">
        <v>10.5</v>
      </c>
      <c r="DX36" s="642"/>
      <c r="DY36" s="642"/>
      <c r="DZ36" s="642"/>
      <c r="EA36" s="642"/>
      <c r="EB36" s="642"/>
      <c r="EC36" s="674"/>
    </row>
    <row r="37" spans="2:133" ht="11.25" customHeight="1" x14ac:dyDescent="0.15">
      <c r="B37" s="626" t="s">
        <v>329</v>
      </c>
      <c r="C37" s="627"/>
      <c r="D37" s="627"/>
      <c r="E37" s="627"/>
      <c r="F37" s="627"/>
      <c r="G37" s="627"/>
      <c r="H37" s="627"/>
      <c r="I37" s="627"/>
      <c r="J37" s="627"/>
      <c r="K37" s="627"/>
      <c r="L37" s="627"/>
      <c r="M37" s="627"/>
      <c r="N37" s="627"/>
      <c r="O37" s="627"/>
      <c r="P37" s="627"/>
      <c r="Q37" s="628"/>
      <c r="R37" s="629">
        <v>908082</v>
      </c>
      <c r="S37" s="630"/>
      <c r="T37" s="630"/>
      <c r="U37" s="630"/>
      <c r="V37" s="630"/>
      <c r="W37" s="630"/>
      <c r="X37" s="630"/>
      <c r="Y37" s="631"/>
      <c r="Z37" s="656">
        <v>3.8</v>
      </c>
      <c r="AA37" s="656"/>
      <c r="AB37" s="656"/>
      <c r="AC37" s="656"/>
      <c r="AD37" s="657" t="s">
        <v>129</v>
      </c>
      <c r="AE37" s="657"/>
      <c r="AF37" s="657"/>
      <c r="AG37" s="657"/>
      <c r="AH37" s="657"/>
      <c r="AI37" s="657"/>
      <c r="AJ37" s="657"/>
      <c r="AK37" s="657"/>
      <c r="AL37" s="632" t="s">
        <v>129</v>
      </c>
      <c r="AM37" s="633"/>
      <c r="AN37" s="633"/>
      <c r="AO37" s="658"/>
      <c r="AQ37" s="669" t="s">
        <v>330</v>
      </c>
      <c r="AR37" s="670"/>
      <c r="AS37" s="670"/>
      <c r="AT37" s="670"/>
      <c r="AU37" s="670"/>
      <c r="AV37" s="670"/>
      <c r="AW37" s="670"/>
      <c r="AX37" s="670"/>
      <c r="AY37" s="671"/>
      <c r="AZ37" s="629">
        <v>892434</v>
      </c>
      <c r="BA37" s="630"/>
      <c r="BB37" s="630"/>
      <c r="BC37" s="630"/>
      <c r="BD37" s="640"/>
      <c r="BE37" s="640"/>
      <c r="BF37" s="672"/>
      <c r="BG37" s="663" t="s">
        <v>331</v>
      </c>
      <c r="BH37" s="664"/>
      <c r="BI37" s="664"/>
      <c r="BJ37" s="664"/>
      <c r="BK37" s="664"/>
      <c r="BL37" s="664"/>
      <c r="BM37" s="664"/>
      <c r="BN37" s="664"/>
      <c r="BO37" s="664"/>
      <c r="BP37" s="664"/>
      <c r="BQ37" s="664"/>
      <c r="BR37" s="664"/>
      <c r="BS37" s="664"/>
      <c r="BT37" s="664"/>
      <c r="BU37" s="665"/>
      <c r="BV37" s="629">
        <v>-2918</v>
      </c>
      <c r="BW37" s="630"/>
      <c r="BX37" s="630"/>
      <c r="BY37" s="630"/>
      <c r="BZ37" s="630"/>
      <c r="CA37" s="630"/>
      <c r="CB37" s="673"/>
      <c r="CD37" s="663" t="s">
        <v>332</v>
      </c>
      <c r="CE37" s="664"/>
      <c r="CF37" s="664"/>
      <c r="CG37" s="664"/>
      <c r="CH37" s="664"/>
      <c r="CI37" s="664"/>
      <c r="CJ37" s="664"/>
      <c r="CK37" s="664"/>
      <c r="CL37" s="664"/>
      <c r="CM37" s="664"/>
      <c r="CN37" s="664"/>
      <c r="CO37" s="664"/>
      <c r="CP37" s="664"/>
      <c r="CQ37" s="665"/>
      <c r="CR37" s="629">
        <v>111315</v>
      </c>
      <c r="CS37" s="640"/>
      <c r="CT37" s="640"/>
      <c r="CU37" s="640"/>
      <c r="CV37" s="640"/>
      <c r="CW37" s="640"/>
      <c r="CX37" s="640"/>
      <c r="CY37" s="641"/>
      <c r="CZ37" s="632">
        <v>0.5</v>
      </c>
      <c r="DA37" s="642"/>
      <c r="DB37" s="642"/>
      <c r="DC37" s="643"/>
      <c r="DD37" s="635">
        <v>107798</v>
      </c>
      <c r="DE37" s="640"/>
      <c r="DF37" s="640"/>
      <c r="DG37" s="640"/>
      <c r="DH37" s="640"/>
      <c r="DI37" s="640"/>
      <c r="DJ37" s="640"/>
      <c r="DK37" s="641"/>
      <c r="DL37" s="635">
        <v>107742</v>
      </c>
      <c r="DM37" s="640"/>
      <c r="DN37" s="640"/>
      <c r="DO37" s="640"/>
      <c r="DP37" s="640"/>
      <c r="DQ37" s="640"/>
      <c r="DR37" s="640"/>
      <c r="DS37" s="640"/>
      <c r="DT37" s="640"/>
      <c r="DU37" s="640"/>
      <c r="DV37" s="641"/>
      <c r="DW37" s="632">
        <v>1</v>
      </c>
      <c r="DX37" s="642"/>
      <c r="DY37" s="642"/>
      <c r="DZ37" s="642"/>
      <c r="EA37" s="642"/>
      <c r="EB37" s="642"/>
      <c r="EC37" s="674"/>
    </row>
    <row r="38" spans="2:133" ht="11.25" customHeight="1" x14ac:dyDescent="0.15">
      <c r="B38" s="626" t="s">
        <v>333</v>
      </c>
      <c r="C38" s="627"/>
      <c r="D38" s="627"/>
      <c r="E38" s="627"/>
      <c r="F38" s="627"/>
      <c r="G38" s="627"/>
      <c r="H38" s="627"/>
      <c r="I38" s="627"/>
      <c r="J38" s="627"/>
      <c r="K38" s="627"/>
      <c r="L38" s="627"/>
      <c r="M38" s="627"/>
      <c r="N38" s="627"/>
      <c r="O38" s="627"/>
      <c r="P38" s="627"/>
      <c r="Q38" s="628"/>
      <c r="R38" s="629">
        <v>1485870</v>
      </c>
      <c r="S38" s="630"/>
      <c r="T38" s="630"/>
      <c r="U38" s="630"/>
      <c r="V38" s="630"/>
      <c r="W38" s="630"/>
      <c r="X38" s="630"/>
      <c r="Y38" s="631"/>
      <c r="Z38" s="656">
        <v>6.2</v>
      </c>
      <c r="AA38" s="656"/>
      <c r="AB38" s="656"/>
      <c r="AC38" s="656"/>
      <c r="AD38" s="657" t="s">
        <v>129</v>
      </c>
      <c r="AE38" s="657"/>
      <c r="AF38" s="657"/>
      <c r="AG38" s="657"/>
      <c r="AH38" s="657"/>
      <c r="AI38" s="657"/>
      <c r="AJ38" s="657"/>
      <c r="AK38" s="657"/>
      <c r="AL38" s="632" t="s">
        <v>129</v>
      </c>
      <c r="AM38" s="633"/>
      <c r="AN38" s="633"/>
      <c r="AO38" s="658"/>
      <c r="AQ38" s="669" t="s">
        <v>334</v>
      </c>
      <c r="AR38" s="670"/>
      <c r="AS38" s="670"/>
      <c r="AT38" s="670"/>
      <c r="AU38" s="670"/>
      <c r="AV38" s="670"/>
      <c r="AW38" s="670"/>
      <c r="AX38" s="670"/>
      <c r="AY38" s="671"/>
      <c r="AZ38" s="629">
        <v>76500</v>
      </c>
      <c r="BA38" s="630"/>
      <c r="BB38" s="630"/>
      <c r="BC38" s="630"/>
      <c r="BD38" s="640"/>
      <c r="BE38" s="640"/>
      <c r="BF38" s="672"/>
      <c r="BG38" s="663" t="s">
        <v>335</v>
      </c>
      <c r="BH38" s="664"/>
      <c r="BI38" s="664"/>
      <c r="BJ38" s="664"/>
      <c r="BK38" s="664"/>
      <c r="BL38" s="664"/>
      <c r="BM38" s="664"/>
      <c r="BN38" s="664"/>
      <c r="BO38" s="664"/>
      <c r="BP38" s="664"/>
      <c r="BQ38" s="664"/>
      <c r="BR38" s="664"/>
      <c r="BS38" s="664"/>
      <c r="BT38" s="664"/>
      <c r="BU38" s="665"/>
      <c r="BV38" s="629">
        <v>4723</v>
      </c>
      <c r="BW38" s="630"/>
      <c r="BX38" s="630"/>
      <c r="BY38" s="630"/>
      <c r="BZ38" s="630"/>
      <c r="CA38" s="630"/>
      <c r="CB38" s="673"/>
      <c r="CD38" s="663" t="s">
        <v>336</v>
      </c>
      <c r="CE38" s="664"/>
      <c r="CF38" s="664"/>
      <c r="CG38" s="664"/>
      <c r="CH38" s="664"/>
      <c r="CI38" s="664"/>
      <c r="CJ38" s="664"/>
      <c r="CK38" s="664"/>
      <c r="CL38" s="664"/>
      <c r="CM38" s="664"/>
      <c r="CN38" s="664"/>
      <c r="CO38" s="664"/>
      <c r="CP38" s="664"/>
      <c r="CQ38" s="665"/>
      <c r="CR38" s="629">
        <v>1591045</v>
      </c>
      <c r="CS38" s="630"/>
      <c r="CT38" s="630"/>
      <c r="CU38" s="630"/>
      <c r="CV38" s="630"/>
      <c r="CW38" s="630"/>
      <c r="CX38" s="630"/>
      <c r="CY38" s="631"/>
      <c r="CZ38" s="632">
        <v>7.1</v>
      </c>
      <c r="DA38" s="642"/>
      <c r="DB38" s="642"/>
      <c r="DC38" s="643"/>
      <c r="DD38" s="635">
        <v>1269221</v>
      </c>
      <c r="DE38" s="630"/>
      <c r="DF38" s="630"/>
      <c r="DG38" s="630"/>
      <c r="DH38" s="630"/>
      <c r="DI38" s="630"/>
      <c r="DJ38" s="630"/>
      <c r="DK38" s="631"/>
      <c r="DL38" s="635">
        <v>1153792</v>
      </c>
      <c r="DM38" s="630"/>
      <c r="DN38" s="630"/>
      <c r="DO38" s="630"/>
      <c r="DP38" s="630"/>
      <c r="DQ38" s="630"/>
      <c r="DR38" s="630"/>
      <c r="DS38" s="630"/>
      <c r="DT38" s="630"/>
      <c r="DU38" s="630"/>
      <c r="DV38" s="631"/>
      <c r="DW38" s="632">
        <v>11.1</v>
      </c>
      <c r="DX38" s="642"/>
      <c r="DY38" s="642"/>
      <c r="DZ38" s="642"/>
      <c r="EA38" s="642"/>
      <c r="EB38" s="642"/>
      <c r="EC38" s="674"/>
    </row>
    <row r="39" spans="2:133" ht="11.25" customHeight="1" x14ac:dyDescent="0.15">
      <c r="B39" s="626" t="s">
        <v>337</v>
      </c>
      <c r="C39" s="627"/>
      <c r="D39" s="627"/>
      <c r="E39" s="627"/>
      <c r="F39" s="627"/>
      <c r="G39" s="627"/>
      <c r="H39" s="627"/>
      <c r="I39" s="627"/>
      <c r="J39" s="627"/>
      <c r="K39" s="627"/>
      <c r="L39" s="627"/>
      <c r="M39" s="627"/>
      <c r="N39" s="627"/>
      <c r="O39" s="627"/>
      <c r="P39" s="627"/>
      <c r="Q39" s="628"/>
      <c r="R39" s="629">
        <v>605722</v>
      </c>
      <c r="S39" s="630"/>
      <c r="T39" s="630"/>
      <c r="U39" s="630"/>
      <c r="V39" s="630"/>
      <c r="W39" s="630"/>
      <c r="X39" s="630"/>
      <c r="Y39" s="631"/>
      <c r="Z39" s="656">
        <v>2.5</v>
      </c>
      <c r="AA39" s="656"/>
      <c r="AB39" s="656"/>
      <c r="AC39" s="656"/>
      <c r="AD39" s="657">
        <v>513</v>
      </c>
      <c r="AE39" s="657"/>
      <c r="AF39" s="657"/>
      <c r="AG39" s="657"/>
      <c r="AH39" s="657"/>
      <c r="AI39" s="657"/>
      <c r="AJ39" s="657"/>
      <c r="AK39" s="657"/>
      <c r="AL39" s="632">
        <v>0</v>
      </c>
      <c r="AM39" s="633"/>
      <c r="AN39" s="633"/>
      <c r="AO39" s="658"/>
      <c r="AQ39" s="669" t="s">
        <v>338</v>
      </c>
      <c r="AR39" s="670"/>
      <c r="AS39" s="670"/>
      <c r="AT39" s="670"/>
      <c r="AU39" s="670"/>
      <c r="AV39" s="670"/>
      <c r="AW39" s="670"/>
      <c r="AX39" s="670"/>
      <c r="AY39" s="671"/>
      <c r="AZ39" s="629">
        <v>40100</v>
      </c>
      <c r="BA39" s="630"/>
      <c r="BB39" s="630"/>
      <c r="BC39" s="630"/>
      <c r="BD39" s="640"/>
      <c r="BE39" s="640"/>
      <c r="BF39" s="672"/>
      <c r="BG39" s="663" t="s">
        <v>339</v>
      </c>
      <c r="BH39" s="664"/>
      <c r="BI39" s="664"/>
      <c r="BJ39" s="664"/>
      <c r="BK39" s="664"/>
      <c r="BL39" s="664"/>
      <c r="BM39" s="664"/>
      <c r="BN39" s="664"/>
      <c r="BO39" s="664"/>
      <c r="BP39" s="664"/>
      <c r="BQ39" s="664"/>
      <c r="BR39" s="664"/>
      <c r="BS39" s="664"/>
      <c r="BT39" s="664"/>
      <c r="BU39" s="665"/>
      <c r="BV39" s="629">
        <v>7146</v>
      </c>
      <c r="BW39" s="630"/>
      <c r="BX39" s="630"/>
      <c r="BY39" s="630"/>
      <c r="BZ39" s="630"/>
      <c r="CA39" s="630"/>
      <c r="CB39" s="673"/>
      <c r="CD39" s="663" t="s">
        <v>340</v>
      </c>
      <c r="CE39" s="664"/>
      <c r="CF39" s="664"/>
      <c r="CG39" s="664"/>
      <c r="CH39" s="664"/>
      <c r="CI39" s="664"/>
      <c r="CJ39" s="664"/>
      <c r="CK39" s="664"/>
      <c r="CL39" s="664"/>
      <c r="CM39" s="664"/>
      <c r="CN39" s="664"/>
      <c r="CO39" s="664"/>
      <c r="CP39" s="664"/>
      <c r="CQ39" s="665"/>
      <c r="CR39" s="629">
        <v>1341951</v>
      </c>
      <c r="CS39" s="640"/>
      <c r="CT39" s="640"/>
      <c r="CU39" s="640"/>
      <c r="CV39" s="640"/>
      <c r="CW39" s="640"/>
      <c r="CX39" s="640"/>
      <c r="CY39" s="641"/>
      <c r="CZ39" s="632">
        <v>6</v>
      </c>
      <c r="DA39" s="642"/>
      <c r="DB39" s="642"/>
      <c r="DC39" s="643"/>
      <c r="DD39" s="635">
        <v>1331873</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74"/>
    </row>
    <row r="40" spans="2:133" ht="11.25" customHeight="1" x14ac:dyDescent="0.15">
      <c r="B40" s="626" t="s">
        <v>341</v>
      </c>
      <c r="C40" s="627"/>
      <c r="D40" s="627"/>
      <c r="E40" s="627"/>
      <c r="F40" s="627"/>
      <c r="G40" s="627"/>
      <c r="H40" s="627"/>
      <c r="I40" s="627"/>
      <c r="J40" s="627"/>
      <c r="K40" s="627"/>
      <c r="L40" s="627"/>
      <c r="M40" s="627"/>
      <c r="N40" s="627"/>
      <c r="O40" s="627"/>
      <c r="P40" s="627"/>
      <c r="Q40" s="628"/>
      <c r="R40" s="629">
        <v>3125000</v>
      </c>
      <c r="S40" s="630"/>
      <c r="T40" s="630"/>
      <c r="U40" s="630"/>
      <c r="V40" s="630"/>
      <c r="W40" s="630"/>
      <c r="X40" s="630"/>
      <c r="Y40" s="631"/>
      <c r="Z40" s="656">
        <v>13.1</v>
      </c>
      <c r="AA40" s="656"/>
      <c r="AB40" s="656"/>
      <c r="AC40" s="656"/>
      <c r="AD40" s="657" t="s">
        <v>129</v>
      </c>
      <c r="AE40" s="657"/>
      <c r="AF40" s="657"/>
      <c r="AG40" s="657"/>
      <c r="AH40" s="657"/>
      <c r="AI40" s="657"/>
      <c r="AJ40" s="657"/>
      <c r="AK40" s="657"/>
      <c r="AL40" s="632" t="s">
        <v>129</v>
      </c>
      <c r="AM40" s="633"/>
      <c r="AN40" s="633"/>
      <c r="AO40" s="658"/>
      <c r="AQ40" s="669" t="s">
        <v>342</v>
      </c>
      <c r="AR40" s="670"/>
      <c r="AS40" s="670"/>
      <c r="AT40" s="670"/>
      <c r="AU40" s="670"/>
      <c r="AV40" s="670"/>
      <c r="AW40" s="670"/>
      <c r="AX40" s="670"/>
      <c r="AY40" s="671"/>
      <c r="AZ40" s="629">
        <v>15190</v>
      </c>
      <c r="BA40" s="630"/>
      <c r="BB40" s="630"/>
      <c r="BC40" s="630"/>
      <c r="BD40" s="640"/>
      <c r="BE40" s="640"/>
      <c r="BF40" s="672"/>
      <c r="BG40" s="675" t="s">
        <v>343</v>
      </c>
      <c r="BH40" s="676"/>
      <c r="BI40" s="676"/>
      <c r="BJ40" s="676"/>
      <c r="BK40" s="676"/>
      <c r="BL40" s="363"/>
      <c r="BM40" s="664" t="s">
        <v>344</v>
      </c>
      <c r="BN40" s="664"/>
      <c r="BO40" s="664"/>
      <c r="BP40" s="664"/>
      <c r="BQ40" s="664"/>
      <c r="BR40" s="664"/>
      <c r="BS40" s="664"/>
      <c r="BT40" s="664"/>
      <c r="BU40" s="665"/>
      <c r="BV40" s="629">
        <v>93</v>
      </c>
      <c r="BW40" s="630"/>
      <c r="BX40" s="630"/>
      <c r="BY40" s="630"/>
      <c r="BZ40" s="630"/>
      <c r="CA40" s="630"/>
      <c r="CB40" s="673"/>
      <c r="CD40" s="663" t="s">
        <v>345</v>
      </c>
      <c r="CE40" s="664"/>
      <c r="CF40" s="664"/>
      <c r="CG40" s="664"/>
      <c r="CH40" s="664"/>
      <c r="CI40" s="664"/>
      <c r="CJ40" s="664"/>
      <c r="CK40" s="664"/>
      <c r="CL40" s="664"/>
      <c r="CM40" s="664"/>
      <c r="CN40" s="664"/>
      <c r="CO40" s="664"/>
      <c r="CP40" s="664"/>
      <c r="CQ40" s="665"/>
      <c r="CR40" s="629">
        <v>3000</v>
      </c>
      <c r="CS40" s="630"/>
      <c r="CT40" s="630"/>
      <c r="CU40" s="630"/>
      <c r="CV40" s="630"/>
      <c r="CW40" s="630"/>
      <c r="CX40" s="630"/>
      <c r="CY40" s="631"/>
      <c r="CZ40" s="632">
        <v>0</v>
      </c>
      <c r="DA40" s="642"/>
      <c r="DB40" s="642"/>
      <c r="DC40" s="643"/>
      <c r="DD40" s="635" t="s">
        <v>129</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74"/>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129</v>
      </c>
      <c r="AM41" s="633"/>
      <c r="AN41" s="633"/>
      <c r="AO41" s="658"/>
      <c r="AQ41" s="669" t="s">
        <v>347</v>
      </c>
      <c r="AR41" s="670"/>
      <c r="AS41" s="670"/>
      <c r="AT41" s="670"/>
      <c r="AU41" s="670"/>
      <c r="AV41" s="670"/>
      <c r="AW41" s="670"/>
      <c r="AX41" s="670"/>
      <c r="AY41" s="671"/>
      <c r="AZ41" s="629">
        <v>351338</v>
      </c>
      <c r="BA41" s="630"/>
      <c r="BB41" s="630"/>
      <c r="BC41" s="630"/>
      <c r="BD41" s="640"/>
      <c r="BE41" s="640"/>
      <c r="BF41" s="672"/>
      <c r="BG41" s="675"/>
      <c r="BH41" s="676"/>
      <c r="BI41" s="676"/>
      <c r="BJ41" s="676"/>
      <c r="BK41" s="676"/>
      <c r="BL41" s="363"/>
      <c r="BM41" s="664" t="s">
        <v>348</v>
      </c>
      <c r="BN41" s="664"/>
      <c r="BO41" s="664"/>
      <c r="BP41" s="664"/>
      <c r="BQ41" s="664"/>
      <c r="BR41" s="664"/>
      <c r="BS41" s="664"/>
      <c r="BT41" s="664"/>
      <c r="BU41" s="665"/>
      <c r="BV41" s="629" t="s">
        <v>129</v>
      </c>
      <c r="BW41" s="630"/>
      <c r="BX41" s="630"/>
      <c r="BY41" s="630"/>
      <c r="BZ41" s="630"/>
      <c r="CA41" s="630"/>
      <c r="CB41" s="673"/>
      <c r="CD41" s="663" t="s">
        <v>349</v>
      </c>
      <c r="CE41" s="664"/>
      <c r="CF41" s="664"/>
      <c r="CG41" s="664"/>
      <c r="CH41" s="664"/>
      <c r="CI41" s="664"/>
      <c r="CJ41" s="664"/>
      <c r="CK41" s="664"/>
      <c r="CL41" s="664"/>
      <c r="CM41" s="664"/>
      <c r="CN41" s="664"/>
      <c r="CO41" s="664"/>
      <c r="CP41" s="664"/>
      <c r="CQ41" s="665"/>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66" t="s">
        <v>351</v>
      </c>
      <c r="AR42" s="667"/>
      <c r="AS42" s="667"/>
      <c r="AT42" s="667"/>
      <c r="AU42" s="667"/>
      <c r="AV42" s="667"/>
      <c r="AW42" s="667"/>
      <c r="AX42" s="667"/>
      <c r="AY42" s="668"/>
      <c r="AZ42" s="609">
        <v>1186686</v>
      </c>
      <c r="BA42" s="644"/>
      <c r="BB42" s="644"/>
      <c r="BC42" s="644"/>
      <c r="BD42" s="610"/>
      <c r="BE42" s="610"/>
      <c r="BF42" s="659"/>
      <c r="BG42" s="677"/>
      <c r="BH42" s="678"/>
      <c r="BI42" s="678"/>
      <c r="BJ42" s="678"/>
      <c r="BK42" s="678"/>
      <c r="BL42" s="364"/>
      <c r="BM42" s="660" t="s">
        <v>352</v>
      </c>
      <c r="BN42" s="660"/>
      <c r="BO42" s="660"/>
      <c r="BP42" s="660"/>
      <c r="BQ42" s="660"/>
      <c r="BR42" s="660"/>
      <c r="BS42" s="660"/>
      <c r="BT42" s="660"/>
      <c r="BU42" s="661"/>
      <c r="BV42" s="609">
        <v>335</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4344639</v>
      </c>
      <c r="CS42" s="640"/>
      <c r="CT42" s="640"/>
      <c r="CU42" s="640"/>
      <c r="CV42" s="640"/>
      <c r="CW42" s="640"/>
      <c r="CX42" s="640"/>
      <c r="CY42" s="641"/>
      <c r="CZ42" s="632">
        <v>19.5</v>
      </c>
      <c r="DA42" s="642"/>
      <c r="DB42" s="642"/>
      <c r="DC42" s="643"/>
      <c r="DD42" s="635">
        <v>334725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424700</v>
      </c>
      <c r="S43" s="630"/>
      <c r="T43" s="630"/>
      <c r="U43" s="630"/>
      <c r="V43" s="630"/>
      <c r="W43" s="630"/>
      <c r="X43" s="630"/>
      <c r="Y43" s="631"/>
      <c r="Z43" s="656">
        <v>1.8</v>
      </c>
      <c r="AA43" s="656"/>
      <c r="AB43" s="656"/>
      <c r="AC43" s="656"/>
      <c r="AD43" s="657" t="s">
        <v>129</v>
      </c>
      <c r="AE43" s="657"/>
      <c r="AF43" s="657"/>
      <c r="AG43" s="657"/>
      <c r="AH43" s="657"/>
      <c r="AI43" s="657"/>
      <c r="AJ43" s="657"/>
      <c r="AK43" s="657"/>
      <c r="AL43" s="632" t="s">
        <v>129</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180432</v>
      </c>
      <c r="CS43" s="640"/>
      <c r="CT43" s="640"/>
      <c r="CU43" s="640"/>
      <c r="CV43" s="640"/>
      <c r="CW43" s="640"/>
      <c r="CX43" s="640"/>
      <c r="CY43" s="641"/>
      <c r="CZ43" s="632">
        <v>0.8</v>
      </c>
      <c r="DA43" s="642"/>
      <c r="DB43" s="642"/>
      <c r="DC43" s="643"/>
      <c r="DD43" s="635">
        <v>178202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23846020</v>
      </c>
      <c r="S44" s="644"/>
      <c r="T44" s="644"/>
      <c r="U44" s="644"/>
      <c r="V44" s="644"/>
      <c r="W44" s="644"/>
      <c r="X44" s="644"/>
      <c r="Y44" s="645"/>
      <c r="Z44" s="646">
        <v>100</v>
      </c>
      <c r="AA44" s="646"/>
      <c r="AB44" s="646"/>
      <c r="AC44" s="646"/>
      <c r="AD44" s="647">
        <v>9972953</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4344639</v>
      </c>
      <c r="CS44" s="630"/>
      <c r="CT44" s="630"/>
      <c r="CU44" s="630"/>
      <c r="CV44" s="630"/>
      <c r="CW44" s="630"/>
      <c r="CX44" s="630"/>
      <c r="CY44" s="631"/>
      <c r="CZ44" s="632">
        <v>19.5</v>
      </c>
      <c r="DA44" s="633"/>
      <c r="DB44" s="633"/>
      <c r="DC44" s="634"/>
      <c r="DD44" s="635">
        <v>334725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3386748</v>
      </c>
      <c r="CS45" s="640"/>
      <c r="CT45" s="640"/>
      <c r="CU45" s="640"/>
      <c r="CV45" s="640"/>
      <c r="CW45" s="640"/>
      <c r="CX45" s="640"/>
      <c r="CY45" s="641"/>
      <c r="CZ45" s="632">
        <v>15.2</v>
      </c>
      <c r="DA45" s="642"/>
      <c r="DB45" s="642"/>
      <c r="DC45" s="643"/>
      <c r="DD45" s="635">
        <v>176790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917681</v>
      </c>
      <c r="CS46" s="630"/>
      <c r="CT46" s="630"/>
      <c r="CU46" s="630"/>
      <c r="CV46" s="630"/>
      <c r="CW46" s="630"/>
      <c r="CX46" s="630"/>
      <c r="CY46" s="631"/>
      <c r="CZ46" s="632">
        <v>4.0999999999999996</v>
      </c>
      <c r="DA46" s="633"/>
      <c r="DB46" s="633"/>
      <c r="DC46" s="634"/>
      <c r="DD46" s="635">
        <v>154325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t="s">
        <v>129</v>
      </c>
      <c r="CS47" s="640"/>
      <c r="CT47" s="640"/>
      <c r="CU47" s="640"/>
      <c r="CV47" s="640"/>
      <c r="CW47" s="640"/>
      <c r="CX47" s="640"/>
      <c r="CY47" s="641"/>
      <c r="CZ47" s="632" t="s">
        <v>129</v>
      </c>
      <c r="DA47" s="642"/>
      <c r="DB47" s="642"/>
      <c r="DC47" s="643"/>
      <c r="DD47" s="635" t="s">
        <v>129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129</v>
      </c>
      <c r="CS48" s="630"/>
      <c r="CT48" s="630"/>
      <c r="CU48" s="630"/>
      <c r="CV48" s="630"/>
      <c r="CW48" s="630"/>
      <c r="CX48" s="630"/>
      <c r="CY48" s="631"/>
      <c r="CZ48" s="632" t="s">
        <v>129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22254792</v>
      </c>
      <c r="CS49" s="610"/>
      <c r="CT49" s="610"/>
      <c r="CU49" s="610"/>
      <c r="CV49" s="610"/>
      <c r="CW49" s="610"/>
      <c r="CX49" s="610"/>
      <c r="CY49" s="611"/>
      <c r="CZ49" s="612">
        <v>100</v>
      </c>
      <c r="DA49" s="613"/>
      <c r="DB49" s="613"/>
      <c r="DC49" s="614"/>
      <c r="DD49" s="615">
        <v>12821768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367</v>
      </c>
      <c r="DK2" s="752"/>
      <c r="DL2" s="752"/>
      <c r="DM2" s="752"/>
      <c r="DN2" s="752"/>
      <c r="DO2" s="753"/>
      <c r="DP2" s="224"/>
      <c r="DQ2" s="751" t="s">
        <v>368</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28"/>
      <c r="BA5" s="228"/>
      <c r="BB5" s="228"/>
      <c r="BC5" s="228"/>
      <c r="BD5" s="228"/>
      <c r="BE5" s="229"/>
      <c r="BF5" s="229"/>
      <c r="BG5" s="229"/>
      <c r="BH5" s="229"/>
      <c r="BI5" s="229"/>
      <c r="BJ5" s="229"/>
      <c r="BK5" s="229"/>
      <c r="BL5" s="229"/>
      <c r="BM5" s="229"/>
      <c r="BN5" s="229"/>
      <c r="BO5" s="229"/>
      <c r="BP5" s="229"/>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388</v>
      </c>
      <c r="C7" s="779"/>
      <c r="D7" s="779"/>
      <c r="E7" s="779"/>
      <c r="F7" s="779"/>
      <c r="G7" s="779"/>
      <c r="H7" s="779"/>
      <c r="I7" s="779"/>
      <c r="J7" s="779"/>
      <c r="K7" s="779"/>
      <c r="L7" s="779"/>
      <c r="M7" s="779"/>
      <c r="N7" s="779"/>
      <c r="O7" s="779"/>
      <c r="P7" s="780"/>
      <c r="Q7" s="781">
        <v>23735</v>
      </c>
      <c r="R7" s="782"/>
      <c r="S7" s="782"/>
      <c r="T7" s="782"/>
      <c r="U7" s="782"/>
      <c r="V7" s="782">
        <v>22229</v>
      </c>
      <c r="W7" s="782"/>
      <c r="X7" s="782"/>
      <c r="Y7" s="782"/>
      <c r="Z7" s="782"/>
      <c r="AA7" s="782">
        <v>1506</v>
      </c>
      <c r="AB7" s="782"/>
      <c r="AC7" s="782"/>
      <c r="AD7" s="782"/>
      <c r="AE7" s="783"/>
      <c r="AF7" s="784">
        <v>1438</v>
      </c>
      <c r="AG7" s="785"/>
      <c r="AH7" s="785"/>
      <c r="AI7" s="785"/>
      <c r="AJ7" s="786"/>
      <c r="AK7" s="787">
        <v>926</v>
      </c>
      <c r="AL7" s="788"/>
      <c r="AM7" s="788"/>
      <c r="AN7" s="788"/>
      <c r="AO7" s="788"/>
      <c r="AP7" s="788">
        <v>23470</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595</v>
      </c>
      <c r="BT7" s="776"/>
      <c r="BU7" s="776"/>
      <c r="BV7" s="776"/>
      <c r="BW7" s="776"/>
      <c r="BX7" s="776"/>
      <c r="BY7" s="776"/>
      <c r="BZ7" s="776"/>
      <c r="CA7" s="776"/>
      <c r="CB7" s="776"/>
      <c r="CC7" s="776"/>
      <c r="CD7" s="776"/>
      <c r="CE7" s="776"/>
      <c r="CF7" s="776"/>
      <c r="CG7" s="791"/>
      <c r="CH7" s="772">
        <v>0</v>
      </c>
      <c r="CI7" s="773"/>
      <c r="CJ7" s="773"/>
      <c r="CK7" s="773"/>
      <c r="CL7" s="774"/>
      <c r="CM7" s="772">
        <v>15</v>
      </c>
      <c r="CN7" s="773"/>
      <c r="CO7" s="773"/>
      <c r="CP7" s="773"/>
      <c r="CQ7" s="774"/>
      <c r="CR7" s="772">
        <v>50</v>
      </c>
      <c r="CS7" s="773"/>
      <c r="CT7" s="773"/>
      <c r="CU7" s="773"/>
      <c r="CV7" s="774"/>
      <c r="CW7" s="772">
        <v>2</v>
      </c>
      <c r="CX7" s="773"/>
      <c r="CY7" s="773"/>
      <c r="CZ7" s="773"/>
      <c r="DA7" s="774"/>
      <c r="DB7" s="772" t="s">
        <v>520</v>
      </c>
      <c r="DC7" s="773"/>
      <c r="DD7" s="773"/>
      <c r="DE7" s="773"/>
      <c r="DF7" s="774"/>
      <c r="DG7" s="772" t="s">
        <v>520</v>
      </c>
      <c r="DH7" s="773"/>
      <c r="DI7" s="773"/>
      <c r="DJ7" s="773"/>
      <c r="DK7" s="774"/>
      <c r="DL7" s="772" t="s">
        <v>520</v>
      </c>
      <c r="DM7" s="773"/>
      <c r="DN7" s="773"/>
      <c r="DO7" s="773"/>
      <c r="DP7" s="774"/>
      <c r="DQ7" s="772" t="s">
        <v>520</v>
      </c>
      <c r="DR7" s="773"/>
      <c r="DS7" s="773"/>
      <c r="DT7" s="773"/>
      <c r="DU7" s="774"/>
      <c r="DV7" s="775"/>
      <c r="DW7" s="776"/>
      <c r="DX7" s="776"/>
      <c r="DY7" s="776"/>
      <c r="DZ7" s="777"/>
      <c r="EA7" s="230"/>
    </row>
    <row r="8" spans="1:131" s="231" customFormat="1" ht="26.25" customHeight="1" x14ac:dyDescent="0.15">
      <c r="A8" s="234">
        <v>2</v>
      </c>
      <c r="B8" s="809" t="s">
        <v>389</v>
      </c>
      <c r="C8" s="810"/>
      <c r="D8" s="810"/>
      <c r="E8" s="810"/>
      <c r="F8" s="810"/>
      <c r="G8" s="810"/>
      <c r="H8" s="810"/>
      <c r="I8" s="810"/>
      <c r="J8" s="810"/>
      <c r="K8" s="810"/>
      <c r="L8" s="810"/>
      <c r="M8" s="810"/>
      <c r="N8" s="810"/>
      <c r="O8" s="810"/>
      <c r="P8" s="811"/>
      <c r="Q8" s="812">
        <v>75</v>
      </c>
      <c r="R8" s="813"/>
      <c r="S8" s="813"/>
      <c r="T8" s="813"/>
      <c r="U8" s="813"/>
      <c r="V8" s="813">
        <v>19</v>
      </c>
      <c r="W8" s="813"/>
      <c r="X8" s="813"/>
      <c r="Y8" s="813"/>
      <c r="Z8" s="813"/>
      <c r="AA8" s="813">
        <v>56</v>
      </c>
      <c r="AB8" s="813"/>
      <c r="AC8" s="813"/>
      <c r="AD8" s="813"/>
      <c r="AE8" s="814"/>
      <c r="AF8" s="815">
        <v>56</v>
      </c>
      <c r="AG8" s="816"/>
      <c r="AH8" s="816"/>
      <c r="AI8" s="816"/>
      <c r="AJ8" s="817"/>
      <c r="AK8" s="798" t="s">
        <v>600</v>
      </c>
      <c r="AL8" s="799"/>
      <c r="AM8" s="799"/>
      <c r="AN8" s="799"/>
      <c r="AO8" s="799"/>
      <c r="AP8" s="799">
        <v>0</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596</v>
      </c>
      <c r="BT8" s="803"/>
      <c r="BU8" s="803"/>
      <c r="BV8" s="803"/>
      <c r="BW8" s="803"/>
      <c r="BX8" s="803"/>
      <c r="BY8" s="803"/>
      <c r="BZ8" s="803"/>
      <c r="CA8" s="803"/>
      <c r="CB8" s="803"/>
      <c r="CC8" s="803"/>
      <c r="CD8" s="803"/>
      <c r="CE8" s="803"/>
      <c r="CF8" s="803"/>
      <c r="CG8" s="804"/>
      <c r="CH8" s="805">
        <v>-1</v>
      </c>
      <c r="CI8" s="806"/>
      <c r="CJ8" s="806"/>
      <c r="CK8" s="806"/>
      <c r="CL8" s="807"/>
      <c r="CM8" s="805">
        <v>24</v>
      </c>
      <c r="CN8" s="806"/>
      <c r="CO8" s="806"/>
      <c r="CP8" s="806"/>
      <c r="CQ8" s="807"/>
      <c r="CR8" s="805">
        <v>30</v>
      </c>
      <c r="CS8" s="806"/>
      <c r="CT8" s="806"/>
      <c r="CU8" s="806"/>
      <c r="CV8" s="807"/>
      <c r="CW8" s="805" t="s">
        <v>600</v>
      </c>
      <c r="CX8" s="806"/>
      <c r="CY8" s="806"/>
      <c r="CZ8" s="806"/>
      <c r="DA8" s="807"/>
      <c r="DB8" s="805" t="s">
        <v>520</v>
      </c>
      <c r="DC8" s="806"/>
      <c r="DD8" s="806"/>
      <c r="DE8" s="806"/>
      <c r="DF8" s="807"/>
      <c r="DG8" s="805" t="s">
        <v>520</v>
      </c>
      <c r="DH8" s="806"/>
      <c r="DI8" s="806"/>
      <c r="DJ8" s="806"/>
      <c r="DK8" s="807"/>
      <c r="DL8" s="805" t="s">
        <v>520</v>
      </c>
      <c r="DM8" s="806"/>
      <c r="DN8" s="806"/>
      <c r="DO8" s="806"/>
      <c r="DP8" s="807"/>
      <c r="DQ8" s="805" t="s">
        <v>520</v>
      </c>
      <c r="DR8" s="806"/>
      <c r="DS8" s="806"/>
      <c r="DT8" s="806"/>
      <c r="DU8" s="807"/>
      <c r="DV8" s="802"/>
      <c r="DW8" s="803"/>
      <c r="DX8" s="803"/>
      <c r="DY8" s="803"/>
      <c r="DZ8" s="808"/>
      <c r="EA8" s="230"/>
    </row>
    <row r="9" spans="1:131" s="231" customFormat="1" ht="26.25" customHeight="1" x14ac:dyDescent="0.15">
      <c r="A9" s="234">
        <v>3</v>
      </c>
      <c r="B9" s="809" t="s">
        <v>390</v>
      </c>
      <c r="C9" s="810"/>
      <c r="D9" s="810"/>
      <c r="E9" s="810"/>
      <c r="F9" s="810"/>
      <c r="G9" s="810"/>
      <c r="H9" s="810"/>
      <c r="I9" s="810"/>
      <c r="J9" s="810"/>
      <c r="K9" s="810"/>
      <c r="L9" s="810"/>
      <c r="M9" s="810"/>
      <c r="N9" s="810"/>
      <c r="O9" s="810"/>
      <c r="P9" s="811"/>
      <c r="Q9" s="812">
        <v>28</v>
      </c>
      <c r="R9" s="813"/>
      <c r="S9" s="813"/>
      <c r="T9" s="813"/>
      <c r="U9" s="813"/>
      <c r="V9" s="813">
        <v>0</v>
      </c>
      <c r="W9" s="813"/>
      <c r="X9" s="813"/>
      <c r="Y9" s="813"/>
      <c r="Z9" s="813"/>
      <c r="AA9" s="813">
        <v>28</v>
      </c>
      <c r="AB9" s="813"/>
      <c r="AC9" s="813"/>
      <c r="AD9" s="813"/>
      <c r="AE9" s="814"/>
      <c r="AF9" s="815">
        <v>28</v>
      </c>
      <c r="AG9" s="816"/>
      <c r="AH9" s="816"/>
      <c r="AI9" s="816"/>
      <c r="AJ9" s="817"/>
      <c r="AK9" s="798" t="s">
        <v>600</v>
      </c>
      <c r="AL9" s="799"/>
      <c r="AM9" s="799"/>
      <c r="AN9" s="799"/>
      <c r="AO9" s="799"/>
      <c r="AP9" s="799" t="s">
        <v>600</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597</v>
      </c>
      <c r="BT9" s="803"/>
      <c r="BU9" s="803"/>
      <c r="BV9" s="803"/>
      <c r="BW9" s="803"/>
      <c r="BX9" s="803"/>
      <c r="BY9" s="803"/>
      <c r="BZ9" s="803"/>
      <c r="CA9" s="803"/>
      <c r="CB9" s="803"/>
      <c r="CC9" s="803"/>
      <c r="CD9" s="803"/>
      <c r="CE9" s="803"/>
      <c r="CF9" s="803"/>
      <c r="CG9" s="804"/>
      <c r="CH9" s="805">
        <v>0</v>
      </c>
      <c r="CI9" s="806"/>
      <c r="CJ9" s="806"/>
      <c r="CK9" s="806"/>
      <c r="CL9" s="807"/>
      <c r="CM9" s="805">
        <v>63</v>
      </c>
      <c r="CN9" s="806"/>
      <c r="CO9" s="806"/>
      <c r="CP9" s="806"/>
      <c r="CQ9" s="807"/>
      <c r="CR9" s="805">
        <v>21</v>
      </c>
      <c r="CS9" s="806"/>
      <c r="CT9" s="806"/>
      <c r="CU9" s="806"/>
      <c r="CV9" s="807"/>
      <c r="CW9" s="805" t="s">
        <v>600</v>
      </c>
      <c r="CX9" s="806"/>
      <c r="CY9" s="806"/>
      <c r="CZ9" s="806"/>
      <c r="DA9" s="807"/>
      <c r="DB9" s="805" t="s">
        <v>520</v>
      </c>
      <c r="DC9" s="806"/>
      <c r="DD9" s="806"/>
      <c r="DE9" s="806"/>
      <c r="DF9" s="807"/>
      <c r="DG9" s="805" t="s">
        <v>520</v>
      </c>
      <c r="DH9" s="806"/>
      <c r="DI9" s="806"/>
      <c r="DJ9" s="806"/>
      <c r="DK9" s="807"/>
      <c r="DL9" s="805" t="s">
        <v>520</v>
      </c>
      <c r="DM9" s="806"/>
      <c r="DN9" s="806"/>
      <c r="DO9" s="806"/>
      <c r="DP9" s="807"/>
      <c r="DQ9" s="805" t="s">
        <v>520</v>
      </c>
      <c r="DR9" s="806"/>
      <c r="DS9" s="806"/>
      <c r="DT9" s="806"/>
      <c r="DU9" s="807"/>
      <c r="DV9" s="802"/>
      <c r="DW9" s="803"/>
      <c r="DX9" s="803"/>
      <c r="DY9" s="803"/>
      <c r="DZ9" s="808"/>
      <c r="EA9" s="230"/>
    </row>
    <row r="10" spans="1:131" s="231" customFormat="1" ht="26.25" customHeight="1" x14ac:dyDescent="0.15">
      <c r="A10" s="234">
        <v>4</v>
      </c>
      <c r="B10" s="809" t="s">
        <v>391</v>
      </c>
      <c r="C10" s="810"/>
      <c r="D10" s="810"/>
      <c r="E10" s="810"/>
      <c r="F10" s="810"/>
      <c r="G10" s="810"/>
      <c r="H10" s="810"/>
      <c r="I10" s="810"/>
      <c r="J10" s="810"/>
      <c r="K10" s="810"/>
      <c r="L10" s="810"/>
      <c r="M10" s="810"/>
      <c r="N10" s="810"/>
      <c r="O10" s="810"/>
      <c r="P10" s="811"/>
      <c r="Q10" s="812">
        <v>31</v>
      </c>
      <c r="R10" s="813"/>
      <c r="S10" s="813"/>
      <c r="T10" s="813"/>
      <c r="U10" s="813"/>
      <c r="V10" s="813">
        <v>30</v>
      </c>
      <c r="W10" s="813"/>
      <c r="X10" s="813"/>
      <c r="Y10" s="813"/>
      <c r="Z10" s="813"/>
      <c r="AA10" s="813">
        <v>1</v>
      </c>
      <c r="AB10" s="813"/>
      <c r="AC10" s="813"/>
      <c r="AD10" s="813"/>
      <c r="AE10" s="814"/>
      <c r="AF10" s="815">
        <v>1</v>
      </c>
      <c r="AG10" s="816"/>
      <c r="AH10" s="816"/>
      <c r="AI10" s="816"/>
      <c r="AJ10" s="817"/>
      <c r="AK10" s="798" t="s">
        <v>600</v>
      </c>
      <c r="AL10" s="799"/>
      <c r="AM10" s="799"/>
      <c r="AN10" s="799"/>
      <c r="AO10" s="799"/>
      <c r="AP10" s="799" t="s">
        <v>600</v>
      </c>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598</v>
      </c>
      <c r="BT10" s="803"/>
      <c r="BU10" s="803"/>
      <c r="BV10" s="803"/>
      <c r="BW10" s="803"/>
      <c r="BX10" s="803"/>
      <c r="BY10" s="803"/>
      <c r="BZ10" s="803"/>
      <c r="CA10" s="803"/>
      <c r="CB10" s="803"/>
      <c r="CC10" s="803"/>
      <c r="CD10" s="803"/>
      <c r="CE10" s="803"/>
      <c r="CF10" s="803"/>
      <c r="CG10" s="804"/>
      <c r="CH10" s="805">
        <v>185</v>
      </c>
      <c r="CI10" s="806"/>
      <c r="CJ10" s="806"/>
      <c r="CK10" s="806"/>
      <c r="CL10" s="807"/>
      <c r="CM10" s="805">
        <v>1693</v>
      </c>
      <c r="CN10" s="806"/>
      <c r="CO10" s="806"/>
      <c r="CP10" s="806"/>
      <c r="CQ10" s="807"/>
      <c r="CR10" s="805">
        <v>5</v>
      </c>
      <c r="CS10" s="806"/>
      <c r="CT10" s="806"/>
      <c r="CU10" s="806"/>
      <c r="CV10" s="807"/>
      <c r="CW10" s="805" t="s">
        <v>600</v>
      </c>
      <c r="CX10" s="806"/>
      <c r="CY10" s="806"/>
      <c r="CZ10" s="806"/>
      <c r="DA10" s="807"/>
      <c r="DB10" s="805" t="s">
        <v>520</v>
      </c>
      <c r="DC10" s="806"/>
      <c r="DD10" s="806"/>
      <c r="DE10" s="806"/>
      <c r="DF10" s="807"/>
      <c r="DG10" s="805" t="s">
        <v>520</v>
      </c>
      <c r="DH10" s="806"/>
      <c r="DI10" s="806"/>
      <c r="DJ10" s="806"/>
      <c r="DK10" s="807"/>
      <c r="DL10" s="805" t="s">
        <v>520</v>
      </c>
      <c r="DM10" s="806"/>
      <c r="DN10" s="806"/>
      <c r="DO10" s="806"/>
      <c r="DP10" s="807"/>
      <c r="DQ10" s="805" t="s">
        <v>520</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599</v>
      </c>
      <c r="BT11" s="803"/>
      <c r="BU11" s="803"/>
      <c r="BV11" s="803"/>
      <c r="BW11" s="803"/>
      <c r="BX11" s="803"/>
      <c r="BY11" s="803"/>
      <c r="BZ11" s="803"/>
      <c r="CA11" s="803"/>
      <c r="CB11" s="803"/>
      <c r="CC11" s="803"/>
      <c r="CD11" s="803"/>
      <c r="CE11" s="803"/>
      <c r="CF11" s="803"/>
      <c r="CG11" s="804"/>
      <c r="CH11" s="805">
        <v>-2</v>
      </c>
      <c r="CI11" s="806"/>
      <c r="CJ11" s="806"/>
      <c r="CK11" s="806"/>
      <c r="CL11" s="807"/>
      <c r="CM11" s="805">
        <v>20</v>
      </c>
      <c r="CN11" s="806"/>
      <c r="CO11" s="806"/>
      <c r="CP11" s="806"/>
      <c r="CQ11" s="807"/>
      <c r="CR11" s="805">
        <v>50</v>
      </c>
      <c r="CS11" s="806"/>
      <c r="CT11" s="806"/>
      <c r="CU11" s="806"/>
      <c r="CV11" s="807"/>
      <c r="CW11" s="805">
        <v>7</v>
      </c>
      <c r="CX11" s="806"/>
      <c r="CY11" s="806"/>
      <c r="CZ11" s="806"/>
      <c r="DA11" s="807"/>
      <c r="DB11" s="805" t="s">
        <v>520</v>
      </c>
      <c r="DC11" s="806"/>
      <c r="DD11" s="806"/>
      <c r="DE11" s="806"/>
      <c r="DF11" s="807"/>
      <c r="DG11" s="805" t="s">
        <v>520</v>
      </c>
      <c r="DH11" s="806"/>
      <c r="DI11" s="806"/>
      <c r="DJ11" s="806"/>
      <c r="DK11" s="807"/>
      <c r="DL11" s="805" t="s">
        <v>520</v>
      </c>
      <c r="DM11" s="806"/>
      <c r="DN11" s="806"/>
      <c r="DO11" s="806"/>
      <c r="DP11" s="807"/>
      <c r="DQ11" s="805" t="s">
        <v>520</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393</v>
      </c>
      <c r="B23" s="818" t="s">
        <v>394</v>
      </c>
      <c r="C23" s="819"/>
      <c r="D23" s="819"/>
      <c r="E23" s="819"/>
      <c r="F23" s="819"/>
      <c r="G23" s="819"/>
      <c r="H23" s="819"/>
      <c r="I23" s="819"/>
      <c r="J23" s="819"/>
      <c r="K23" s="819"/>
      <c r="L23" s="819"/>
      <c r="M23" s="819"/>
      <c r="N23" s="819"/>
      <c r="O23" s="819"/>
      <c r="P23" s="820"/>
      <c r="Q23" s="821">
        <v>23869</v>
      </c>
      <c r="R23" s="822"/>
      <c r="S23" s="822"/>
      <c r="T23" s="822"/>
      <c r="U23" s="822"/>
      <c r="V23" s="822">
        <v>22278</v>
      </c>
      <c r="W23" s="822"/>
      <c r="X23" s="822"/>
      <c r="Y23" s="822"/>
      <c r="Z23" s="822"/>
      <c r="AA23" s="822">
        <v>1591</v>
      </c>
      <c r="AB23" s="822"/>
      <c r="AC23" s="822"/>
      <c r="AD23" s="822"/>
      <c r="AE23" s="823"/>
      <c r="AF23" s="824">
        <v>1523</v>
      </c>
      <c r="AG23" s="822"/>
      <c r="AH23" s="822"/>
      <c r="AI23" s="822"/>
      <c r="AJ23" s="825"/>
      <c r="AK23" s="826"/>
      <c r="AL23" s="827"/>
      <c r="AM23" s="827"/>
      <c r="AN23" s="827"/>
      <c r="AO23" s="827"/>
      <c r="AP23" s="822">
        <v>23470</v>
      </c>
      <c r="AQ23" s="822"/>
      <c r="AR23" s="822"/>
      <c r="AS23" s="822"/>
      <c r="AT23" s="822"/>
      <c r="AU23" s="838"/>
      <c r="AV23" s="838"/>
      <c r="AW23" s="838"/>
      <c r="AX23" s="838"/>
      <c r="AY23" s="839"/>
      <c r="AZ23" s="840" t="s">
        <v>180</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371</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378</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405</v>
      </c>
      <c r="C28" s="779"/>
      <c r="D28" s="779"/>
      <c r="E28" s="779"/>
      <c r="F28" s="779"/>
      <c r="G28" s="779"/>
      <c r="H28" s="779"/>
      <c r="I28" s="779"/>
      <c r="J28" s="779"/>
      <c r="K28" s="779"/>
      <c r="L28" s="779"/>
      <c r="M28" s="779"/>
      <c r="N28" s="779"/>
      <c r="O28" s="779"/>
      <c r="P28" s="780"/>
      <c r="Q28" s="851">
        <v>3587</v>
      </c>
      <c r="R28" s="852"/>
      <c r="S28" s="852"/>
      <c r="T28" s="852"/>
      <c r="U28" s="852"/>
      <c r="V28" s="852">
        <v>3532</v>
      </c>
      <c r="W28" s="852"/>
      <c r="X28" s="852"/>
      <c r="Y28" s="852"/>
      <c r="Z28" s="852"/>
      <c r="AA28" s="852">
        <v>55</v>
      </c>
      <c r="AB28" s="852"/>
      <c r="AC28" s="852"/>
      <c r="AD28" s="852"/>
      <c r="AE28" s="853"/>
      <c r="AF28" s="854">
        <v>55</v>
      </c>
      <c r="AG28" s="852"/>
      <c r="AH28" s="852"/>
      <c r="AI28" s="852"/>
      <c r="AJ28" s="855"/>
      <c r="AK28" s="856">
        <v>351</v>
      </c>
      <c r="AL28" s="857"/>
      <c r="AM28" s="857"/>
      <c r="AN28" s="857"/>
      <c r="AO28" s="857"/>
      <c r="AP28" s="857" t="s">
        <v>520</v>
      </c>
      <c r="AQ28" s="857"/>
      <c r="AR28" s="857"/>
      <c r="AS28" s="857"/>
      <c r="AT28" s="857"/>
      <c r="AU28" s="857" t="s">
        <v>520</v>
      </c>
      <c r="AV28" s="857"/>
      <c r="AW28" s="857"/>
      <c r="AX28" s="857"/>
      <c r="AY28" s="857"/>
      <c r="AZ28" s="858" t="s">
        <v>520</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406</v>
      </c>
      <c r="C29" s="810"/>
      <c r="D29" s="810"/>
      <c r="E29" s="810"/>
      <c r="F29" s="810"/>
      <c r="G29" s="810"/>
      <c r="H29" s="810"/>
      <c r="I29" s="810"/>
      <c r="J29" s="810"/>
      <c r="K29" s="810"/>
      <c r="L29" s="810"/>
      <c r="M29" s="810"/>
      <c r="N29" s="810"/>
      <c r="O29" s="810"/>
      <c r="P29" s="811"/>
      <c r="Q29" s="812">
        <v>78</v>
      </c>
      <c r="R29" s="813"/>
      <c r="S29" s="813"/>
      <c r="T29" s="813"/>
      <c r="U29" s="813"/>
      <c r="V29" s="813">
        <v>77</v>
      </c>
      <c r="W29" s="813"/>
      <c r="X29" s="813"/>
      <c r="Y29" s="813"/>
      <c r="Z29" s="813"/>
      <c r="AA29" s="813">
        <v>1</v>
      </c>
      <c r="AB29" s="813"/>
      <c r="AC29" s="813"/>
      <c r="AD29" s="813"/>
      <c r="AE29" s="814"/>
      <c r="AF29" s="815">
        <v>1</v>
      </c>
      <c r="AG29" s="816"/>
      <c r="AH29" s="816"/>
      <c r="AI29" s="816"/>
      <c r="AJ29" s="817"/>
      <c r="AK29" s="863">
        <v>15</v>
      </c>
      <c r="AL29" s="859"/>
      <c r="AM29" s="859"/>
      <c r="AN29" s="859"/>
      <c r="AO29" s="859"/>
      <c r="AP29" s="859" t="s">
        <v>520</v>
      </c>
      <c r="AQ29" s="859"/>
      <c r="AR29" s="859"/>
      <c r="AS29" s="859"/>
      <c r="AT29" s="859"/>
      <c r="AU29" s="859" t="s">
        <v>520</v>
      </c>
      <c r="AV29" s="859"/>
      <c r="AW29" s="859"/>
      <c r="AX29" s="859"/>
      <c r="AY29" s="859"/>
      <c r="AZ29" s="860" t="s">
        <v>520</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407</v>
      </c>
      <c r="C30" s="810"/>
      <c r="D30" s="810"/>
      <c r="E30" s="810"/>
      <c r="F30" s="810"/>
      <c r="G30" s="810"/>
      <c r="H30" s="810"/>
      <c r="I30" s="810"/>
      <c r="J30" s="810"/>
      <c r="K30" s="810"/>
      <c r="L30" s="810"/>
      <c r="M30" s="810"/>
      <c r="N30" s="810"/>
      <c r="O30" s="810"/>
      <c r="P30" s="811"/>
      <c r="Q30" s="812">
        <v>4089</v>
      </c>
      <c r="R30" s="813"/>
      <c r="S30" s="813"/>
      <c r="T30" s="813"/>
      <c r="U30" s="813"/>
      <c r="V30" s="813">
        <v>4055</v>
      </c>
      <c r="W30" s="813"/>
      <c r="X30" s="813"/>
      <c r="Y30" s="813"/>
      <c r="Z30" s="813"/>
      <c r="AA30" s="813">
        <v>34</v>
      </c>
      <c r="AB30" s="813"/>
      <c r="AC30" s="813"/>
      <c r="AD30" s="813"/>
      <c r="AE30" s="814"/>
      <c r="AF30" s="815">
        <v>34</v>
      </c>
      <c r="AG30" s="816"/>
      <c r="AH30" s="816"/>
      <c r="AI30" s="816"/>
      <c r="AJ30" s="817"/>
      <c r="AK30" s="863">
        <v>650</v>
      </c>
      <c r="AL30" s="859"/>
      <c r="AM30" s="859"/>
      <c r="AN30" s="859"/>
      <c r="AO30" s="859"/>
      <c r="AP30" s="859" t="s">
        <v>520</v>
      </c>
      <c r="AQ30" s="859"/>
      <c r="AR30" s="859"/>
      <c r="AS30" s="859"/>
      <c r="AT30" s="859"/>
      <c r="AU30" s="859" t="s">
        <v>520</v>
      </c>
      <c r="AV30" s="859"/>
      <c r="AW30" s="859"/>
      <c r="AX30" s="859"/>
      <c r="AY30" s="859"/>
      <c r="AZ30" s="860" t="s">
        <v>520</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408</v>
      </c>
      <c r="C31" s="810"/>
      <c r="D31" s="810"/>
      <c r="E31" s="810"/>
      <c r="F31" s="810"/>
      <c r="G31" s="810"/>
      <c r="H31" s="810"/>
      <c r="I31" s="810"/>
      <c r="J31" s="810"/>
      <c r="K31" s="810"/>
      <c r="L31" s="810"/>
      <c r="M31" s="810"/>
      <c r="N31" s="810"/>
      <c r="O31" s="810"/>
      <c r="P31" s="811"/>
      <c r="Q31" s="812">
        <v>899</v>
      </c>
      <c r="R31" s="813"/>
      <c r="S31" s="813"/>
      <c r="T31" s="813"/>
      <c r="U31" s="813"/>
      <c r="V31" s="813">
        <v>886</v>
      </c>
      <c r="W31" s="813"/>
      <c r="X31" s="813"/>
      <c r="Y31" s="813"/>
      <c r="Z31" s="813"/>
      <c r="AA31" s="813">
        <v>13</v>
      </c>
      <c r="AB31" s="813"/>
      <c r="AC31" s="813"/>
      <c r="AD31" s="813"/>
      <c r="AE31" s="814"/>
      <c r="AF31" s="815">
        <v>13</v>
      </c>
      <c r="AG31" s="816"/>
      <c r="AH31" s="816"/>
      <c r="AI31" s="816"/>
      <c r="AJ31" s="817"/>
      <c r="AK31" s="863">
        <v>532</v>
      </c>
      <c r="AL31" s="859"/>
      <c r="AM31" s="859"/>
      <c r="AN31" s="859"/>
      <c r="AO31" s="859"/>
      <c r="AP31" s="859" t="s">
        <v>520</v>
      </c>
      <c r="AQ31" s="859"/>
      <c r="AR31" s="859"/>
      <c r="AS31" s="859"/>
      <c r="AT31" s="859"/>
      <c r="AU31" s="859" t="s">
        <v>520</v>
      </c>
      <c r="AV31" s="859"/>
      <c r="AW31" s="859"/>
      <c r="AX31" s="859"/>
      <c r="AY31" s="859"/>
      <c r="AZ31" s="860" t="s">
        <v>520</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7</v>
      </c>
      <c r="R32" s="813"/>
      <c r="S32" s="813"/>
      <c r="T32" s="813"/>
      <c r="U32" s="813"/>
      <c r="V32" s="813">
        <v>6</v>
      </c>
      <c r="W32" s="813"/>
      <c r="X32" s="813"/>
      <c r="Y32" s="813"/>
      <c r="Z32" s="813"/>
      <c r="AA32" s="813">
        <v>1</v>
      </c>
      <c r="AB32" s="813"/>
      <c r="AC32" s="813"/>
      <c r="AD32" s="813"/>
      <c r="AE32" s="814"/>
      <c r="AF32" s="815">
        <v>1</v>
      </c>
      <c r="AG32" s="816"/>
      <c r="AH32" s="816"/>
      <c r="AI32" s="816"/>
      <c r="AJ32" s="817"/>
      <c r="AK32" s="863" t="s">
        <v>600</v>
      </c>
      <c r="AL32" s="859"/>
      <c r="AM32" s="859"/>
      <c r="AN32" s="859"/>
      <c r="AO32" s="859"/>
      <c r="AP32" s="859">
        <v>10</v>
      </c>
      <c r="AQ32" s="859"/>
      <c r="AR32" s="859"/>
      <c r="AS32" s="859"/>
      <c r="AT32" s="859"/>
      <c r="AU32" s="860" t="s">
        <v>600</v>
      </c>
      <c r="AV32" s="860"/>
      <c r="AW32" s="860"/>
      <c r="AX32" s="860"/>
      <c r="AY32" s="860"/>
      <c r="AZ32" s="860" t="s">
        <v>600</v>
      </c>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410</v>
      </c>
      <c r="C33" s="810"/>
      <c r="D33" s="810"/>
      <c r="E33" s="810"/>
      <c r="F33" s="810"/>
      <c r="G33" s="810"/>
      <c r="H33" s="810"/>
      <c r="I33" s="810"/>
      <c r="J33" s="810"/>
      <c r="K33" s="810"/>
      <c r="L33" s="810"/>
      <c r="M33" s="810"/>
      <c r="N33" s="810"/>
      <c r="O33" s="810"/>
      <c r="P33" s="811"/>
      <c r="Q33" s="812">
        <v>7461</v>
      </c>
      <c r="R33" s="813"/>
      <c r="S33" s="813"/>
      <c r="T33" s="813"/>
      <c r="U33" s="813"/>
      <c r="V33" s="813">
        <v>6964</v>
      </c>
      <c r="W33" s="813"/>
      <c r="X33" s="813"/>
      <c r="Y33" s="813"/>
      <c r="Z33" s="813"/>
      <c r="AA33" s="813">
        <v>497</v>
      </c>
      <c r="AB33" s="813"/>
      <c r="AC33" s="813"/>
      <c r="AD33" s="813"/>
      <c r="AE33" s="814"/>
      <c r="AF33" s="815">
        <v>2478</v>
      </c>
      <c r="AG33" s="816"/>
      <c r="AH33" s="816"/>
      <c r="AI33" s="816"/>
      <c r="AJ33" s="817"/>
      <c r="AK33" s="863">
        <v>892</v>
      </c>
      <c r="AL33" s="859"/>
      <c r="AM33" s="859"/>
      <c r="AN33" s="859"/>
      <c r="AO33" s="859"/>
      <c r="AP33" s="859">
        <v>4814</v>
      </c>
      <c r="AQ33" s="859"/>
      <c r="AR33" s="859"/>
      <c r="AS33" s="859"/>
      <c r="AT33" s="859"/>
      <c r="AU33" s="859">
        <v>3139</v>
      </c>
      <c r="AV33" s="859"/>
      <c r="AW33" s="859"/>
      <c r="AX33" s="859"/>
      <c r="AY33" s="859"/>
      <c r="AZ33" s="860" t="s">
        <v>600</v>
      </c>
      <c r="BA33" s="860"/>
      <c r="BB33" s="860"/>
      <c r="BC33" s="860"/>
      <c r="BD33" s="860"/>
      <c r="BE33" s="861" t="s">
        <v>411</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412</v>
      </c>
      <c r="C34" s="810"/>
      <c r="D34" s="810"/>
      <c r="E34" s="810"/>
      <c r="F34" s="810"/>
      <c r="G34" s="810"/>
      <c r="H34" s="810"/>
      <c r="I34" s="810"/>
      <c r="J34" s="810"/>
      <c r="K34" s="810"/>
      <c r="L34" s="810"/>
      <c r="M34" s="810"/>
      <c r="N34" s="810"/>
      <c r="O34" s="810"/>
      <c r="P34" s="811"/>
      <c r="Q34" s="812">
        <v>621</v>
      </c>
      <c r="R34" s="813"/>
      <c r="S34" s="813"/>
      <c r="T34" s="813"/>
      <c r="U34" s="813"/>
      <c r="V34" s="813">
        <v>574</v>
      </c>
      <c r="W34" s="813"/>
      <c r="X34" s="813"/>
      <c r="Y34" s="813"/>
      <c r="Z34" s="813"/>
      <c r="AA34" s="813">
        <v>47</v>
      </c>
      <c r="AB34" s="813"/>
      <c r="AC34" s="813"/>
      <c r="AD34" s="813"/>
      <c r="AE34" s="814"/>
      <c r="AF34" s="815">
        <v>864</v>
      </c>
      <c r="AG34" s="816"/>
      <c r="AH34" s="816"/>
      <c r="AI34" s="816"/>
      <c r="AJ34" s="817"/>
      <c r="AK34" s="863">
        <v>2</v>
      </c>
      <c r="AL34" s="859"/>
      <c r="AM34" s="859"/>
      <c r="AN34" s="859"/>
      <c r="AO34" s="859"/>
      <c r="AP34" s="859">
        <v>3359</v>
      </c>
      <c r="AQ34" s="859"/>
      <c r="AR34" s="859"/>
      <c r="AS34" s="859"/>
      <c r="AT34" s="859"/>
      <c r="AU34" s="859">
        <v>13</v>
      </c>
      <c r="AV34" s="859"/>
      <c r="AW34" s="859"/>
      <c r="AX34" s="859"/>
      <c r="AY34" s="859"/>
      <c r="AZ34" s="860" t="s">
        <v>600</v>
      </c>
      <c r="BA34" s="860"/>
      <c r="BB34" s="860"/>
      <c r="BC34" s="860"/>
      <c r="BD34" s="860"/>
      <c r="BE34" s="861" t="s">
        <v>413</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414</v>
      </c>
      <c r="C35" s="810"/>
      <c r="D35" s="810"/>
      <c r="E35" s="810"/>
      <c r="F35" s="810"/>
      <c r="G35" s="810"/>
      <c r="H35" s="810"/>
      <c r="I35" s="810"/>
      <c r="J35" s="810"/>
      <c r="K35" s="810"/>
      <c r="L35" s="810"/>
      <c r="M35" s="810"/>
      <c r="N35" s="810"/>
      <c r="O35" s="810"/>
      <c r="P35" s="811"/>
      <c r="Q35" s="812">
        <v>61</v>
      </c>
      <c r="R35" s="813"/>
      <c r="S35" s="813"/>
      <c r="T35" s="813"/>
      <c r="U35" s="813"/>
      <c r="V35" s="813">
        <v>106</v>
      </c>
      <c r="W35" s="813"/>
      <c r="X35" s="813"/>
      <c r="Y35" s="813"/>
      <c r="Z35" s="813"/>
      <c r="AA35" s="813">
        <v>-45</v>
      </c>
      <c r="AB35" s="813"/>
      <c r="AC35" s="813"/>
      <c r="AD35" s="813"/>
      <c r="AE35" s="814"/>
      <c r="AF35" s="815">
        <v>20</v>
      </c>
      <c r="AG35" s="816"/>
      <c r="AH35" s="816"/>
      <c r="AI35" s="816"/>
      <c r="AJ35" s="817"/>
      <c r="AK35" s="863">
        <v>77</v>
      </c>
      <c r="AL35" s="859"/>
      <c r="AM35" s="859"/>
      <c r="AN35" s="859"/>
      <c r="AO35" s="859"/>
      <c r="AP35" s="859">
        <v>744</v>
      </c>
      <c r="AQ35" s="859"/>
      <c r="AR35" s="859"/>
      <c r="AS35" s="859"/>
      <c r="AT35" s="859"/>
      <c r="AU35" s="859">
        <v>683</v>
      </c>
      <c r="AV35" s="859"/>
      <c r="AW35" s="859"/>
      <c r="AX35" s="859"/>
      <c r="AY35" s="859"/>
      <c r="AZ35" s="860" t="s">
        <v>600</v>
      </c>
      <c r="BA35" s="860"/>
      <c r="BB35" s="860"/>
      <c r="BC35" s="860"/>
      <c r="BD35" s="860"/>
      <c r="BE35" s="861" t="s">
        <v>413</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t="s">
        <v>415</v>
      </c>
      <c r="C36" s="810"/>
      <c r="D36" s="810"/>
      <c r="E36" s="810"/>
      <c r="F36" s="810"/>
      <c r="G36" s="810"/>
      <c r="H36" s="810"/>
      <c r="I36" s="810"/>
      <c r="J36" s="810"/>
      <c r="K36" s="810"/>
      <c r="L36" s="810"/>
      <c r="M36" s="810"/>
      <c r="N36" s="810"/>
      <c r="O36" s="810"/>
      <c r="P36" s="811"/>
      <c r="Q36" s="812">
        <v>13</v>
      </c>
      <c r="R36" s="813"/>
      <c r="S36" s="813"/>
      <c r="T36" s="813"/>
      <c r="U36" s="813"/>
      <c r="V36" s="813">
        <v>13</v>
      </c>
      <c r="W36" s="813"/>
      <c r="X36" s="813"/>
      <c r="Y36" s="813"/>
      <c r="Z36" s="813"/>
      <c r="AA36" s="813" t="s">
        <v>600</v>
      </c>
      <c r="AB36" s="813"/>
      <c r="AC36" s="813"/>
      <c r="AD36" s="813"/>
      <c r="AE36" s="814"/>
      <c r="AF36" s="815" t="s">
        <v>180</v>
      </c>
      <c r="AG36" s="816"/>
      <c r="AH36" s="816"/>
      <c r="AI36" s="816"/>
      <c r="AJ36" s="817"/>
      <c r="AK36" s="863">
        <v>15</v>
      </c>
      <c r="AL36" s="859"/>
      <c r="AM36" s="859"/>
      <c r="AN36" s="859"/>
      <c r="AO36" s="859"/>
      <c r="AP36" s="859">
        <v>20</v>
      </c>
      <c r="AQ36" s="859"/>
      <c r="AR36" s="859"/>
      <c r="AS36" s="859"/>
      <c r="AT36" s="859"/>
      <c r="AU36" s="859">
        <v>17</v>
      </c>
      <c r="AV36" s="859"/>
      <c r="AW36" s="859"/>
      <c r="AX36" s="859"/>
      <c r="AY36" s="859"/>
      <c r="AZ36" s="860" t="s">
        <v>600</v>
      </c>
      <c r="BA36" s="860"/>
      <c r="BB36" s="860"/>
      <c r="BC36" s="860"/>
      <c r="BD36" s="860"/>
      <c r="BE36" s="861" t="s">
        <v>416</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417</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393</v>
      </c>
      <c r="B63" s="818" t="s">
        <v>418</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3466</v>
      </c>
      <c r="AG63" s="873"/>
      <c r="AH63" s="873"/>
      <c r="AI63" s="873"/>
      <c r="AJ63" s="874"/>
      <c r="AK63" s="875"/>
      <c r="AL63" s="870"/>
      <c r="AM63" s="870"/>
      <c r="AN63" s="870"/>
      <c r="AO63" s="870"/>
      <c r="AP63" s="873">
        <v>8947</v>
      </c>
      <c r="AQ63" s="873"/>
      <c r="AR63" s="873"/>
      <c r="AS63" s="873"/>
      <c r="AT63" s="873"/>
      <c r="AU63" s="873">
        <v>3852</v>
      </c>
      <c r="AV63" s="873"/>
      <c r="AW63" s="873"/>
      <c r="AX63" s="873"/>
      <c r="AY63" s="873"/>
      <c r="AZ63" s="877"/>
      <c r="BA63" s="877"/>
      <c r="BB63" s="877"/>
      <c r="BC63" s="877"/>
      <c r="BD63" s="877"/>
      <c r="BE63" s="878"/>
      <c r="BF63" s="878"/>
      <c r="BG63" s="878"/>
      <c r="BH63" s="878"/>
      <c r="BI63" s="879"/>
      <c r="BJ63" s="880" t="s">
        <v>419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421</v>
      </c>
      <c r="B66" s="757"/>
      <c r="C66" s="757"/>
      <c r="D66" s="757"/>
      <c r="E66" s="757"/>
      <c r="F66" s="757"/>
      <c r="G66" s="757"/>
      <c r="H66" s="757"/>
      <c r="I66" s="757"/>
      <c r="J66" s="757"/>
      <c r="K66" s="757"/>
      <c r="L66" s="757"/>
      <c r="M66" s="757"/>
      <c r="N66" s="757"/>
      <c r="O66" s="757"/>
      <c r="P66" s="758"/>
      <c r="Q66" s="762" t="s">
        <v>422</v>
      </c>
      <c r="R66" s="763"/>
      <c r="S66" s="763"/>
      <c r="T66" s="763"/>
      <c r="U66" s="764"/>
      <c r="V66" s="762" t="s">
        <v>423</v>
      </c>
      <c r="W66" s="763"/>
      <c r="X66" s="763"/>
      <c r="Y66" s="763"/>
      <c r="Z66" s="764"/>
      <c r="AA66" s="762" t="s">
        <v>424</v>
      </c>
      <c r="AB66" s="763"/>
      <c r="AC66" s="763"/>
      <c r="AD66" s="763"/>
      <c r="AE66" s="764"/>
      <c r="AF66" s="883" t="s">
        <v>425</v>
      </c>
      <c r="AG66" s="844"/>
      <c r="AH66" s="844"/>
      <c r="AI66" s="844"/>
      <c r="AJ66" s="884"/>
      <c r="AK66" s="762" t="s">
        <v>426</v>
      </c>
      <c r="AL66" s="757"/>
      <c r="AM66" s="757"/>
      <c r="AN66" s="757"/>
      <c r="AO66" s="758"/>
      <c r="AP66" s="762" t="s">
        <v>427</v>
      </c>
      <c r="AQ66" s="763"/>
      <c r="AR66" s="763"/>
      <c r="AS66" s="763"/>
      <c r="AT66" s="764"/>
      <c r="AU66" s="762" t="s">
        <v>428</v>
      </c>
      <c r="AV66" s="763"/>
      <c r="AW66" s="763"/>
      <c r="AX66" s="763"/>
      <c r="AY66" s="764"/>
      <c r="AZ66" s="762" t="s">
        <v>378</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583</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600</v>
      </c>
      <c r="AQ68" s="895"/>
      <c r="AR68" s="895"/>
      <c r="AS68" s="895"/>
      <c r="AT68" s="895"/>
      <c r="AU68" s="895" t="s">
        <v>600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584</v>
      </c>
      <c r="C69" s="903"/>
      <c r="D69" s="903"/>
      <c r="E69" s="903"/>
      <c r="F69" s="903"/>
      <c r="G69" s="903"/>
      <c r="H69" s="903"/>
      <c r="I69" s="903"/>
      <c r="J69" s="903"/>
      <c r="K69" s="903"/>
      <c r="L69" s="903"/>
      <c r="M69" s="903"/>
      <c r="N69" s="903"/>
      <c r="O69" s="903"/>
      <c r="P69" s="904"/>
      <c r="Q69" s="905">
        <v>141</v>
      </c>
      <c r="R69" s="859"/>
      <c r="S69" s="859"/>
      <c r="T69" s="859"/>
      <c r="U69" s="859"/>
      <c r="V69" s="859">
        <v>139</v>
      </c>
      <c r="W69" s="859"/>
      <c r="X69" s="859"/>
      <c r="Y69" s="859"/>
      <c r="Z69" s="859"/>
      <c r="AA69" s="859">
        <v>2</v>
      </c>
      <c r="AB69" s="859"/>
      <c r="AC69" s="859"/>
      <c r="AD69" s="859"/>
      <c r="AE69" s="859"/>
      <c r="AF69" s="859">
        <v>2</v>
      </c>
      <c r="AG69" s="859"/>
      <c r="AH69" s="859"/>
      <c r="AI69" s="859"/>
      <c r="AJ69" s="859"/>
      <c r="AK69" s="859">
        <v>10</v>
      </c>
      <c r="AL69" s="859"/>
      <c r="AM69" s="859"/>
      <c r="AN69" s="859"/>
      <c r="AO69" s="859"/>
      <c r="AP69" s="859" t="s">
        <v>600</v>
      </c>
      <c r="AQ69" s="859"/>
      <c r="AR69" s="859"/>
      <c r="AS69" s="859"/>
      <c r="AT69" s="859"/>
      <c r="AU69" s="859" t="s">
        <v>600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585</v>
      </c>
      <c r="C70" s="903"/>
      <c r="D70" s="903"/>
      <c r="E70" s="903"/>
      <c r="F70" s="903"/>
      <c r="G70" s="903"/>
      <c r="H70" s="903"/>
      <c r="I70" s="903"/>
      <c r="J70" s="903"/>
      <c r="K70" s="903"/>
      <c r="L70" s="903"/>
      <c r="M70" s="903"/>
      <c r="N70" s="903"/>
      <c r="O70" s="903"/>
      <c r="P70" s="904"/>
      <c r="Q70" s="905">
        <v>179</v>
      </c>
      <c r="R70" s="859"/>
      <c r="S70" s="859"/>
      <c r="T70" s="859"/>
      <c r="U70" s="859"/>
      <c r="V70" s="859">
        <v>165</v>
      </c>
      <c r="W70" s="859"/>
      <c r="X70" s="859"/>
      <c r="Y70" s="859"/>
      <c r="Z70" s="859"/>
      <c r="AA70" s="859">
        <v>13</v>
      </c>
      <c r="AB70" s="859"/>
      <c r="AC70" s="859"/>
      <c r="AD70" s="859"/>
      <c r="AE70" s="859"/>
      <c r="AF70" s="859">
        <v>13</v>
      </c>
      <c r="AG70" s="859"/>
      <c r="AH70" s="859"/>
      <c r="AI70" s="859"/>
      <c r="AJ70" s="859"/>
      <c r="AK70" s="859" t="s">
        <v>600</v>
      </c>
      <c r="AL70" s="859"/>
      <c r="AM70" s="859"/>
      <c r="AN70" s="859"/>
      <c r="AO70" s="859"/>
      <c r="AP70" s="859" t="s">
        <v>600</v>
      </c>
      <c r="AQ70" s="859"/>
      <c r="AR70" s="859"/>
      <c r="AS70" s="859"/>
      <c r="AT70" s="859"/>
      <c r="AU70" s="859" t="s">
        <v>600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586</v>
      </c>
      <c r="C71" s="903"/>
      <c r="D71" s="903"/>
      <c r="E71" s="903"/>
      <c r="F71" s="903"/>
      <c r="G71" s="903"/>
      <c r="H71" s="903"/>
      <c r="I71" s="903"/>
      <c r="J71" s="903"/>
      <c r="K71" s="903"/>
      <c r="L71" s="903"/>
      <c r="M71" s="903"/>
      <c r="N71" s="903"/>
      <c r="O71" s="903"/>
      <c r="P71" s="904"/>
      <c r="Q71" s="905">
        <v>111</v>
      </c>
      <c r="R71" s="859"/>
      <c r="S71" s="859"/>
      <c r="T71" s="859"/>
      <c r="U71" s="859"/>
      <c r="V71" s="859">
        <v>110</v>
      </c>
      <c r="W71" s="859"/>
      <c r="X71" s="859"/>
      <c r="Y71" s="859"/>
      <c r="Z71" s="859"/>
      <c r="AA71" s="859">
        <v>0</v>
      </c>
      <c r="AB71" s="859"/>
      <c r="AC71" s="859"/>
      <c r="AD71" s="859"/>
      <c r="AE71" s="859"/>
      <c r="AF71" s="859">
        <v>0</v>
      </c>
      <c r="AG71" s="859"/>
      <c r="AH71" s="859"/>
      <c r="AI71" s="859"/>
      <c r="AJ71" s="859"/>
      <c r="AK71" s="859">
        <v>10</v>
      </c>
      <c r="AL71" s="859"/>
      <c r="AM71" s="859"/>
      <c r="AN71" s="859"/>
      <c r="AO71" s="859"/>
      <c r="AP71" s="859" t="s">
        <v>600</v>
      </c>
      <c r="AQ71" s="859"/>
      <c r="AR71" s="859"/>
      <c r="AS71" s="859"/>
      <c r="AT71" s="859"/>
      <c r="AU71" s="859" t="s">
        <v>600</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587</v>
      </c>
      <c r="C72" s="903"/>
      <c r="D72" s="903"/>
      <c r="E72" s="903"/>
      <c r="F72" s="903"/>
      <c r="G72" s="903"/>
      <c r="H72" s="903"/>
      <c r="I72" s="903"/>
      <c r="J72" s="903"/>
      <c r="K72" s="903"/>
      <c r="L72" s="903"/>
      <c r="M72" s="903"/>
      <c r="N72" s="903"/>
      <c r="O72" s="903"/>
      <c r="P72" s="904"/>
      <c r="Q72" s="905">
        <v>490</v>
      </c>
      <c r="R72" s="859"/>
      <c r="S72" s="859"/>
      <c r="T72" s="859"/>
      <c r="U72" s="859"/>
      <c r="V72" s="859">
        <v>469</v>
      </c>
      <c r="W72" s="859"/>
      <c r="X72" s="859"/>
      <c r="Y72" s="859"/>
      <c r="Z72" s="859"/>
      <c r="AA72" s="859">
        <v>-11</v>
      </c>
      <c r="AB72" s="859"/>
      <c r="AC72" s="859"/>
      <c r="AD72" s="859"/>
      <c r="AE72" s="859"/>
      <c r="AF72" s="859">
        <v>-11</v>
      </c>
      <c r="AG72" s="859"/>
      <c r="AH72" s="859"/>
      <c r="AI72" s="859"/>
      <c r="AJ72" s="859"/>
      <c r="AK72" s="859" t="s">
        <v>600</v>
      </c>
      <c r="AL72" s="859"/>
      <c r="AM72" s="859"/>
      <c r="AN72" s="859"/>
      <c r="AO72" s="859"/>
      <c r="AP72" s="859">
        <v>570</v>
      </c>
      <c r="AQ72" s="859"/>
      <c r="AR72" s="859"/>
      <c r="AS72" s="859"/>
      <c r="AT72" s="859"/>
      <c r="AU72" s="859">
        <v>195</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588</v>
      </c>
      <c r="C73" s="903"/>
      <c r="D73" s="903"/>
      <c r="E73" s="903"/>
      <c r="F73" s="903"/>
      <c r="G73" s="903"/>
      <c r="H73" s="903"/>
      <c r="I73" s="903"/>
      <c r="J73" s="903"/>
      <c r="K73" s="903"/>
      <c r="L73" s="903"/>
      <c r="M73" s="903"/>
      <c r="N73" s="903"/>
      <c r="O73" s="903"/>
      <c r="P73" s="904"/>
      <c r="Q73" s="905">
        <v>7</v>
      </c>
      <c r="R73" s="859"/>
      <c r="S73" s="859"/>
      <c r="T73" s="859"/>
      <c r="U73" s="859"/>
      <c r="V73" s="859">
        <v>6</v>
      </c>
      <c r="W73" s="859"/>
      <c r="X73" s="859"/>
      <c r="Y73" s="859"/>
      <c r="Z73" s="859"/>
      <c r="AA73" s="859">
        <v>1</v>
      </c>
      <c r="AB73" s="859"/>
      <c r="AC73" s="859"/>
      <c r="AD73" s="859"/>
      <c r="AE73" s="859"/>
      <c r="AF73" s="859">
        <v>1</v>
      </c>
      <c r="AG73" s="859"/>
      <c r="AH73" s="859"/>
      <c r="AI73" s="859"/>
      <c r="AJ73" s="859"/>
      <c r="AK73" s="859" t="s">
        <v>600</v>
      </c>
      <c r="AL73" s="859"/>
      <c r="AM73" s="859"/>
      <c r="AN73" s="859"/>
      <c r="AO73" s="859"/>
      <c r="AP73" s="859" t="s">
        <v>600</v>
      </c>
      <c r="AQ73" s="859"/>
      <c r="AR73" s="859"/>
      <c r="AS73" s="859"/>
      <c r="AT73" s="859"/>
      <c r="AU73" s="859" t="s">
        <v>600</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589</v>
      </c>
      <c r="C74" s="903"/>
      <c r="D74" s="903"/>
      <c r="E74" s="903"/>
      <c r="F74" s="903"/>
      <c r="G74" s="903"/>
      <c r="H74" s="903"/>
      <c r="I74" s="903"/>
      <c r="J74" s="903"/>
      <c r="K74" s="903"/>
      <c r="L74" s="903"/>
      <c r="M74" s="903"/>
      <c r="N74" s="903"/>
      <c r="O74" s="903"/>
      <c r="P74" s="904"/>
      <c r="Q74" s="905">
        <v>61</v>
      </c>
      <c r="R74" s="859"/>
      <c r="S74" s="859"/>
      <c r="T74" s="859"/>
      <c r="U74" s="859"/>
      <c r="V74" s="859">
        <v>57</v>
      </c>
      <c r="W74" s="859"/>
      <c r="X74" s="859"/>
      <c r="Y74" s="859"/>
      <c r="Z74" s="859"/>
      <c r="AA74" s="859">
        <v>17</v>
      </c>
      <c r="AB74" s="859"/>
      <c r="AC74" s="859"/>
      <c r="AD74" s="859"/>
      <c r="AE74" s="859"/>
      <c r="AF74" s="859">
        <v>17</v>
      </c>
      <c r="AG74" s="859"/>
      <c r="AH74" s="859"/>
      <c r="AI74" s="859"/>
      <c r="AJ74" s="859"/>
      <c r="AK74" s="859" t="s">
        <v>600</v>
      </c>
      <c r="AL74" s="859"/>
      <c r="AM74" s="859"/>
      <c r="AN74" s="859"/>
      <c r="AO74" s="859"/>
      <c r="AP74" s="859" t="s">
        <v>600</v>
      </c>
      <c r="AQ74" s="859"/>
      <c r="AR74" s="859"/>
      <c r="AS74" s="859"/>
      <c r="AT74" s="859"/>
      <c r="AU74" s="859" t="s">
        <v>600</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590</v>
      </c>
      <c r="C75" s="903"/>
      <c r="D75" s="903"/>
      <c r="E75" s="903"/>
      <c r="F75" s="903"/>
      <c r="G75" s="903"/>
      <c r="H75" s="903"/>
      <c r="I75" s="903"/>
      <c r="J75" s="903"/>
      <c r="K75" s="903"/>
      <c r="L75" s="903"/>
      <c r="M75" s="903"/>
      <c r="N75" s="903"/>
      <c r="O75" s="903"/>
      <c r="P75" s="904"/>
      <c r="Q75" s="906">
        <v>126</v>
      </c>
      <c r="R75" s="907"/>
      <c r="S75" s="907"/>
      <c r="T75" s="907"/>
      <c r="U75" s="863"/>
      <c r="V75" s="908">
        <v>111</v>
      </c>
      <c r="W75" s="907"/>
      <c r="X75" s="907"/>
      <c r="Y75" s="907"/>
      <c r="Z75" s="863"/>
      <c r="AA75" s="908">
        <v>15</v>
      </c>
      <c r="AB75" s="907"/>
      <c r="AC75" s="907"/>
      <c r="AD75" s="907"/>
      <c r="AE75" s="863"/>
      <c r="AF75" s="908">
        <v>15</v>
      </c>
      <c r="AG75" s="907"/>
      <c r="AH75" s="907"/>
      <c r="AI75" s="907"/>
      <c r="AJ75" s="863"/>
      <c r="AK75" s="859" t="s">
        <v>600</v>
      </c>
      <c r="AL75" s="859"/>
      <c r="AM75" s="859"/>
      <c r="AN75" s="859"/>
      <c r="AO75" s="859"/>
      <c r="AP75" s="859" t="s">
        <v>600</v>
      </c>
      <c r="AQ75" s="859"/>
      <c r="AR75" s="859"/>
      <c r="AS75" s="859"/>
      <c r="AT75" s="859"/>
      <c r="AU75" s="859" t="s">
        <v>600</v>
      </c>
      <c r="AV75" s="859"/>
      <c r="AW75" s="859"/>
      <c r="AX75" s="859"/>
      <c r="AY75" s="859"/>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591</v>
      </c>
      <c r="C76" s="903"/>
      <c r="D76" s="903"/>
      <c r="E76" s="903"/>
      <c r="F76" s="903"/>
      <c r="G76" s="903"/>
      <c r="H76" s="903"/>
      <c r="I76" s="903"/>
      <c r="J76" s="903"/>
      <c r="K76" s="903"/>
      <c r="L76" s="903"/>
      <c r="M76" s="903"/>
      <c r="N76" s="903"/>
      <c r="O76" s="903"/>
      <c r="P76" s="904"/>
      <c r="Q76" s="906">
        <v>118</v>
      </c>
      <c r="R76" s="907"/>
      <c r="S76" s="907"/>
      <c r="T76" s="907"/>
      <c r="U76" s="863"/>
      <c r="V76" s="908">
        <v>109</v>
      </c>
      <c r="W76" s="907"/>
      <c r="X76" s="907"/>
      <c r="Y76" s="907"/>
      <c r="Z76" s="863"/>
      <c r="AA76" s="908">
        <v>9</v>
      </c>
      <c r="AB76" s="907"/>
      <c r="AC76" s="907"/>
      <c r="AD76" s="907"/>
      <c r="AE76" s="863"/>
      <c r="AF76" s="908">
        <v>9</v>
      </c>
      <c r="AG76" s="907"/>
      <c r="AH76" s="907"/>
      <c r="AI76" s="907"/>
      <c r="AJ76" s="863"/>
      <c r="AK76" s="908">
        <v>15</v>
      </c>
      <c r="AL76" s="907"/>
      <c r="AM76" s="907"/>
      <c r="AN76" s="907"/>
      <c r="AO76" s="863"/>
      <c r="AP76" s="859" t="s">
        <v>600</v>
      </c>
      <c r="AQ76" s="859"/>
      <c r="AR76" s="859"/>
      <c r="AS76" s="859"/>
      <c r="AT76" s="859"/>
      <c r="AU76" s="859" t="s">
        <v>600</v>
      </c>
      <c r="AV76" s="859"/>
      <c r="AW76" s="859"/>
      <c r="AX76" s="859"/>
      <c r="AY76" s="859"/>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592</v>
      </c>
      <c r="C77" s="903"/>
      <c r="D77" s="903"/>
      <c r="E77" s="903"/>
      <c r="F77" s="903"/>
      <c r="G77" s="903"/>
      <c r="H77" s="903"/>
      <c r="I77" s="903"/>
      <c r="J77" s="903"/>
      <c r="K77" s="903"/>
      <c r="L77" s="903"/>
      <c r="M77" s="903"/>
      <c r="N77" s="903"/>
      <c r="O77" s="903"/>
      <c r="P77" s="904"/>
      <c r="Q77" s="906">
        <v>156662</v>
      </c>
      <c r="R77" s="907"/>
      <c r="S77" s="907"/>
      <c r="T77" s="907"/>
      <c r="U77" s="863"/>
      <c r="V77" s="908">
        <v>152216</v>
      </c>
      <c r="W77" s="907"/>
      <c r="X77" s="907"/>
      <c r="Y77" s="907"/>
      <c r="Z77" s="863"/>
      <c r="AA77" s="908">
        <v>4445</v>
      </c>
      <c r="AB77" s="907"/>
      <c r="AC77" s="907"/>
      <c r="AD77" s="907"/>
      <c r="AE77" s="863"/>
      <c r="AF77" s="908">
        <v>4445</v>
      </c>
      <c r="AG77" s="907"/>
      <c r="AH77" s="907"/>
      <c r="AI77" s="907"/>
      <c r="AJ77" s="863"/>
      <c r="AK77" s="908" t="s">
        <v>600</v>
      </c>
      <c r="AL77" s="907"/>
      <c r="AM77" s="907"/>
      <c r="AN77" s="907"/>
      <c r="AO77" s="863"/>
      <c r="AP77" s="859" t="s">
        <v>600</v>
      </c>
      <c r="AQ77" s="859"/>
      <c r="AR77" s="859"/>
      <c r="AS77" s="859"/>
      <c r="AT77" s="859"/>
      <c r="AU77" s="859" t="s">
        <v>600</v>
      </c>
      <c r="AV77" s="859"/>
      <c r="AW77" s="859"/>
      <c r="AX77" s="859"/>
      <c r="AY77" s="859"/>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593</v>
      </c>
      <c r="C78" s="903"/>
      <c r="D78" s="903"/>
      <c r="E78" s="903"/>
      <c r="F78" s="903"/>
      <c r="G78" s="903"/>
      <c r="H78" s="903"/>
      <c r="I78" s="903"/>
      <c r="J78" s="903"/>
      <c r="K78" s="903"/>
      <c r="L78" s="903"/>
      <c r="M78" s="903"/>
      <c r="N78" s="903"/>
      <c r="O78" s="903"/>
      <c r="P78" s="904"/>
      <c r="Q78" s="905">
        <v>242</v>
      </c>
      <c r="R78" s="859"/>
      <c r="S78" s="859"/>
      <c r="T78" s="859"/>
      <c r="U78" s="859"/>
      <c r="V78" s="859">
        <v>224</v>
      </c>
      <c r="W78" s="859"/>
      <c r="X78" s="859"/>
      <c r="Y78" s="859"/>
      <c r="Z78" s="859"/>
      <c r="AA78" s="859">
        <v>19</v>
      </c>
      <c r="AB78" s="859"/>
      <c r="AC78" s="859"/>
      <c r="AD78" s="859"/>
      <c r="AE78" s="859"/>
      <c r="AF78" s="859">
        <v>19</v>
      </c>
      <c r="AG78" s="859"/>
      <c r="AH78" s="859"/>
      <c r="AI78" s="859"/>
      <c r="AJ78" s="859"/>
      <c r="AK78" s="859">
        <v>14</v>
      </c>
      <c r="AL78" s="859"/>
      <c r="AM78" s="859"/>
      <c r="AN78" s="859"/>
      <c r="AO78" s="859"/>
      <c r="AP78" s="859" t="s">
        <v>600</v>
      </c>
      <c r="AQ78" s="859"/>
      <c r="AR78" s="859"/>
      <c r="AS78" s="859"/>
      <c r="AT78" s="859"/>
      <c r="AU78" s="859" t="s">
        <v>600</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594</v>
      </c>
      <c r="C79" s="903"/>
      <c r="D79" s="903"/>
      <c r="E79" s="903"/>
      <c r="F79" s="903"/>
      <c r="G79" s="903"/>
      <c r="H79" s="903"/>
      <c r="I79" s="903"/>
      <c r="J79" s="903"/>
      <c r="K79" s="903"/>
      <c r="L79" s="903"/>
      <c r="M79" s="903"/>
      <c r="N79" s="903"/>
      <c r="O79" s="903"/>
      <c r="P79" s="904"/>
      <c r="Q79" s="905">
        <v>109</v>
      </c>
      <c r="R79" s="859"/>
      <c r="S79" s="859"/>
      <c r="T79" s="859"/>
      <c r="U79" s="859"/>
      <c r="V79" s="859">
        <v>98</v>
      </c>
      <c r="W79" s="859"/>
      <c r="X79" s="859"/>
      <c r="Y79" s="859"/>
      <c r="Z79" s="859"/>
      <c r="AA79" s="859">
        <v>11</v>
      </c>
      <c r="AB79" s="859"/>
      <c r="AC79" s="859"/>
      <c r="AD79" s="859"/>
      <c r="AE79" s="859"/>
      <c r="AF79" s="859">
        <v>8</v>
      </c>
      <c r="AG79" s="859"/>
      <c r="AH79" s="859"/>
      <c r="AI79" s="859"/>
      <c r="AJ79" s="859"/>
      <c r="AK79" s="859" t="s">
        <v>600</v>
      </c>
      <c r="AL79" s="859"/>
      <c r="AM79" s="859"/>
      <c r="AN79" s="859"/>
      <c r="AO79" s="859"/>
      <c r="AP79" s="859" t="s">
        <v>600</v>
      </c>
      <c r="AQ79" s="859"/>
      <c r="AR79" s="859"/>
      <c r="AS79" s="859"/>
      <c r="AT79" s="859"/>
      <c r="AU79" s="859" t="s">
        <v>600</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393</v>
      </c>
      <c r="B88" s="818" t="s">
        <v>429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5056</v>
      </c>
      <c r="AG88" s="873"/>
      <c r="AH88" s="873"/>
      <c r="AI88" s="873"/>
      <c r="AJ88" s="873"/>
      <c r="AK88" s="870"/>
      <c r="AL88" s="870"/>
      <c r="AM88" s="870"/>
      <c r="AN88" s="870"/>
      <c r="AO88" s="870"/>
      <c r="AP88" s="873">
        <v>570</v>
      </c>
      <c r="AQ88" s="873"/>
      <c r="AR88" s="873"/>
      <c r="AS88" s="873"/>
      <c r="AT88" s="873"/>
      <c r="AU88" s="873">
        <v>195</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8" t="s">
        <v>430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1815</v>
      </c>
      <c r="CS102" s="881"/>
      <c r="CT102" s="881"/>
      <c r="CU102" s="881"/>
      <c r="CV102" s="920"/>
      <c r="CW102" s="919">
        <v>156</v>
      </c>
      <c r="CX102" s="881"/>
      <c r="CY102" s="881"/>
      <c r="CZ102" s="881"/>
      <c r="DA102" s="920"/>
      <c r="DB102" s="919">
        <v>9</v>
      </c>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438</v>
      </c>
      <c r="AB109" s="922"/>
      <c r="AC109" s="922"/>
      <c r="AD109" s="922"/>
      <c r="AE109" s="923"/>
      <c r="AF109" s="921" t="s">
        <v>439</v>
      </c>
      <c r="AG109" s="922"/>
      <c r="AH109" s="922"/>
      <c r="AI109" s="922"/>
      <c r="AJ109" s="923"/>
      <c r="AK109" s="921" t="s">
        <v>305</v>
      </c>
      <c r="AL109" s="922"/>
      <c r="AM109" s="922"/>
      <c r="AN109" s="922"/>
      <c r="AO109" s="923"/>
      <c r="AP109" s="921" t="s">
        <v>440</v>
      </c>
      <c r="AQ109" s="922"/>
      <c r="AR109" s="922"/>
      <c r="AS109" s="922"/>
      <c r="AT109" s="924"/>
      <c r="AU109" s="941" t="s">
        <v>437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438</v>
      </c>
      <c r="BR109" s="922"/>
      <c r="BS109" s="922"/>
      <c r="BT109" s="922"/>
      <c r="BU109" s="923"/>
      <c r="BV109" s="921" t="s">
        <v>439</v>
      </c>
      <c r="BW109" s="922"/>
      <c r="BX109" s="922"/>
      <c r="BY109" s="922"/>
      <c r="BZ109" s="923"/>
      <c r="CA109" s="921" t="s">
        <v>305</v>
      </c>
      <c r="CB109" s="922"/>
      <c r="CC109" s="922"/>
      <c r="CD109" s="922"/>
      <c r="CE109" s="923"/>
      <c r="CF109" s="942" t="s">
        <v>440</v>
      </c>
      <c r="CG109" s="942"/>
      <c r="CH109" s="942"/>
      <c r="CI109" s="942"/>
      <c r="CJ109" s="942"/>
      <c r="CK109" s="921" t="s">
        <v>441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438</v>
      </c>
      <c r="DH109" s="922"/>
      <c r="DI109" s="922"/>
      <c r="DJ109" s="922"/>
      <c r="DK109" s="923"/>
      <c r="DL109" s="921" t="s">
        <v>439</v>
      </c>
      <c r="DM109" s="922"/>
      <c r="DN109" s="922"/>
      <c r="DO109" s="922"/>
      <c r="DP109" s="923"/>
      <c r="DQ109" s="921" t="s">
        <v>305</v>
      </c>
      <c r="DR109" s="922"/>
      <c r="DS109" s="922"/>
      <c r="DT109" s="922"/>
      <c r="DU109" s="923"/>
      <c r="DV109" s="921" t="s">
        <v>440</v>
      </c>
      <c r="DW109" s="922"/>
      <c r="DX109" s="922"/>
      <c r="DY109" s="922"/>
      <c r="DZ109" s="924"/>
    </row>
    <row r="110" spans="1:131" s="226" customFormat="1" ht="26.25" customHeight="1" x14ac:dyDescent="0.15">
      <c r="A110" s="925" t="s">
        <v>442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2357526</v>
      </c>
      <c r="AB110" s="929"/>
      <c r="AC110" s="929"/>
      <c r="AD110" s="929"/>
      <c r="AE110" s="930"/>
      <c r="AF110" s="931">
        <v>2379075</v>
      </c>
      <c r="AG110" s="929"/>
      <c r="AH110" s="929"/>
      <c r="AI110" s="929"/>
      <c r="AJ110" s="930"/>
      <c r="AK110" s="931">
        <v>2477880</v>
      </c>
      <c r="AL110" s="929"/>
      <c r="AM110" s="929"/>
      <c r="AN110" s="929"/>
      <c r="AO110" s="930"/>
      <c r="AP110" s="932">
        <v>30.8</v>
      </c>
      <c r="AQ110" s="933"/>
      <c r="AR110" s="933"/>
      <c r="AS110" s="933"/>
      <c r="AT110" s="934"/>
      <c r="AU110" s="935" t="s">
        <v>73</v>
      </c>
      <c r="AV110" s="936"/>
      <c r="AW110" s="936"/>
      <c r="AX110" s="936"/>
      <c r="AY110" s="936"/>
      <c r="AZ110" s="958" t="s">
        <v>443</v>
      </c>
      <c r="BA110" s="926"/>
      <c r="BB110" s="926"/>
      <c r="BC110" s="926"/>
      <c r="BD110" s="926"/>
      <c r="BE110" s="926"/>
      <c r="BF110" s="926"/>
      <c r="BG110" s="926"/>
      <c r="BH110" s="926"/>
      <c r="BI110" s="926"/>
      <c r="BJ110" s="926"/>
      <c r="BK110" s="926"/>
      <c r="BL110" s="926"/>
      <c r="BM110" s="926"/>
      <c r="BN110" s="926"/>
      <c r="BO110" s="926"/>
      <c r="BP110" s="927"/>
      <c r="BQ110" s="959">
        <v>23462308</v>
      </c>
      <c r="BR110" s="960"/>
      <c r="BS110" s="960"/>
      <c r="BT110" s="960"/>
      <c r="BU110" s="960"/>
      <c r="BV110" s="960">
        <v>23228989</v>
      </c>
      <c r="BW110" s="960"/>
      <c r="BX110" s="960"/>
      <c r="BY110" s="960"/>
      <c r="BZ110" s="960"/>
      <c r="CA110" s="960">
        <v>23469910</v>
      </c>
      <c r="CB110" s="960"/>
      <c r="CC110" s="960"/>
      <c r="CD110" s="960"/>
      <c r="CE110" s="960"/>
      <c r="CF110" s="973">
        <v>291.89999999999998</v>
      </c>
      <c r="CG110" s="974"/>
      <c r="CH110" s="974"/>
      <c r="CI110" s="974"/>
      <c r="CJ110" s="974"/>
      <c r="CK110" s="975" t="s">
        <v>444</v>
      </c>
      <c r="CL110" s="976"/>
      <c r="CM110" s="958" t="s">
        <v>445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446</v>
      </c>
      <c r="DH110" s="960"/>
      <c r="DI110" s="960"/>
      <c r="DJ110" s="960"/>
      <c r="DK110" s="960"/>
      <c r="DL110" s="960" t="s">
        <v>180</v>
      </c>
      <c r="DM110" s="960"/>
      <c r="DN110" s="960"/>
      <c r="DO110" s="960"/>
      <c r="DP110" s="960"/>
      <c r="DQ110" s="960" t="s">
        <v>446</v>
      </c>
      <c r="DR110" s="960"/>
      <c r="DS110" s="960"/>
      <c r="DT110" s="960"/>
      <c r="DU110" s="960"/>
      <c r="DV110" s="961" t="s">
        <v>180</v>
      </c>
      <c r="DW110" s="961"/>
      <c r="DX110" s="961"/>
      <c r="DY110" s="961"/>
      <c r="DZ110" s="962"/>
    </row>
    <row r="111" spans="1:131" s="226" customFormat="1" ht="26.25" customHeight="1" x14ac:dyDescent="0.15">
      <c r="A111" s="963" t="s">
        <v>447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180</v>
      </c>
      <c r="AB111" s="967"/>
      <c r="AC111" s="967"/>
      <c r="AD111" s="967"/>
      <c r="AE111" s="968"/>
      <c r="AF111" s="969" t="s">
        <v>446</v>
      </c>
      <c r="AG111" s="967"/>
      <c r="AH111" s="967"/>
      <c r="AI111" s="967"/>
      <c r="AJ111" s="968"/>
      <c r="AK111" s="969" t="s">
        <v>180</v>
      </c>
      <c r="AL111" s="967"/>
      <c r="AM111" s="967"/>
      <c r="AN111" s="967"/>
      <c r="AO111" s="968"/>
      <c r="AP111" s="970" t="s">
        <v>180</v>
      </c>
      <c r="AQ111" s="971"/>
      <c r="AR111" s="971"/>
      <c r="AS111" s="971"/>
      <c r="AT111" s="972"/>
      <c r="AU111" s="937"/>
      <c r="AV111" s="938"/>
      <c r="AW111" s="938"/>
      <c r="AX111" s="938"/>
      <c r="AY111" s="938"/>
      <c r="AZ111" s="951" t="s">
        <v>448</v>
      </c>
      <c r="BA111" s="952"/>
      <c r="BB111" s="952"/>
      <c r="BC111" s="952"/>
      <c r="BD111" s="952"/>
      <c r="BE111" s="952"/>
      <c r="BF111" s="952"/>
      <c r="BG111" s="952"/>
      <c r="BH111" s="952"/>
      <c r="BI111" s="952"/>
      <c r="BJ111" s="952"/>
      <c r="BK111" s="952"/>
      <c r="BL111" s="952"/>
      <c r="BM111" s="952"/>
      <c r="BN111" s="952"/>
      <c r="BO111" s="952"/>
      <c r="BP111" s="953"/>
      <c r="BQ111" s="954" t="s">
        <v>446</v>
      </c>
      <c r="BR111" s="955"/>
      <c r="BS111" s="955"/>
      <c r="BT111" s="955"/>
      <c r="BU111" s="955"/>
      <c r="BV111" s="955" t="s">
        <v>180</v>
      </c>
      <c r="BW111" s="955"/>
      <c r="BX111" s="955"/>
      <c r="BY111" s="955"/>
      <c r="BZ111" s="955"/>
      <c r="CA111" s="955" t="s">
        <v>180</v>
      </c>
      <c r="CB111" s="955"/>
      <c r="CC111" s="955"/>
      <c r="CD111" s="955"/>
      <c r="CE111" s="955"/>
      <c r="CF111" s="949" t="s">
        <v>446</v>
      </c>
      <c r="CG111" s="950"/>
      <c r="CH111" s="950"/>
      <c r="CI111" s="950"/>
      <c r="CJ111" s="950"/>
      <c r="CK111" s="977"/>
      <c r="CL111" s="978"/>
      <c r="CM111" s="951" t="s">
        <v>449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180</v>
      </c>
      <c r="DH111" s="955"/>
      <c r="DI111" s="955"/>
      <c r="DJ111" s="955"/>
      <c r="DK111" s="955"/>
      <c r="DL111" s="955" t="s">
        <v>446</v>
      </c>
      <c r="DM111" s="955"/>
      <c r="DN111" s="955"/>
      <c r="DO111" s="955"/>
      <c r="DP111" s="955"/>
      <c r="DQ111" s="955" t="s">
        <v>180</v>
      </c>
      <c r="DR111" s="955"/>
      <c r="DS111" s="955"/>
      <c r="DT111" s="955"/>
      <c r="DU111" s="955"/>
      <c r="DV111" s="956" t="s">
        <v>446</v>
      </c>
      <c r="DW111" s="956"/>
      <c r="DX111" s="956"/>
      <c r="DY111" s="956"/>
      <c r="DZ111" s="957"/>
    </row>
    <row r="112" spans="1:131" s="226" customFormat="1" ht="26.25" customHeight="1" x14ac:dyDescent="0.15">
      <c r="A112" s="981" t="s">
        <v>450</v>
      </c>
      <c r="B112" s="982"/>
      <c r="C112" s="952" t="s">
        <v>451</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446</v>
      </c>
      <c r="AB112" s="988"/>
      <c r="AC112" s="988"/>
      <c r="AD112" s="988"/>
      <c r="AE112" s="989"/>
      <c r="AF112" s="990" t="s">
        <v>446</v>
      </c>
      <c r="AG112" s="988"/>
      <c r="AH112" s="988"/>
      <c r="AI112" s="988"/>
      <c r="AJ112" s="989"/>
      <c r="AK112" s="990" t="s">
        <v>446</v>
      </c>
      <c r="AL112" s="988"/>
      <c r="AM112" s="988"/>
      <c r="AN112" s="988"/>
      <c r="AO112" s="989"/>
      <c r="AP112" s="991" t="s">
        <v>446</v>
      </c>
      <c r="AQ112" s="992"/>
      <c r="AR112" s="992"/>
      <c r="AS112" s="992"/>
      <c r="AT112" s="993"/>
      <c r="AU112" s="937"/>
      <c r="AV112" s="938"/>
      <c r="AW112" s="938"/>
      <c r="AX112" s="938"/>
      <c r="AY112" s="938"/>
      <c r="AZ112" s="951" t="s">
        <v>452</v>
      </c>
      <c r="BA112" s="952"/>
      <c r="BB112" s="952"/>
      <c r="BC112" s="952"/>
      <c r="BD112" s="952"/>
      <c r="BE112" s="952"/>
      <c r="BF112" s="952"/>
      <c r="BG112" s="952"/>
      <c r="BH112" s="952"/>
      <c r="BI112" s="952"/>
      <c r="BJ112" s="952"/>
      <c r="BK112" s="952"/>
      <c r="BL112" s="952"/>
      <c r="BM112" s="952"/>
      <c r="BN112" s="952"/>
      <c r="BO112" s="952"/>
      <c r="BP112" s="953"/>
      <c r="BQ112" s="954">
        <v>4377622</v>
      </c>
      <c r="BR112" s="955"/>
      <c r="BS112" s="955"/>
      <c r="BT112" s="955"/>
      <c r="BU112" s="955"/>
      <c r="BV112" s="955">
        <v>4052052</v>
      </c>
      <c r="BW112" s="955"/>
      <c r="BX112" s="955"/>
      <c r="BY112" s="955"/>
      <c r="BZ112" s="955"/>
      <c r="CA112" s="955">
        <v>3852015</v>
      </c>
      <c r="CB112" s="955"/>
      <c r="CC112" s="955"/>
      <c r="CD112" s="955"/>
      <c r="CE112" s="955"/>
      <c r="CF112" s="949">
        <v>47.9</v>
      </c>
      <c r="CG112" s="950"/>
      <c r="CH112" s="950"/>
      <c r="CI112" s="950"/>
      <c r="CJ112" s="950"/>
      <c r="CK112" s="977"/>
      <c r="CL112" s="978"/>
      <c r="CM112" s="951" t="s">
        <v>453</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180</v>
      </c>
      <c r="DH112" s="955"/>
      <c r="DI112" s="955"/>
      <c r="DJ112" s="955"/>
      <c r="DK112" s="955"/>
      <c r="DL112" s="955" t="s">
        <v>446</v>
      </c>
      <c r="DM112" s="955"/>
      <c r="DN112" s="955"/>
      <c r="DO112" s="955"/>
      <c r="DP112" s="955"/>
      <c r="DQ112" s="955" t="s">
        <v>180</v>
      </c>
      <c r="DR112" s="955"/>
      <c r="DS112" s="955"/>
      <c r="DT112" s="955"/>
      <c r="DU112" s="955"/>
      <c r="DV112" s="956" t="s">
        <v>446</v>
      </c>
      <c r="DW112" s="956"/>
      <c r="DX112" s="956"/>
      <c r="DY112" s="956"/>
      <c r="DZ112" s="957"/>
    </row>
    <row r="113" spans="1:130" s="226" customFormat="1" ht="26.25" customHeight="1" x14ac:dyDescent="0.15">
      <c r="A113" s="983"/>
      <c r="B113" s="984"/>
      <c r="C113" s="952" t="s">
        <v>454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600068</v>
      </c>
      <c r="AB113" s="967"/>
      <c r="AC113" s="967"/>
      <c r="AD113" s="967"/>
      <c r="AE113" s="968"/>
      <c r="AF113" s="969">
        <v>590101</v>
      </c>
      <c r="AG113" s="967"/>
      <c r="AH113" s="967"/>
      <c r="AI113" s="967"/>
      <c r="AJ113" s="968"/>
      <c r="AK113" s="969">
        <v>614149</v>
      </c>
      <c r="AL113" s="967"/>
      <c r="AM113" s="967"/>
      <c r="AN113" s="967"/>
      <c r="AO113" s="968"/>
      <c r="AP113" s="970">
        <v>7.6</v>
      </c>
      <c r="AQ113" s="971"/>
      <c r="AR113" s="971"/>
      <c r="AS113" s="971"/>
      <c r="AT113" s="972"/>
      <c r="AU113" s="937"/>
      <c r="AV113" s="938"/>
      <c r="AW113" s="938"/>
      <c r="AX113" s="938"/>
      <c r="AY113" s="938"/>
      <c r="AZ113" s="951" t="s">
        <v>455</v>
      </c>
      <c r="BA113" s="952"/>
      <c r="BB113" s="952"/>
      <c r="BC113" s="952"/>
      <c r="BD113" s="952"/>
      <c r="BE113" s="952"/>
      <c r="BF113" s="952"/>
      <c r="BG113" s="952"/>
      <c r="BH113" s="952"/>
      <c r="BI113" s="952"/>
      <c r="BJ113" s="952"/>
      <c r="BK113" s="952"/>
      <c r="BL113" s="952"/>
      <c r="BM113" s="952"/>
      <c r="BN113" s="952"/>
      <c r="BO113" s="952"/>
      <c r="BP113" s="953"/>
      <c r="BQ113" s="954">
        <v>211514</v>
      </c>
      <c r="BR113" s="955"/>
      <c r="BS113" s="955"/>
      <c r="BT113" s="955"/>
      <c r="BU113" s="955"/>
      <c r="BV113" s="955">
        <v>203260</v>
      </c>
      <c r="BW113" s="955"/>
      <c r="BX113" s="955"/>
      <c r="BY113" s="955"/>
      <c r="BZ113" s="955"/>
      <c r="CA113" s="955">
        <v>194948</v>
      </c>
      <c r="CB113" s="955"/>
      <c r="CC113" s="955"/>
      <c r="CD113" s="955"/>
      <c r="CE113" s="955"/>
      <c r="CF113" s="949">
        <v>2.4</v>
      </c>
      <c r="CG113" s="950"/>
      <c r="CH113" s="950"/>
      <c r="CI113" s="950"/>
      <c r="CJ113" s="950"/>
      <c r="CK113" s="977"/>
      <c r="CL113" s="978"/>
      <c r="CM113" s="951" t="s">
        <v>456</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446</v>
      </c>
      <c r="DH113" s="988"/>
      <c r="DI113" s="988"/>
      <c r="DJ113" s="988"/>
      <c r="DK113" s="989"/>
      <c r="DL113" s="990" t="s">
        <v>446</v>
      </c>
      <c r="DM113" s="988"/>
      <c r="DN113" s="988"/>
      <c r="DO113" s="988"/>
      <c r="DP113" s="989"/>
      <c r="DQ113" s="990" t="s">
        <v>180</v>
      </c>
      <c r="DR113" s="988"/>
      <c r="DS113" s="988"/>
      <c r="DT113" s="988"/>
      <c r="DU113" s="989"/>
      <c r="DV113" s="991" t="s">
        <v>180</v>
      </c>
      <c r="DW113" s="992"/>
      <c r="DX113" s="992"/>
      <c r="DY113" s="992"/>
      <c r="DZ113" s="993"/>
    </row>
    <row r="114" spans="1:130" s="226" customFormat="1" ht="26.25" customHeight="1" x14ac:dyDescent="0.15">
      <c r="A114" s="983"/>
      <c r="B114" s="984"/>
      <c r="C114" s="952" t="s">
        <v>457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446</v>
      </c>
      <c r="AB114" s="988"/>
      <c r="AC114" s="988"/>
      <c r="AD114" s="988"/>
      <c r="AE114" s="989"/>
      <c r="AF114" s="990" t="s">
        <v>180</v>
      </c>
      <c r="AG114" s="988"/>
      <c r="AH114" s="988"/>
      <c r="AI114" s="988"/>
      <c r="AJ114" s="989"/>
      <c r="AK114" s="990" t="s">
        <v>446</v>
      </c>
      <c r="AL114" s="988"/>
      <c r="AM114" s="988"/>
      <c r="AN114" s="988"/>
      <c r="AO114" s="989"/>
      <c r="AP114" s="991" t="s">
        <v>446</v>
      </c>
      <c r="AQ114" s="992"/>
      <c r="AR114" s="992"/>
      <c r="AS114" s="992"/>
      <c r="AT114" s="993"/>
      <c r="AU114" s="937"/>
      <c r="AV114" s="938"/>
      <c r="AW114" s="938"/>
      <c r="AX114" s="938"/>
      <c r="AY114" s="938"/>
      <c r="AZ114" s="951" t="s">
        <v>458</v>
      </c>
      <c r="BA114" s="952"/>
      <c r="BB114" s="952"/>
      <c r="BC114" s="952"/>
      <c r="BD114" s="952"/>
      <c r="BE114" s="952"/>
      <c r="BF114" s="952"/>
      <c r="BG114" s="952"/>
      <c r="BH114" s="952"/>
      <c r="BI114" s="952"/>
      <c r="BJ114" s="952"/>
      <c r="BK114" s="952"/>
      <c r="BL114" s="952"/>
      <c r="BM114" s="952"/>
      <c r="BN114" s="952"/>
      <c r="BO114" s="952"/>
      <c r="BP114" s="953"/>
      <c r="BQ114" s="954">
        <v>2025278</v>
      </c>
      <c r="BR114" s="955"/>
      <c r="BS114" s="955"/>
      <c r="BT114" s="955"/>
      <c r="BU114" s="955"/>
      <c r="BV114" s="955">
        <v>2061260</v>
      </c>
      <c r="BW114" s="955"/>
      <c r="BX114" s="955"/>
      <c r="BY114" s="955"/>
      <c r="BZ114" s="955"/>
      <c r="CA114" s="955">
        <v>1922315</v>
      </c>
      <c r="CB114" s="955"/>
      <c r="CC114" s="955"/>
      <c r="CD114" s="955"/>
      <c r="CE114" s="955"/>
      <c r="CF114" s="949">
        <v>23.9</v>
      </c>
      <c r="CG114" s="950"/>
      <c r="CH114" s="950"/>
      <c r="CI114" s="950"/>
      <c r="CJ114" s="950"/>
      <c r="CK114" s="977"/>
      <c r="CL114" s="978"/>
      <c r="CM114" s="951" t="s">
        <v>459</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446</v>
      </c>
      <c r="DH114" s="988"/>
      <c r="DI114" s="988"/>
      <c r="DJ114" s="988"/>
      <c r="DK114" s="989"/>
      <c r="DL114" s="990" t="s">
        <v>446</v>
      </c>
      <c r="DM114" s="988"/>
      <c r="DN114" s="988"/>
      <c r="DO114" s="988"/>
      <c r="DP114" s="989"/>
      <c r="DQ114" s="990" t="s">
        <v>446</v>
      </c>
      <c r="DR114" s="988"/>
      <c r="DS114" s="988"/>
      <c r="DT114" s="988"/>
      <c r="DU114" s="989"/>
      <c r="DV114" s="991" t="s">
        <v>180</v>
      </c>
      <c r="DW114" s="992"/>
      <c r="DX114" s="992"/>
      <c r="DY114" s="992"/>
      <c r="DZ114" s="993"/>
    </row>
    <row r="115" spans="1:130" s="226" customFormat="1" ht="26.25" customHeight="1" x14ac:dyDescent="0.15">
      <c r="A115" s="983"/>
      <c r="B115" s="984"/>
      <c r="C115" s="952" t="s">
        <v>460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180</v>
      </c>
      <c r="AB115" s="967"/>
      <c r="AC115" s="967"/>
      <c r="AD115" s="967"/>
      <c r="AE115" s="968"/>
      <c r="AF115" s="969" t="s">
        <v>446</v>
      </c>
      <c r="AG115" s="967"/>
      <c r="AH115" s="967"/>
      <c r="AI115" s="967"/>
      <c r="AJ115" s="968"/>
      <c r="AK115" s="969" t="s">
        <v>180</v>
      </c>
      <c r="AL115" s="967"/>
      <c r="AM115" s="967"/>
      <c r="AN115" s="967"/>
      <c r="AO115" s="968"/>
      <c r="AP115" s="970" t="s">
        <v>180</v>
      </c>
      <c r="AQ115" s="971"/>
      <c r="AR115" s="971"/>
      <c r="AS115" s="971"/>
      <c r="AT115" s="972"/>
      <c r="AU115" s="937"/>
      <c r="AV115" s="938"/>
      <c r="AW115" s="938"/>
      <c r="AX115" s="938"/>
      <c r="AY115" s="938"/>
      <c r="AZ115" s="951" t="s">
        <v>461</v>
      </c>
      <c r="BA115" s="952"/>
      <c r="BB115" s="952"/>
      <c r="BC115" s="952"/>
      <c r="BD115" s="952"/>
      <c r="BE115" s="952"/>
      <c r="BF115" s="952"/>
      <c r="BG115" s="952"/>
      <c r="BH115" s="952"/>
      <c r="BI115" s="952"/>
      <c r="BJ115" s="952"/>
      <c r="BK115" s="952"/>
      <c r="BL115" s="952"/>
      <c r="BM115" s="952"/>
      <c r="BN115" s="952"/>
      <c r="BO115" s="952"/>
      <c r="BP115" s="953"/>
      <c r="BQ115" s="954" t="s">
        <v>446</v>
      </c>
      <c r="BR115" s="955"/>
      <c r="BS115" s="955"/>
      <c r="BT115" s="955"/>
      <c r="BU115" s="955"/>
      <c r="BV115" s="955" t="s">
        <v>446</v>
      </c>
      <c r="BW115" s="955"/>
      <c r="BX115" s="955"/>
      <c r="BY115" s="955"/>
      <c r="BZ115" s="955"/>
      <c r="CA115" s="955" t="s">
        <v>180</v>
      </c>
      <c r="CB115" s="955"/>
      <c r="CC115" s="955"/>
      <c r="CD115" s="955"/>
      <c r="CE115" s="955"/>
      <c r="CF115" s="949" t="s">
        <v>446</v>
      </c>
      <c r="CG115" s="950"/>
      <c r="CH115" s="950"/>
      <c r="CI115" s="950"/>
      <c r="CJ115" s="950"/>
      <c r="CK115" s="977"/>
      <c r="CL115" s="978"/>
      <c r="CM115" s="951" t="s">
        <v>462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446</v>
      </c>
      <c r="DH115" s="988"/>
      <c r="DI115" s="988"/>
      <c r="DJ115" s="988"/>
      <c r="DK115" s="989"/>
      <c r="DL115" s="990" t="s">
        <v>180</v>
      </c>
      <c r="DM115" s="988"/>
      <c r="DN115" s="988"/>
      <c r="DO115" s="988"/>
      <c r="DP115" s="989"/>
      <c r="DQ115" s="990" t="s">
        <v>180</v>
      </c>
      <c r="DR115" s="988"/>
      <c r="DS115" s="988"/>
      <c r="DT115" s="988"/>
      <c r="DU115" s="989"/>
      <c r="DV115" s="991" t="s">
        <v>446</v>
      </c>
      <c r="DW115" s="992"/>
      <c r="DX115" s="992"/>
      <c r="DY115" s="992"/>
      <c r="DZ115" s="993"/>
    </row>
    <row r="116" spans="1:130" s="226" customFormat="1" ht="26.25" customHeight="1" x14ac:dyDescent="0.15">
      <c r="A116" s="985"/>
      <c r="B116" s="986"/>
      <c r="C116" s="994" t="s">
        <v>463</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446</v>
      </c>
      <c r="AB116" s="988"/>
      <c r="AC116" s="988"/>
      <c r="AD116" s="988"/>
      <c r="AE116" s="989"/>
      <c r="AF116" s="990" t="s">
        <v>446</v>
      </c>
      <c r="AG116" s="988"/>
      <c r="AH116" s="988"/>
      <c r="AI116" s="988"/>
      <c r="AJ116" s="989"/>
      <c r="AK116" s="990" t="s">
        <v>180</v>
      </c>
      <c r="AL116" s="988"/>
      <c r="AM116" s="988"/>
      <c r="AN116" s="988"/>
      <c r="AO116" s="989"/>
      <c r="AP116" s="991" t="s">
        <v>446</v>
      </c>
      <c r="AQ116" s="992"/>
      <c r="AR116" s="992"/>
      <c r="AS116" s="992"/>
      <c r="AT116" s="993"/>
      <c r="AU116" s="937"/>
      <c r="AV116" s="938"/>
      <c r="AW116" s="938"/>
      <c r="AX116" s="938"/>
      <c r="AY116" s="938"/>
      <c r="AZ116" s="996" t="s">
        <v>464</v>
      </c>
      <c r="BA116" s="997"/>
      <c r="BB116" s="997"/>
      <c r="BC116" s="997"/>
      <c r="BD116" s="997"/>
      <c r="BE116" s="997"/>
      <c r="BF116" s="997"/>
      <c r="BG116" s="997"/>
      <c r="BH116" s="997"/>
      <c r="BI116" s="997"/>
      <c r="BJ116" s="997"/>
      <c r="BK116" s="997"/>
      <c r="BL116" s="997"/>
      <c r="BM116" s="997"/>
      <c r="BN116" s="997"/>
      <c r="BO116" s="997"/>
      <c r="BP116" s="998"/>
      <c r="BQ116" s="954" t="s">
        <v>180</v>
      </c>
      <c r="BR116" s="955"/>
      <c r="BS116" s="955"/>
      <c r="BT116" s="955"/>
      <c r="BU116" s="955"/>
      <c r="BV116" s="955" t="s">
        <v>446</v>
      </c>
      <c r="BW116" s="955"/>
      <c r="BX116" s="955"/>
      <c r="BY116" s="955"/>
      <c r="BZ116" s="955"/>
      <c r="CA116" s="955" t="s">
        <v>446</v>
      </c>
      <c r="CB116" s="955"/>
      <c r="CC116" s="955"/>
      <c r="CD116" s="955"/>
      <c r="CE116" s="955"/>
      <c r="CF116" s="949" t="s">
        <v>446</v>
      </c>
      <c r="CG116" s="950"/>
      <c r="CH116" s="950"/>
      <c r="CI116" s="950"/>
      <c r="CJ116" s="950"/>
      <c r="CK116" s="977"/>
      <c r="CL116" s="978"/>
      <c r="CM116" s="951" t="s">
        <v>465</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446</v>
      </c>
      <c r="DH116" s="988"/>
      <c r="DI116" s="988"/>
      <c r="DJ116" s="988"/>
      <c r="DK116" s="989"/>
      <c r="DL116" s="990" t="s">
        <v>446</v>
      </c>
      <c r="DM116" s="988"/>
      <c r="DN116" s="988"/>
      <c r="DO116" s="988"/>
      <c r="DP116" s="989"/>
      <c r="DQ116" s="990" t="s">
        <v>446</v>
      </c>
      <c r="DR116" s="988"/>
      <c r="DS116" s="988"/>
      <c r="DT116" s="988"/>
      <c r="DU116" s="989"/>
      <c r="DV116" s="991" t="s">
        <v>446</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466</v>
      </c>
      <c r="Z117" s="923"/>
      <c r="AA117" s="1007">
        <v>2957594</v>
      </c>
      <c r="AB117" s="1008"/>
      <c r="AC117" s="1008"/>
      <c r="AD117" s="1008"/>
      <c r="AE117" s="1009"/>
      <c r="AF117" s="1010">
        <v>2969176</v>
      </c>
      <c r="AG117" s="1008"/>
      <c r="AH117" s="1008"/>
      <c r="AI117" s="1008"/>
      <c r="AJ117" s="1009"/>
      <c r="AK117" s="1010">
        <v>3092029</v>
      </c>
      <c r="AL117" s="1008"/>
      <c r="AM117" s="1008"/>
      <c r="AN117" s="1008"/>
      <c r="AO117" s="1009"/>
      <c r="AP117" s="1011"/>
      <c r="AQ117" s="1012"/>
      <c r="AR117" s="1012"/>
      <c r="AS117" s="1012"/>
      <c r="AT117" s="1013"/>
      <c r="AU117" s="937"/>
      <c r="AV117" s="938"/>
      <c r="AW117" s="938"/>
      <c r="AX117" s="938"/>
      <c r="AY117" s="938"/>
      <c r="AZ117" s="1003" t="s">
        <v>467</v>
      </c>
      <c r="BA117" s="1004"/>
      <c r="BB117" s="1004"/>
      <c r="BC117" s="1004"/>
      <c r="BD117" s="1004"/>
      <c r="BE117" s="1004"/>
      <c r="BF117" s="1004"/>
      <c r="BG117" s="1004"/>
      <c r="BH117" s="1004"/>
      <c r="BI117" s="1004"/>
      <c r="BJ117" s="1004"/>
      <c r="BK117" s="1004"/>
      <c r="BL117" s="1004"/>
      <c r="BM117" s="1004"/>
      <c r="BN117" s="1004"/>
      <c r="BO117" s="1004"/>
      <c r="BP117" s="1005"/>
      <c r="BQ117" s="954" t="s">
        <v>446</v>
      </c>
      <c r="BR117" s="955"/>
      <c r="BS117" s="955"/>
      <c r="BT117" s="955"/>
      <c r="BU117" s="955"/>
      <c r="BV117" s="955" t="s">
        <v>446</v>
      </c>
      <c r="BW117" s="955"/>
      <c r="BX117" s="955"/>
      <c r="BY117" s="955"/>
      <c r="BZ117" s="955"/>
      <c r="CA117" s="955" t="s">
        <v>180</v>
      </c>
      <c r="CB117" s="955"/>
      <c r="CC117" s="955"/>
      <c r="CD117" s="955"/>
      <c r="CE117" s="955"/>
      <c r="CF117" s="949" t="s">
        <v>446</v>
      </c>
      <c r="CG117" s="950"/>
      <c r="CH117" s="950"/>
      <c r="CI117" s="950"/>
      <c r="CJ117" s="950"/>
      <c r="CK117" s="977"/>
      <c r="CL117" s="978"/>
      <c r="CM117" s="951" t="s">
        <v>468</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180</v>
      </c>
      <c r="DH117" s="988"/>
      <c r="DI117" s="988"/>
      <c r="DJ117" s="988"/>
      <c r="DK117" s="989"/>
      <c r="DL117" s="990" t="s">
        <v>446</v>
      </c>
      <c r="DM117" s="988"/>
      <c r="DN117" s="988"/>
      <c r="DO117" s="988"/>
      <c r="DP117" s="989"/>
      <c r="DQ117" s="990" t="s">
        <v>446</v>
      </c>
      <c r="DR117" s="988"/>
      <c r="DS117" s="988"/>
      <c r="DT117" s="988"/>
      <c r="DU117" s="989"/>
      <c r="DV117" s="991" t="s">
        <v>180</v>
      </c>
      <c r="DW117" s="992"/>
      <c r="DX117" s="992"/>
      <c r="DY117" s="992"/>
      <c r="DZ117" s="993"/>
    </row>
    <row r="118" spans="1:130" s="226" customFormat="1" ht="26.25" customHeight="1" x14ac:dyDescent="0.15">
      <c r="A118" s="941" t="s">
        <v>441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438</v>
      </c>
      <c r="AB118" s="922"/>
      <c r="AC118" s="922"/>
      <c r="AD118" s="922"/>
      <c r="AE118" s="923"/>
      <c r="AF118" s="921" t="s">
        <v>439</v>
      </c>
      <c r="AG118" s="922"/>
      <c r="AH118" s="922"/>
      <c r="AI118" s="922"/>
      <c r="AJ118" s="923"/>
      <c r="AK118" s="921" t="s">
        <v>305</v>
      </c>
      <c r="AL118" s="922"/>
      <c r="AM118" s="922"/>
      <c r="AN118" s="922"/>
      <c r="AO118" s="923"/>
      <c r="AP118" s="999" t="s">
        <v>440</v>
      </c>
      <c r="AQ118" s="1000"/>
      <c r="AR118" s="1000"/>
      <c r="AS118" s="1000"/>
      <c r="AT118" s="1001"/>
      <c r="AU118" s="937"/>
      <c r="AV118" s="938"/>
      <c r="AW118" s="938"/>
      <c r="AX118" s="938"/>
      <c r="AY118" s="938"/>
      <c r="AZ118" s="1002" t="s">
        <v>469</v>
      </c>
      <c r="BA118" s="994"/>
      <c r="BB118" s="994"/>
      <c r="BC118" s="994"/>
      <c r="BD118" s="994"/>
      <c r="BE118" s="994"/>
      <c r="BF118" s="994"/>
      <c r="BG118" s="994"/>
      <c r="BH118" s="994"/>
      <c r="BI118" s="994"/>
      <c r="BJ118" s="994"/>
      <c r="BK118" s="994"/>
      <c r="BL118" s="994"/>
      <c r="BM118" s="994"/>
      <c r="BN118" s="994"/>
      <c r="BO118" s="994"/>
      <c r="BP118" s="995"/>
      <c r="BQ118" s="1028" t="s">
        <v>180</v>
      </c>
      <c r="BR118" s="1029"/>
      <c r="BS118" s="1029"/>
      <c r="BT118" s="1029"/>
      <c r="BU118" s="1029"/>
      <c r="BV118" s="1029" t="s">
        <v>446</v>
      </c>
      <c r="BW118" s="1029"/>
      <c r="BX118" s="1029"/>
      <c r="BY118" s="1029"/>
      <c r="BZ118" s="1029"/>
      <c r="CA118" s="1029" t="s">
        <v>446</v>
      </c>
      <c r="CB118" s="1029"/>
      <c r="CC118" s="1029"/>
      <c r="CD118" s="1029"/>
      <c r="CE118" s="1029"/>
      <c r="CF118" s="949" t="s">
        <v>446</v>
      </c>
      <c r="CG118" s="950"/>
      <c r="CH118" s="950"/>
      <c r="CI118" s="950"/>
      <c r="CJ118" s="950"/>
      <c r="CK118" s="977"/>
      <c r="CL118" s="978"/>
      <c r="CM118" s="951" t="s">
        <v>470</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446</v>
      </c>
      <c r="DH118" s="988"/>
      <c r="DI118" s="988"/>
      <c r="DJ118" s="988"/>
      <c r="DK118" s="989"/>
      <c r="DL118" s="990" t="s">
        <v>446</v>
      </c>
      <c r="DM118" s="988"/>
      <c r="DN118" s="988"/>
      <c r="DO118" s="988"/>
      <c r="DP118" s="989"/>
      <c r="DQ118" s="990" t="s">
        <v>180</v>
      </c>
      <c r="DR118" s="988"/>
      <c r="DS118" s="988"/>
      <c r="DT118" s="988"/>
      <c r="DU118" s="989"/>
      <c r="DV118" s="991" t="s">
        <v>180</v>
      </c>
      <c r="DW118" s="992"/>
      <c r="DX118" s="992"/>
      <c r="DY118" s="992"/>
      <c r="DZ118" s="993"/>
    </row>
    <row r="119" spans="1:130" s="226" customFormat="1" ht="26.25" customHeight="1" x14ac:dyDescent="0.15">
      <c r="A119" s="1085" t="s">
        <v>444</v>
      </c>
      <c r="B119" s="976"/>
      <c r="C119" s="958" t="s">
        <v>445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180</v>
      </c>
      <c r="AB119" s="929"/>
      <c r="AC119" s="929"/>
      <c r="AD119" s="929"/>
      <c r="AE119" s="930"/>
      <c r="AF119" s="931" t="s">
        <v>446</v>
      </c>
      <c r="AG119" s="929"/>
      <c r="AH119" s="929"/>
      <c r="AI119" s="929"/>
      <c r="AJ119" s="930"/>
      <c r="AK119" s="931" t="s">
        <v>180</v>
      </c>
      <c r="AL119" s="929"/>
      <c r="AM119" s="929"/>
      <c r="AN119" s="929"/>
      <c r="AO119" s="930"/>
      <c r="AP119" s="932" t="s">
        <v>446</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471</v>
      </c>
      <c r="BP119" s="1034"/>
      <c r="BQ119" s="1028">
        <v>30076722</v>
      </c>
      <c r="BR119" s="1029"/>
      <c r="BS119" s="1029"/>
      <c r="BT119" s="1029"/>
      <c r="BU119" s="1029"/>
      <c r="BV119" s="1029">
        <v>29545561</v>
      </c>
      <c r="BW119" s="1029"/>
      <c r="BX119" s="1029"/>
      <c r="BY119" s="1029"/>
      <c r="BZ119" s="1029"/>
      <c r="CA119" s="1029">
        <v>29439188</v>
      </c>
      <c r="CB119" s="1029"/>
      <c r="CC119" s="1029"/>
      <c r="CD119" s="1029"/>
      <c r="CE119" s="1029"/>
      <c r="CF119" s="1030"/>
      <c r="CG119" s="1031"/>
      <c r="CH119" s="1031"/>
      <c r="CI119" s="1031"/>
      <c r="CJ119" s="1032"/>
      <c r="CK119" s="979"/>
      <c r="CL119" s="980"/>
      <c r="CM119" s="1002" t="s">
        <v>472</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180</v>
      </c>
      <c r="DH119" s="1015"/>
      <c r="DI119" s="1015"/>
      <c r="DJ119" s="1015"/>
      <c r="DK119" s="1016"/>
      <c r="DL119" s="1014" t="s">
        <v>446</v>
      </c>
      <c r="DM119" s="1015"/>
      <c r="DN119" s="1015"/>
      <c r="DO119" s="1015"/>
      <c r="DP119" s="1016"/>
      <c r="DQ119" s="1014" t="s">
        <v>180</v>
      </c>
      <c r="DR119" s="1015"/>
      <c r="DS119" s="1015"/>
      <c r="DT119" s="1015"/>
      <c r="DU119" s="1016"/>
      <c r="DV119" s="1017" t="s">
        <v>446</v>
      </c>
      <c r="DW119" s="1018"/>
      <c r="DX119" s="1018"/>
      <c r="DY119" s="1018"/>
      <c r="DZ119" s="1019"/>
    </row>
    <row r="120" spans="1:130" s="226" customFormat="1" ht="26.25" customHeight="1" x14ac:dyDescent="0.15">
      <c r="A120" s="1086"/>
      <c r="B120" s="978"/>
      <c r="C120" s="951" t="s">
        <v>449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446</v>
      </c>
      <c r="AB120" s="988"/>
      <c r="AC120" s="988"/>
      <c r="AD120" s="988"/>
      <c r="AE120" s="989"/>
      <c r="AF120" s="990" t="s">
        <v>180</v>
      </c>
      <c r="AG120" s="988"/>
      <c r="AH120" s="988"/>
      <c r="AI120" s="988"/>
      <c r="AJ120" s="989"/>
      <c r="AK120" s="990" t="s">
        <v>446</v>
      </c>
      <c r="AL120" s="988"/>
      <c r="AM120" s="988"/>
      <c r="AN120" s="988"/>
      <c r="AO120" s="989"/>
      <c r="AP120" s="991" t="s">
        <v>446</v>
      </c>
      <c r="AQ120" s="992"/>
      <c r="AR120" s="992"/>
      <c r="AS120" s="992"/>
      <c r="AT120" s="993"/>
      <c r="AU120" s="1020" t="s">
        <v>473</v>
      </c>
      <c r="AV120" s="1021"/>
      <c r="AW120" s="1021"/>
      <c r="AX120" s="1021"/>
      <c r="AY120" s="1022"/>
      <c r="AZ120" s="958" t="s">
        <v>474</v>
      </c>
      <c r="BA120" s="926"/>
      <c r="BB120" s="926"/>
      <c r="BC120" s="926"/>
      <c r="BD120" s="926"/>
      <c r="BE120" s="926"/>
      <c r="BF120" s="926"/>
      <c r="BG120" s="926"/>
      <c r="BH120" s="926"/>
      <c r="BI120" s="926"/>
      <c r="BJ120" s="926"/>
      <c r="BK120" s="926"/>
      <c r="BL120" s="926"/>
      <c r="BM120" s="926"/>
      <c r="BN120" s="926"/>
      <c r="BO120" s="926"/>
      <c r="BP120" s="927"/>
      <c r="BQ120" s="959">
        <v>7305797</v>
      </c>
      <c r="BR120" s="960"/>
      <c r="BS120" s="960"/>
      <c r="BT120" s="960"/>
      <c r="BU120" s="960"/>
      <c r="BV120" s="960">
        <v>8194183</v>
      </c>
      <c r="BW120" s="960"/>
      <c r="BX120" s="960"/>
      <c r="BY120" s="960"/>
      <c r="BZ120" s="960"/>
      <c r="CA120" s="960">
        <v>8838147</v>
      </c>
      <c r="CB120" s="960"/>
      <c r="CC120" s="960"/>
      <c r="CD120" s="960"/>
      <c r="CE120" s="960"/>
      <c r="CF120" s="973">
        <v>109.9</v>
      </c>
      <c r="CG120" s="974"/>
      <c r="CH120" s="974"/>
      <c r="CI120" s="974"/>
      <c r="CJ120" s="974"/>
      <c r="CK120" s="1035" t="s">
        <v>475</v>
      </c>
      <c r="CL120" s="1036"/>
      <c r="CM120" s="1036"/>
      <c r="CN120" s="1036"/>
      <c r="CO120" s="1037"/>
      <c r="CP120" s="1043" t="s">
        <v>476</v>
      </c>
      <c r="CQ120" s="1044"/>
      <c r="CR120" s="1044"/>
      <c r="CS120" s="1044"/>
      <c r="CT120" s="1044"/>
      <c r="CU120" s="1044"/>
      <c r="CV120" s="1044"/>
      <c r="CW120" s="1044"/>
      <c r="CX120" s="1044"/>
      <c r="CY120" s="1044"/>
      <c r="CZ120" s="1044"/>
      <c r="DA120" s="1044"/>
      <c r="DB120" s="1044"/>
      <c r="DC120" s="1044"/>
      <c r="DD120" s="1044"/>
      <c r="DE120" s="1044"/>
      <c r="DF120" s="1045"/>
      <c r="DG120" s="959">
        <v>3684120</v>
      </c>
      <c r="DH120" s="960"/>
      <c r="DI120" s="960"/>
      <c r="DJ120" s="960"/>
      <c r="DK120" s="960"/>
      <c r="DL120" s="960">
        <v>3364082</v>
      </c>
      <c r="DM120" s="960"/>
      <c r="DN120" s="960"/>
      <c r="DO120" s="960"/>
      <c r="DP120" s="960"/>
      <c r="DQ120" s="960">
        <v>3138797</v>
      </c>
      <c r="DR120" s="960"/>
      <c r="DS120" s="960"/>
      <c r="DT120" s="960"/>
      <c r="DU120" s="960"/>
      <c r="DV120" s="961">
        <v>39</v>
      </c>
      <c r="DW120" s="961"/>
      <c r="DX120" s="961"/>
      <c r="DY120" s="961"/>
      <c r="DZ120" s="962"/>
    </row>
    <row r="121" spans="1:130" s="226" customFormat="1" ht="26.25" customHeight="1" x14ac:dyDescent="0.15">
      <c r="A121" s="1086"/>
      <c r="B121" s="978"/>
      <c r="C121" s="1003" t="s">
        <v>477</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446</v>
      </c>
      <c r="AB121" s="988"/>
      <c r="AC121" s="988"/>
      <c r="AD121" s="988"/>
      <c r="AE121" s="989"/>
      <c r="AF121" s="990" t="s">
        <v>180</v>
      </c>
      <c r="AG121" s="988"/>
      <c r="AH121" s="988"/>
      <c r="AI121" s="988"/>
      <c r="AJ121" s="989"/>
      <c r="AK121" s="990" t="s">
        <v>446</v>
      </c>
      <c r="AL121" s="988"/>
      <c r="AM121" s="988"/>
      <c r="AN121" s="988"/>
      <c r="AO121" s="989"/>
      <c r="AP121" s="991" t="s">
        <v>180</v>
      </c>
      <c r="AQ121" s="992"/>
      <c r="AR121" s="992"/>
      <c r="AS121" s="992"/>
      <c r="AT121" s="993"/>
      <c r="AU121" s="1023"/>
      <c r="AV121" s="1024"/>
      <c r="AW121" s="1024"/>
      <c r="AX121" s="1024"/>
      <c r="AY121" s="1025"/>
      <c r="AZ121" s="951" t="s">
        <v>478</v>
      </c>
      <c r="BA121" s="952"/>
      <c r="BB121" s="952"/>
      <c r="BC121" s="952"/>
      <c r="BD121" s="952"/>
      <c r="BE121" s="952"/>
      <c r="BF121" s="952"/>
      <c r="BG121" s="952"/>
      <c r="BH121" s="952"/>
      <c r="BI121" s="952"/>
      <c r="BJ121" s="952"/>
      <c r="BK121" s="952"/>
      <c r="BL121" s="952"/>
      <c r="BM121" s="952"/>
      <c r="BN121" s="952"/>
      <c r="BO121" s="952"/>
      <c r="BP121" s="953"/>
      <c r="BQ121" s="954">
        <v>876936</v>
      </c>
      <c r="BR121" s="955"/>
      <c r="BS121" s="955"/>
      <c r="BT121" s="955"/>
      <c r="BU121" s="955"/>
      <c r="BV121" s="955">
        <v>814211</v>
      </c>
      <c r="BW121" s="955"/>
      <c r="BX121" s="955"/>
      <c r="BY121" s="955"/>
      <c r="BZ121" s="955"/>
      <c r="CA121" s="955">
        <v>731581</v>
      </c>
      <c r="CB121" s="955"/>
      <c r="CC121" s="955"/>
      <c r="CD121" s="955"/>
      <c r="CE121" s="955"/>
      <c r="CF121" s="949">
        <v>9.1</v>
      </c>
      <c r="CG121" s="950"/>
      <c r="CH121" s="950"/>
      <c r="CI121" s="950"/>
      <c r="CJ121" s="950"/>
      <c r="CK121" s="1038"/>
      <c r="CL121" s="1039"/>
      <c r="CM121" s="1039"/>
      <c r="CN121" s="1039"/>
      <c r="CO121" s="1040"/>
      <c r="CP121" s="1048" t="s">
        <v>479</v>
      </c>
      <c r="CQ121" s="1049"/>
      <c r="CR121" s="1049"/>
      <c r="CS121" s="1049"/>
      <c r="CT121" s="1049"/>
      <c r="CU121" s="1049"/>
      <c r="CV121" s="1049"/>
      <c r="CW121" s="1049"/>
      <c r="CX121" s="1049"/>
      <c r="CY121" s="1049"/>
      <c r="CZ121" s="1049"/>
      <c r="DA121" s="1049"/>
      <c r="DB121" s="1049"/>
      <c r="DC121" s="1049"/>
      <c r="DD121" s="1049"/>
      <c r="DE121" s="1049"/>
      <c r="DF121" s="1050"/>
      <c r="DG121" s="954">
        <v>589971</v>
      </c>
      <c r="DH121" s="955"/>
      <c r="DI121" s="955"/>
      <c r="DJ121" s="955"/>
      <c r="DK121" s="955"/>
      <c r="DL121" s="955">
        <v>577440</v>
      </c>
      <c r="DM121" s="955"/>
      <c r="DN121" s="955"/>
      <c r="DO121" s="955"/>
      <c r="DP121" s="955"/>
      <c r="DQ121" s="955">
        <v>682738</v>
      </c>
      <c r="DR121" s="955"/>
      <c r="DS121" s="955"/>
      <c r="DT121" s="955"/>
      <c r="DU121" s="955"/>
      <c r="DV121" s="956">
        <v>8.5</v>
      </c>
      <c r="DW121" s="956"/>
      <c r="DX121" s="956"/>
      <c r="DY121" s="956"/>
      <c r="DZ121" s="957"/>
    </row>
    <row r="122" spans="1:130" s="226" customFormat="1" ht="26.25" customHeight="1" x14ac:dyDescent="0.15">
      <c r="A122" s="1086"/>
      <c r="B122" s="978"/>
      <c r="C122" s="951" t="s">
        <v>459</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446</v>
      </c>
      <c r="AB122" s="988"/>
      <c r="AC122" s="988"/>
      <c r="AD122" s="988"/>
      <c r="AE122" s="989"/>
      <c r="AF122" s="990" t="s">
        <v>180</v>
      </c>
      <c r="AG122" s="988"/>
      <c r="AH122" s="988"/>
      <c r="AI122" s="988"/>
      <c r="AJ122" s="989"/>
      <c r="AK122" s="990" t="s">
        <v>180</v>
      </c>
      <c r="AL122" s="988"/>
      <c r="AM122" s="988"/>
      <c r="AN122" s="988"/>
      <c r="AO122" s="989"/>
      <c r="AP122" s="991" t="s">
        <v>446</v>
      </c>
      <c r="AQ122" s="992"/>
      <c r="AR122" s="992"/>
      <c r="AS122" s="992"/>
      <c r="AT122" s="993"/>
      <c r="AU122" s="1023"/>
      <c r="AV122" s="1024"/>
      <c r="AW122" s="1024"/>
      <c r="AX122" s="1024"/>
      <c r="AY122" s="1025"/>
      <c r="AZ122" s="1002" t="s">
        <v>480</v>
      </c>
      <c r="BA122" s="994"/>
      <c r="BB122" s="994"/>
      <c r="BC122" s="994"/>
      <c r="BD122" s="994"/>
      <c r="BE122" s="994"/>
      <c r="BF122" s="994"/>
      <c r="BG122" s="994"/>
      <c r="BH122" s="994"/>
      <c r="BI122" s="994"/>
      <c r="BJ122" s="994"/>
      <c r="BK122" s="994"/>
      <c r="BL122" s="994"/>
      <c r="BM122" s="994"/>
      <c r="BN122" s="994"/>
      <c r="BO122" s="994"/>
      <c r="BP122" s="995"/>
      <c r="BQ122" s="1028">
        <v>18399472</v>
      </c>
      <c r="BR122" s="1029"/>
      <c r="BS122" s="1029"/>
      <c r="BT122" s="1029"/>
      <c r="BU122" s="1029"/>
      <c r="BV122" s="1029">
        <v>18364695</v>
      </c>
      <c r="BW122" s="1029"/>
      <c r="BX122" s="1029"/>
      <c r="BY122" s="1029"/>
      <c r="BZ122" s="1029"/>
      <c r="CA122" s="1029">
        <v>18592078</v>
      </c>
      <c r="CB122" s="1029"/>
      <c r="CC122" s="1029"/>
      <c r="CD122" s="1029"/>
      <c r="CE122" s="1029"/>
      <c r="CF122" s="1046">
        <v>231.3</v>
      </c>
      <c r="CG122" s="1047"/>
      <c r="CH122" s="1047"/>
      <c r="CI122" s="1047"/>
      <c r="CJ122" s="1047"/>
      <c r="CK122" s="1038"/>
      <c r="CL122" s="1039"/>
      <c r="CM122" s="1039"/>
      <c r="CN122" s="1039"/>
      <c r="CO122" s="1040"/>
      <c r="CP122" s="1048" t="s">
        <v>481</v>
      </c>
      <c r="CQ122" s="1049"/>
      <c r="CR122" s="1049"/>
      <c r="CS122" s="1049"/>
      <c r="CT122" s="1049"/>
      <c r="CU122" s="1049"/>
      <c r="CV122" s="1049"/>
      <c r="CW122" s="1049"/>
      <c r="CX122" s="1049"/>
      <c r="CY122" s="1049"/>
      <c r="CZ122" s="1049"/>
      <c r="DA122" s="1049"/>
      <c r="DB122" s="1049"/>
      <c r="DC122" s="1049"/>
      <c r="DD122" s="1049"/>
      <c r="DE122" s="1049"/>
      <c r="DF122" s="1050"/>
      <c r="DG122" s="954">
        <v>25191</v>
      </c>
      <c r="DH122" s="955"/>
      <c r="DI122" s="955"/>
      <c r="DJ122" s="955"/>
      <c r="DK122" s="955"/>
      <c r="DL122" s="955">
        <v>21174</v>
      </c>
      <c r="DM122" s="955"/>
      <c r="DN122" s="955"/>
      <c r="DO122" s="955"/>
      <c r="DP122" s="955"/>
      <c r="DQ122" s="955">
        <v>17045</v>
      </c>
      <c r="DR122" s="955"/>
      <c r="DS122" s="955"/>
      <c r="DT122" s="955"/>
      <c r="DU122" s="955"/>
      <c r="DV122" s="956">
        <v>0.2</v>
      </c>
      <c r="DW122" s="956"/>
      <c r="DX122" s="956"/>
      <c r="DY122" s="956"/>
      <c r="DZ122" s="957"/>
    </row>
    <row r="123" spans="1:130" s="226" customFormat="1" ht="26.25" customHeight="1" x14ac:dyDescent="0.15">
      <c r="A123" s="1086"/>
      <c r="B123" s="978"/>
      <c r="C123" s="951" t="s">
        <v>465</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446</v>
      </c>
      <c r="AB123" s="988"/>
      <c r="AC123" s="988"/>
      <c r="AD123" s="988"/>
      <c r="AE123" s="989"/>
      <c r="AF123" s="990" t="s">
        <v>446</v>
      </c>
      <c r="AG123" s="988"/>
      <c r="AH123" s="988"/>
      <c r="AI123" s="988"/>
      <c r="AJ123" s="989"/>
      <c r="AK123" s="990" t="s">
        <v>446</v>
      </c>
      <c r="AL123" s="988"/>
      <c r="AM123" s="988"/>
      <c r="AN123" s="988"/>
      <c r="AO123" s="989"/>
      <c r="AP123" s="991" t="s">
        <v>446</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482</v>
      </c>
      <c r="BP123" s="1034"/>
      <c r="BQ123" s="1092">
        <v>26582205</v>
      </c>
      <c r="BR123" s="1093"/>
      <c r="BS123" s="1093"/>
      <c r="BT123" s="1093"/>
      <c r="BU123" s="1093"/>
      <c r="BV123" s="1093">
        <v>27373089</v>
      </c>
      <c r="BW123" s="1093"/>
      <c r="BX123" s="1093"/>
      <c r="BY123" s="1093"/>
      <c r="BZ123" s="1093"/>
      <c r="CA123" s="1093">
        <v>28161806</v>
      </c>
      <c r="CB123" s="1093"/>
      <c r="CC123" s="1093"/>
      <c r="CD123" s="1093"/>
      <c r="CE123" s="1093"/>
      <c r="CF123" s="1030"/>
      <c r="CG123" s="1031"/>
      <c r="CH123" s="1031"/>
      <c r="CI123" s="1031"/>
      <c r="CJ123" s="1032"/>
      <c r="CK123" s="1038"/>
      <c r="CL123" s="1039"/>
      <c r="CM123" s="1039"/>
      <c r="CN123" s="1039"/>
      <c r="CO123" s="1040"/>
      <c r="CP123" s="1048" t="s">
        <v>483</v>
      </c>
      <c r="CQ123" s="1049"/>
      <c r="CR123" s="1049"/>
      <c r="CS123" s="1049"/>
      <c r="CT123" s="1049"/>
      <c r="CU123" s="1049"/>
      <c r="CV123" s="1049"/>
      <c r="CW123" s="1049"/>
      <c r="CX123" s="1049"/>
      <c r="CY123" s="1049"/>
      <c r="CZ123" s="1049"/>
      <c r="DA123" s="1049"/>
      <c r="DB123" s="1049"/>
      <c r="DC123" s="1049"/>
      <c r="DD123" s="1049"/>
      <c r="DE123" s="1049"/>
      <c r="DF123" s="1050"/>
      <c r="DG123" s="987">
        <v>78340</v>
      </c>
      <c r="DH123" s="988"/>
      <c r="DI123" s="988"/>
      <c r="DJ123" s="988"/>
      <c r="DK123" s="989"/>
      <c r="DL123" s="990">
        <v>89356</v>
      </c>
      <c r="DM123" s="988"/>
      <c r="DN123" s="988"/>
      <c r="DO123" s="988"/>
      <c r="DP123" s="989"/>
      <c r="DQ123" s="990">
        <v>13435</v>
      </c>
      <c r="DR123" s="988"/>
      <c r="DS123" s="988"/>
      <c r="DT123" s="988"/>
      <c r="DU123" s="989"/>
      <c r="DV123" s="991">
        <v>0.2</v>
      </c>
      <c r="DW123" s="992"/>
      <c r="DX123" s="992"/>
      <c r="DY123" s="992"/>
      <c r="DZ123" s="993"/>
    </row>
    <row r="124" spans="1:130" s="226" customFormat="1" ht="26.25" customHeight="1" thickBot="1" x14ac:dyDescent="0.2">
      <c r="A124" s="1086"/>
      <c r="B124" s="978"/>
      <c r="C124" s="951" t="s">
        <v>468</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180</v>
      </c>
      <c r="AB124" s="988"/>
      <c r="AC124" s="988"/>
      <c r="AD124" s="988"/>
      <c r="AE124" s="989"/>
      <c r="AF124" s="990" t="s">
        <v>446</v>
      </c>
      <c r="AG124" s="988"/>
      <c r="AH124" s="988"/>
      <c r="AI124" s="988"/>
      <c r="AJ124" s="989"/>
      <c r="AK124" s="990" t="s">
        <v>446</v>
      </c>
      <c r="AL124" s="988"/>
      <c r="AM124" s="988"/>
      <c r="AN124" s="988"/>
      <c r="AO124" s="989"/>
      <c r="AP124" s="991" t="s">
        <v>180</v>
      </c>
      <c r="AQ124" s="992"/>
      <c r="AR124" s="992"/>
      <c r="AS124" s="992"/>
      <c r="AT124" s="993"/>
      <c r="AU124" s="1088" t="s">
        <v>484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47.5</v>
      </c>
      <c r="BR124" s="1056"/>
      <c r="BS124" s="1056"/>
      <c r="BT124" s="1056"/>
      <c r="BU124" s="1056"/>
      <c r="BV124" s="1056">
        <v>28.7</v>
      </c>
      <c r="BW124" s="1056"/>
      <c r="BX124" s="1056"/>
      <c r="BY124" s="1056"/>
      <c r="BZ124" s="1056"/>
      <c r="CA124" s="1056">
        <v>15.8</v>
      </c>
      <c r="CB124" s="1056"/>
      <c r="CC124" s="1056"/>
      <c r="CD124" s="1056"/>
      <c r="CE124" s="1056"/>
      <c r="CF124" s="1057"/>
      <c r="CG124" s="1058"/>
      <c r="CH124" s="1058"/>
      <c r="CI124" s="1058"/>
      <c r="CJ124" s="1059"/>
      <c r="CK124" s="1041"/>
      <c r="CL124" s="1041"/>
      <c r="CM124" s="1041"/>
      <c r="CN124" s="1041"/>
      <c r="CO124" s="1042"/>
      <c r="CP124" s="1048" t="s">
        <v>485</v>
      </c>
      <c r="CQ124" s="1049"/>
      <c r="CR124" s="1049"/>
      <c r="CS124" s="1049"/>
      <c r="CT124" s="1049"/>
      <c r="CU124" s="1049"/>
      <c r="CV124" s="1049"/>
      <c r="CW124" s="1049"/>
      <c r="CX124" s="1049"/>
      <c r="CY124" s="1049"/>
      <c r="CZ124" s="1049"/>
      <c r="DA124" s="1049"/>
      <c r="DB124" s="1049"/>
      <c r="DC124" s="1049"/>
      <c r="DD124" s="1049"/>
      <c r="DE124" s="1049"/>
      <c r="DF124" s="1050"/>
      <c r="DG124" s="1033" t="s">
        <v>180</v>
      </c>
      <c r="DH124" s="1015"/>
      <c r="DI124" s="1015"/>
      <c r="DJ124" s="1015"/>
      <c r="DK124" s="1016"/>
      <c r="DL124" s="1014" t="s">
        <v>180</v>
      </c>
      <c r="DM124" s="1015"/>
      <c r="DN124" s="1015"/>
      <c r="DO124" s="1015"/>
      <c r="DP124" s="1016"/>
      <c r="DQ124" s="1014" t="s">
        <v>180</v>
      </c>
      <c r="DR124" s="1015"/>
      <c r="DS124" s="1015"/>
      <c r="DT124" s="1015"/>
      <c r="DU124" s="1016"/>
      <c r="DV124" s="1017" t="s">
        <v>446</v>
      </c>
      <c r="DW124" s="1018"/>
      <c r="DX124" s="1018"/>
      <c r="DY124" s="1018"/>
      <c r="DZ124" s="1019"/>
    </row>
    <row r="125" spans="1:130" s="226" customFormat="1" ht="26.25" customHeight="1" x14ac:dyDescent="0.15">
      <c r="A125" s="1086"/>
      <c r="B125" s="978"/>
      <c r="C125" s="951" t="s">
        <v>470</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180</v>
      </c>
      <c r="AB125" s="988"/>
      <c r="AC125" s="988"/>
      <c r="AD125" s="988"/>
      <c r="AE125" s="989"/>
      <c r="AF125" s="990" t="s">
        <v>446</v>
      </c>
      <c r="AG125" s="988"/>
      <c r="AH125" s="988"/>
      <c r="AI125" s="988"/>
      <c r="AJ125" s="989"/>
      <c r="AK125" s="990" t="s">
        <v>180</v>
      </c>
      <c r="AL125" s="988"/>
      <c r="AM125" s="988"/>
      <c r="AN125" s="988"/>
      <c r="AO125" s="989"/>
      <c r="AP125" s="991" t="s">
        <v>446</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486</v>
      </c>
      <c r="CL125" s="1036"/>
      <c r="CM125" s="1036"/>
      <c r="CN125" s="1036"/>
      <c r="CO125" s="1037"/>
      <c r="CP125" s="958" t="s">
        <v>487</v>
      </c>
      <c r="CQ125" s="926"/>
      <c r="CR125" s="926"/>
      <c r="CS125" s="926"/>
      <c r="CT125" s="926"/>
      <c r="CU125" s="926"/>
      <c r="CV125" s="926"/>
      <c r="CW125" s="926"/>
      <c r="CX125" s="926"/>
      <c r="CY125" s="926"/>
      <c r="CZ125" s="926"/>
      <c r="DA125" s="926"/>
      <c r="DB125" s="926"/>
      <c r="DC125" s="926"/>
      <c r="DD125" s="926"/>
      <c r="DE125" s="926"/>
      <c r="DF125" s="927"/>
      <c r="DG125" s="959" t="s">
        <v>446</v>
      </c>
      <c r="DH125" s="960"/>
      <c r="DI125" s="960"/>
      <c r="DJ125" s="960"/>
      <c r="DK125" s="960"/>
      <c r="DL125" s="960" t="s">
        <v>180</v>
      </c>
      <c r="DM125" s="960"/>
      <c r="DN125" s="960"/>
      <c r="DO125" s="960"/>
      <c r="DP125" s="960"/>
      <c r="DQ125" s="960" t="s">
        <v>446</v>
      </c>
      <c r="DR125" s="960"/>
      <c r="DS125" s="960"/>
      <c r="DT125" s="960"/>
      <c r="DU125" s="960"/>
      <c r="DV125" s="961" t="s">
        <v>446</v>
      </c>
      <c r="DW125" s="961"/>
      <c r="DX125" s="961"/>
      <c r="DY125" s="961"/>
      <c r="DZ125" s="962"/>
    </row>
    <row r="126" spans="1:130" s="226" customFormat="1" ht="26.25" customHeight="1" thickBot="1" x14ac:dyDescent="0.2">
      <c r="A126" s="1086"/>
      <c r="B126" s="978"/>
      <c r="C126" s="951" t="s">
        <v>472</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180</v>
      </c>
      <c r="AB126" s="988"/>
      <c r="AC126" s="988"/>
      <c r="AD126" s="988"/>
      <c r="AE126" s="989"/>
      <c r="AF126" s="990" t="s">
        <v>180</v>
      </c>
      <c r="AG126" s="988"/>
      <c r="AH126" s="988"/>
      <c r="AI126" s="988"/>
      <c r="AJ126" s="989"/>
      <c r="AK126" s="990" t="s">
        <v>180</v>
      </c>
      <c r="AL126" s="988"/>
      <c r="AM126" s="988"/>
      <c r="AN126" s="988"/>
      <c r="AO126" s="989"/>
      <c r="AP126" s="991" t="s">
        <v>180</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488</v>
      </c>
      <c r="CQ126" s="952"/>
      <c r="CR126" s="952"/>
      <c r="CS126" s="952"/>
      <c r="CT126" s="952"/>
      <c r="CU126" s="952"/>
      <c r="CV126" s="952"/>
      <c r="CW126" s="952"/>
      <c r="CX126" s="952"/>
      <c r="CY126" s="952"/>
      <c r="CZ126" s="952"/>
      <c r="DA126" s="952"/>
      <c r="DB126" s="952"/>
      <c r="DC126" s="952"/>
      <c r="DD126" s="952"/>
      <c r="DE126" s="952"/>
      <c r="DF126" s="953"/>
      <c r="DG126" s="954" t="s">
        <v>446</v>
      </c>
      <c r="DH126" s="955"/>
      <c r="DI126" s="955"/>
      <c r="DJ126" s="955"/>
      <c r="DK126" s="955"/>
      <c r="DL126" s="955" t="s">
        <v>446</v>
      </c>
      <c r="DM126" s="955"/>
      <c r="DN126" s="955"/>
      <c r="DO126" s="955"/>
      <c r="DP126" s="955"/>
      <c r="DQ126" s="955" t="s">
        <v>446</v>
      </c>
      <c r="DR126" s="955"/>
      <c r="DS126" s="955"/>
      <c r="DT126" s="955"/>
      <c r="DU126" s="955"/>
      <c r="DV126" s="956" t="s">
        <v>446</v>
      </c>
      <c r="DW126" s="956"/>
      <c r="DX126" s="956"/>
      <c r="DY126" s="956"/>
      <c r="DZ126" s="957"/>
    </row>
    <row r="127" spans="1:130" s="226" customFormat="1" ht="26.25" customHeight="1" x14ac:dyDescent="0.15">
      <c r="A127" s="1087"/>
      <c r="B127" s="980"/>
      <c r="C127" s="1002" t="s">
        <v>489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180</v>
      </c>
      <c r="AB127" s="988"/>
      <c r="AC127" s="988"/>
      <c r="AD127" s="988"/>
      <c r="AE127" s="989"/>
      <c r="AF127" s="990" t="s">
        <v>180</v>
      </c>
      <c r="AG127" s="988"/>
      <c r="AH127" s="988"/>
      <c r="AI127" s="988"/>
      <c r="AJ127" s="989"/>
      <c r="AK127" s="990" t="s">
        <v>180</v>
      </c>
      <c r="AL127" s="988"/>
      <c r="AM127" s="988"/>
      <c r="AN127" s="988"/>
      <c r="AO127" s="989"/>
      <c r="AP127" s="991" t="s">
        <v>180</v>
      </c>
      <c r="AQ127" s="992"/>
      <c r="AR127" s="992"/>
      <c r="AS127" s="992"/>
      <c r="AT127" s="993"/>
      <c r="AU127" s="228"/>
      <c r="AV127" s="228"/>
      <c r="AW127" s="228"/>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494</v>
      </c>
      <c r="CQ127" s="952"/>
      <c r="CR127" s="952"/>
      <c r="CS127" s="952"/>
      <c r="CT127" s="952"/>
      <c r="CU127" s="952"/>
      <c r="CV127" s="952"/>
      <c r="CW127" s="952"/>
      <c r="CX127" s="952"/>
      <c r="CY127" s="952"/>
      <c r="CZ127" s="952"/>
      <c r="DA127" s="952"/>
      <c r="DB127" s="952"/>
      <c r="DC127" s="952"/>
      <c r="DD127" s="952"/>
      <c r="DE127" s="952"/>
      <c r="DF127" s="953"/>
      <c r="DG127" s="954" t="s">
        <v>446</v>
      </c>
      <c r="DH127" s="955"/>
      <c r="DI127" s="955"/>
      <c r="DJ127" s="955"/>
      <c r="DK127" s="955"/>
      <c r="DL127" s="955" t="s">
        <v>446</v>
      </c>
      <c r="DM127" s="955"/>
      <c r="DN127" s="955"/>
      <c r="DO127" s="955"/>
      <c r="DP127" s="955"/>
      <c r="DQ127" s="955" t="s">
        <v>180</v>
      </c>
      <c r="DR127" s="955"/>
      <c r="DS127" s="955"/>
      <c r="DT127" s="955"/>
      <c r="DU127" s="955"/>
      <c r="DV127" s="956" t="s">
        <v>446</v>
      </c>
      <c r="DW127" s="956"/>
      <c r="DX127" s="956"/>
      <c r="DY127" s="956"/>
      <c r="DZ127" s="957"/>
    </row>
    <row r="128" spans="1:130" s="226" customFormat="1" ht="26.25" customHeight="1" thickBot="1" x14ac:dyDescent="0.2">
      <c r="A128" s="1070" t="s">
        <v>495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496</v>
      </c>
      <c r="X128" s="1072"/>
      <c r="Y128" s="1072"/>
      <c r="Z128" s="1073"/>
      <c r="AA128" s="1074">
        <v>87201</v>
      </c>
      <c r="AB128" s="1075"/>
      <c r="AC128" s="1075"/>
      <c r="AD128" s="1075"/>
      <c r="AE128" s="1076"/>
      <c r="AF128" s="1077">
        <v>83415</v>
      </c>
      <c r="AG128" s="1075"/>
      <c r="AH128" s="1075"/>
      <c r="AI128" s="1075"/>
      <c r="AJ128" s="1076"/>
      <c r="AK128" s="1077">
        <v>81951</v>
      </c>
      <c r="AL128" s="1075"/>
      <c r="AM128" s="1075"/>
      <c r="AN128" s="1075"/>
      <c r="AO128" s="1076"/>
      <c r="AP128" s="1078"/>
      <c r="AQ128" s="1079"/>
      <c r="AR128" s="1079"/>
      <c r="AS128" s="1079"/>
      <c r="AT128" s="1080"/>
      <c r="AU128" s="228"/>
      <c r="AV128" s="228"/>
      <c r="AW128" s="228"/>
      <c r="AX128" s="925" t="s">
        <v>497</v>
      </c>
      <c r="AY128" s="926"/>
      <c r="AZ128" s="926"/>
      <c r="BA128" s="926"/>
      <c r="BB128" s="926"/>
      <c r="BC128" s="926"/>
      <c r="BD128" s="926"/>
      <c r="BE128" s="927"/>
      <c r="BF128" s="1081" t="s">
        <v>446</v>
      </c>
      <c r="BG128" s="1082"/>
      <c r="BH128" s="1082"/>
      <c r="BI128" s="1082"/>
      <c r="BJ128" s="1082"/>
      <c r="BK128" s="1082"/>
      <c r="BL128" s="1083"/>
      <c r="BM128" s="1081">
        <v>13.34</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498</v>
      </c>
      <c r="CQ128" s="755"/>
      <c r="CR128" s="755"/>
      <c r="CS128" s="755"/>
      <c r="CT128" s="755"/>
      <c r="CU128" s="755"/>
      <c r="CV128" s="755"/>
      <c r="CW128" s="755"/>
      <c r="CX128" s="755"/>
      <c r="CY128" s="755"/>
      <c r="CZ128" s="755"/>
      <c r="DA128" s="755"/>
      <c r="DB128" s="755"/>
      <c r="DC128" s="755"/>
      <c r="DD128" s="755"/>
      <c r="DE128" s="755"/>
      <c r="DF128" s="1065"/>
      <c r="DG128" s="1066" t="s">
        <v>180</v>
      </c>
      <c r="DH128" s="1067"/>
      <c r="DI128" s="1067"/>
      <c r="DJ128" s="1067"/>
      <c r="DK128" s="1067"/>
      <c r="DL128" s="1067" t="s">
        <v>446</v>
      </c>
      <c r="DM128" s="1067"/>
      <c r="DN128" s="1067"/>
      <c r="DO128" s="1067"/>
      <c r="DP128" s="1067"/>
      <c r="DQ128" s="1067" t="s">
        <v>180</v>
      </c>
      <c r="DR128" s="1067"/>
      <c r="DS128" s="1067"/>
      <c r="DT128" s="1067"/>
      <c r="DU128" s="1067"/>
      <c r="DV128" s="1068" t="s">
        <v>446</v>
      </c>
      <c r="DW128" s="1068"/>
      <c r="DX128" s="1068"/>
      <c r="DY128" s="1068"/>
      <c r="DZ128" s="1069"/>
    </row>
    <row r="129" spans="1:131" s="226"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499</v>
      </c>
      <c r="X129" s="1100"/>
      <c r="Y129" s="1100"/>
      <c r="Z129" s="1101"/>
      <c r="AA129" s="987">
        <v>9221761</v>
      </c>
      <c r="AB129" s="988"/>
      <c r="AC129" s="988"/>
      <c r="AD129" s="988"/>
      <c r="AE129" s="989"/>
      <c r="AF129" s="990">
        <v>9457133</v>
      </c>
      <c r="AG129" s="988"/>
      <c r="AH129" s="988"/>
      <c r="AI129" s="988"/>
      <c r="AJ129" s="989"/>
      <c r="AK129" s="990">
        <v>9960290</v>
      </c>
      <c r="AL129" s="988"/>
      <c r="AM129" s="988"/>
      <c r="AN129" s="988"/>
      <c r="AO129" s="989"/>
      <c r="AP129" s="1102"/>
      <c r="AQ129" s="1103"/>
      <c r="AR129" s="1103"/>
      <c r="AS129" s="1103"/>
      <c r="AT129" s="1104"/>
      <c r="AU129" s="229"/>
      <c r="AV129" s="229"/>
      <c r="AW129" s="229"/>
      <c r="AX129" s="1094" t="s">
        <v>500</v>
      </c>
      <c r="AY129" s="952"/>
      <c r="AZ129" s="952"/>
      <c r="BA129" s="952"/>
      <c r="BB129" s="952"/>
      <c r="BC129" s="952"/>
      <c r="BD129" s="952"/>
      <c r="BE129" s="953"/>
      <c r="BF129" s="1095" t="s">
        <v>446</v>
      </c>
      <c r="BG129" s="1096"/>
      <c r="BH129" s="1096"/>
      <c r="BI129" s="1096"/>
      <c r="BJ129" s="1096"/>
      <c r="BK129" s="1096"/>
      <c r="BL129" s="1097"/>
      <c r="BM129" s="1095">
        <v>18.34</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502</v>
      </c>
      <c r="X130" s="1100"/>
      <c r="Y130" s="1100"/>
      <c r="Z130" s="1101"/>
      <c r="AA130" s="987">
        <v>1880287</v>
      </c>
      <c r="AB130" s="988"/>
      <c r="AC130" s="988"/>
      <c r="AD130" s="988"/>
      <c r="AE130" s="989"/>
      <c r="AF130" s="990">
        <v>1898089</v>
      </c>
      <c r="AG130" s="988"/>
      <c r="AH130" s="988"/>
      <c r="AI130" s="988"/>
      <c r="AJ130" s="989"/>
      <c r="AK130" s="990">
        <v>1920960</v>
      </c>
      <c r="AL130" s="988"/>
      <c r="AM130" s="988"/>
      <c r="AN130" s="988"/>
      <c r="AO130" s="989"/>
      <c r="AP130" s="1102"/>
      <c r="AQ130" s="1103"/>
      <c r="AR130" s="1103"/>
      <c r="AS130" s="1103"/>
      <c r="AT130" s="1104"/>
      <c r="AU130" s="229"/>
      <c r="AV130" s="229"/>
      <c r="AW130" s="229"/>
      <c r="AX130" s="1094" t="s">
        <v>503</v>
      </c>
      <c r="AY130" s="952"/>
      <c r="AZ130" s="952"/>
      <c r="BA130" s="952"/>
      <c r="BB130" s="952"/>
      <c r="BC130" s="952"/>
      <c r="BD130" s="952"/>
      <c r="BE130" s="953"/>
      <c r="BF130" s="1130">
        <v>13.3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504</v>
      </c>
      <c r="X131" s="1137"/>
      <c r="Y131" s="1137"/>
      <c r="Z131" s="1138"/>
      <c r="AA131" s="1033">
        <v>7341474</v>
      </c>
      <c r="AB131" s="1015"/>
      <c r="AC131" s="1015"/>
      <c r="AD131" s="1015"/>
      <c r="AE131" s="1016"/>
      <c r="AF131" s="1014">
        <v>7559044</v>
      </c>
      <c r="AG131" s="1015"/>
      <c r="AH131" s="1015"/>
      <c r="AI131" s="1015"/>
      <c r="AJ131" s="1016"/>
      <c r="AK131" s="1014">
        <v>8039330</v>
      </c>
      <c r="AL131" s="1015"/>
      <c r="AM131" s="1015"/>
      <c r="AN131" s="1015"/>
      <c r="AO131" s="1016"/>
      <c r="AP131" s="1139"/>
      <c r="AQ131" s="1140"/>
      <c r="AR131" s="1140"/>
      <c r="AS131" s="1140"/>
      <c r="AT131" s="1141"/>
      <c r="AU131" s="229"/>
      <c r="AV131" s="229"/>
      <c r="AW131" s="229"/>
      <c r="AX131" s="1112" t="s">
        <v>505</v>
      </c>
      <c r="AY131" s="755"/>
      <c r="AZ131" s="755"/>
      <c r="BA131" s="755"/>
      <c r="BB131" s="755"/>
      <c r="BC131" s="755"/>
      <c r="BD131" s="755"/>
      <c r="BE131" s="1065"/>
      <c r="BF131" s="1113">
        <v>15.8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506</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507</v>
      </c>
      <c r="W132" s="1123"/>
      <c r="X132" s="1123"/>
      <c r="Y132" s="1123"/>
      <c r="Z132" s="1124"/>
      <c r="AA132" s="1125">
        <v>13.48647424</v>
      </c>
      <c r="AB132" s="1126"/>
      <c r="AC132" s="1126"/>
      <c r="AD132" s="1126"/>
      <c r="AE132" s="1127"/>
      <c r="AF132" s="1128">
        <v>13.066096720000001</v>
      </c>
      <c r="AG132" s="1126"/>
      <c r="AH132" s="1126"/>
      <c r="AI132" s="1126"/>
      <c r="AJ132" s="1127"/>
      <c r="AK132" s="1128">
        <v>13.547372729999999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508</v>
      </c>
      <c r="W133" s="1106"/>
      <c r="X133" s="1106"/>
      <c r="Y133" s="1106"/>
      <c r="Z133" s="1107"/>
      <c r="AA133" s="1108">
        <v>14.5</v>
      </c>
      <c r="AB133" s="1109"/>
      <c r="AC133" s="1109"/>
      <c r="AD133" s="1109"/>
      <c r="AE133" s="1110"/>
      <c r="AF133" s="1108">
        <v>13.5</v>
      </c>
      <c r="AG133" s="1109"/>
      <c r="AH133" s="1109"/>
      <c r="AI133" s="1109"/>
      <c r="AJ133" s="1110"/>
      <c r="AK133" s="1108">
        <v>13.3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gDTNNysQq5K9T/FBJVdXQjX70C1OMIWB0C8PfsepcpNXEW2EPc5e50ZFoY+QpyM31WsuclCHC/p9eRLgs2Uuw==" saltValue="V+zjq7oXskmr+00mlVC9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RNhm/Vdr/YsddbOWzHOmVkEFlwTUaCY4lfrHtp9C+Jhnsppy2GW3UO+iZUTdZdyUoGi/GNRpDDM808CuKUJMQ==" saltValue="gM+vRoO1AlRlOIHmEIb4+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517</v>
      </c>
      <c r="AL9" s="1146"/>
      <c r="AM9" s="1146"/>
      <c r="AN9" s="1147"/>
      <c r="AO9" s="277">
        <v>2975922</v>
      </c>
      <c r="AP9" s="277">
        <v>108531</v>
      </c>
      <c r="AQ9" s="278">
        <v>89252</v>
      </c>
      <c r="AR9" s="279">
        <v>21.6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518</v>
      </c>
      <c r="AL10" s="1146"/>
      <c r="AM10" s="1146"/>
      <c r="AN10" s="1147"/>
      <c r="AO10" s="280">
        <v>45129</v>
      </c>
      <c r="AP10" s="280">
        <v>1646</v>
      </c>
      <c r="AQ10" s="281">
        <v>11439</v>
      </c>
      <c r="AR10" s="282">
        <v>-85.6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519</v>
      </c>
      <c r="AL11" s="1146"/>
      <c r="AM11" s="1146"/>
      <c r="AN11" s="1147"/>
      <c r="AO11" s="280" t="s">
        <v>520</v>
      </c>
      <c r="AP11" s="280" t="s">
        <v>520</v>
      </c>
      <c r="AQ11" s="281">
        <v>869</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521</v>
      </c>
      <c r="AL12" s="1146"/>
      <c r="AM12" s="1146"/>
      <c r="AN12" s="1147"/>
      <c r="AO12" s="280" t="s">
        <v>520</v>
      </c>
      <c r="AP12" s="280" t="s">
        <v>520</v>
      </c>
      <c r="AQ12" s="281">
        <v>1</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522</v>
      </c>
      <c r="AL13" s="1146"/>
      <c r="AM13" s="1146"/>
      <c r="AN13" s="1147"/>
      <c r="AO13" s="280">
        <v>122283</v>
      </c>
      <c r="AP13" s="280">
        <v>4460</v>
      </c>
      <c r="AQ13" s="281">
        <v>3581</v>
      </c>
      <c r="AR13" s="282">
        <v>24.5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523</v>
      </c>
      <c r="AL14" s="1146"/>
      <c r="AM14" s="1146"/>
      <c r="AN14" s="1147"/>
      <c r="AO14" s="280">
        <v>180432</v>
      </c>
      <c r="AP14" s="280">
        <v>6580</v>
      </c>
      <c r="AQ14" s="281">
        <v>1527</v>
      </c>
      <c r="AR14" s="282">
        <v>330.9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524</v>
      </c>
      <c r="AL15" s="1149"/>
      <c r="AM15" s="1149"/>
      <c r="AN15" s="1150"/>
      <c r="AO15" s="280">
        <v>-285884</v>
      </c>
      <c r="AP15" s="280">
        <v>-10426</v>
      </c>
      <c r="AQ15" s="281">
        <v>-6588</v>
      </c>
      <c r="AR15" s="282">
        <v>58.3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3037882</v>
      </c>
      <c r="AP16" s="280">
        <v>110791</v>
      </c>
      <c r="AQ16" s="281">
        <v>100080</v>
      </c>
      <c r="AR16" s="282">
        <v>10.7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529</v>
      </c>
      <c r="AL21" s="1152"/>
      <c r="AM21" s="1152"/>
      <c r="AN21" s="1153"/>
      <c r="AO21" s="293">
        <v>11.05</v>
      </c>
      <c r="AP21" s="294">
        <v>9.0299999999999994</v>
      </c>
      <c r="AQ21" s="295">
        <v>2.02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530</v>
      </c>
      <c r="AL22" s="1152"/>
      <c r="AM22" s="1152"/>
      <c r="AN22" s="1153"/>
      <c r="AO22" s="298">
        <v>97.2</v>
      </c>
      <c r="AP22" s="299">
        <v>97.7</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534</v>
      </c>
      <c r="AL32" s="1160"/>
      <c r="AM32" s="1160"/>
      <c r="AN32" s="1161"/>
      <c r="AO32" s="308">
        <v>2477880</v>
      </c>
      <c r="AP32" s="308">
        <v>90368</v>
      </c>
      <c r="AQ32" s="309">
        <v>56817</v>
      </c>
      <c r="AR32" s="310">
        <v>59.1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535</v>
      </c>
      <c r="AL33" s="1160"/>
      <c r="AM33" s="1160"/>
      <c r="AN33" s="1161"/>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536</v>
      </c>
      <c r="AL34" s="1160"/>
      <c r="AM34" s="1160"/>
      <c r="AN34" s="1161"/>
      <c r="AO34" s="308" t="s">
        <v>520</v>
      </c>
      <c r="AP34" s="308" t="s">
        <v>520</v>
      </c>
      <c r="AQ34" s="309">
        <v>1</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537</v>
      </c>
      <c r="AL35" s="1160"/>
      <c r="AM35" s="1160"/>
      <c r="AN35" s="1161"/>
      <c r="AO35" s="308">
        <v>614149</v>
      </c>
      <c r="AP35" s="308">
        <v>22398</v>
      </c>
      <c r="AQ35" s="309">
        <v>14495</v>
      </c>
      <c r="AR35" s="310">
        <v>54.5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538</v>
      </c>
      <c r="AL36" s="1160"/>
      <c r="AM36" s="1160"/>
      <c r="AN36" s="1161"/>
      <c r="AO36" s="308" t="s">
        <v>520</v>
      </c>
      <c r="AP36" s="308" t="s">
        <v>520</v>
      </c>
      <c r="AQ36" s="309">
        <v>2703</v>
      </c>
      <c r="AR36" s="310" t="s">
        <v>520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539</v>
      </c>
      <c r="AL37" s="1160"/>
      <c r="AM37" s="1160"/>
      <c r="AN37" s="1161"/>
      <c r="AO37" s="308" t="s">
        <v>520</v>
      </c>
      <c r="AP37" s="308" t="s">
        <v>520</v>
      </c>
      <c r="AQ37" s="309">
        <v>273</v>
      </c>
      <c r="AR37" s="310" t="s">
        <v>520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540</v>
      </c>
      <c r="AL38" s="1163"/>
      <c r="AM38" s="1163"/>
      <c r="AN38" s="1164"/>
      <c r="AO38" s="311" t="s">
        <v>520</v>
      </c>
      <c r="AP38" s="311" t="s">
        <v>520</v>
      </c>
      <c r="AQ38" s="312">
        <v>2</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541</v>
      </c>
      <c r="AL39" s="1163"/>
      <c r="AM39" s="1163"/>
      <c r="AN39" s="1164"/>
      <c r="AO39" s="308">
        <v>-81951</v>
      </c>
      <c r="AP39" s="308">
        <v>-2989</v>
      </c>
      <c r="AQ39" s="309">
        <v>-4629</v>
      </c>
      <c r="AR39" s="310">
        <v>-35.4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542</v>
      </c>
      <c r="AL40" s="1160"/>
      <c r="AM40" s="1160"/>
      <c r="AN40" s="1161"/>
      <c r="AO40" s="308">
        <v>-1920960</v>
      </c>
      <c r="AP40" s="308">
        <v>-70057</v>
      </c>
      <c r="AQ40" s="309">
        <v>-48266</v>
      </c>
      <c r="AR40" s="310">
        <v>45.1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298</v>
      </c>
      <c r="AL41" s="1166"/>
      <c r="AM41" s="1166"/>
      <c r="AN41" s="1167"/>
      <c r="AO41" s="308">
        <v>1089118</v>
      </c>
      <c r="AP41" s="308">
        <v>39720</v>
      </c>
      <c r="AQ41" s="309">
        <v>21396</v>
      </c>
      <c r="AR41" s="310">
        <v>85.6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512</v>
      </c>
      <c r="AN49" s="1156" t="s">
        <v>546</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1784542</v>
      </c>
      <c r="AN51" s="330">
        <v>60786</v>
      </c>
      <c r="AO51" s="331">
        <v>-45.1</v>
      </c>
      <c r="AP51" s="332">
        <v>72656</v>
      </c>
      <c r="AQ51" s="333">
        <v>8.5</v>
      </c>
      <c r="AR51" s="334">
        <v>-53.6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1303339</v>
      </c>
      <c r="AN52" s="338">
        <v>44395</v>
      </c>
      <c r="AO52" s="339">
        <v>-51.2</v>
      </c>
      <c r="AP52" s="340">
        <v>36448</v>
      </c>
      <c r="AQ52" s="341">
        <v>-2.2999999999999998</v>
      </c>
      <c r="AR52" s="342">
        <v>-48.9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1536965</v>
      </c>
      <c r="AN53" s="330">
        <v>53226</v>
      </c>
      <c r="AO53" s="331">
        <v>-12.4</v>
      </c>
      <c r="AP53" s="332">
        <v>65080</v>
      </c>
      <c r="AQ53" s="333">
        <v>-10.4</v>
      </c>
      <c r="AR53" s="334">
        <v>-2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894735</v>
      </c>
      <c r="AN54" s="338">
        <v>30985</v>
      </c>
      <c r="AO54" s="339">
        <v>-30.2</v>
      </c>
      <c r="AP54" s="340">
        <v>38201</v>
      </c>
      <c r="AQ54" s="341">
        <v>4.8</v>
      </c>
      <c r="AR54" s="342">
        <v>-35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1849954</v>
      </c>
      <c r="AN55" s="330">
        <v>65309</v>
      </c>
      <c r="AO55" s="331">
        <v>22.7</v>
      </c>
      <c r="AP55" s="332">
        <v>79288</v>
      </c>
      <c r="AQ55" s="333">
        <v>21.8</v>
      </c>
      <c r="AR55" s="334">
        <v>0.9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536798</v>
      </c>
      <c r="AN56" s="338">
        <v>18951</v>
      </c>
      <c r="AO56" s="339">
        <v>-38.799999999999997</v>
      </c>
      <c r="AP56" s="340">
        <v>41870</v>
      </c>
      <c r="AQ56" s="341">
        <v>9.6</v>
      </c>
      <c r="AR56" s="342">
        <v>-48.4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2995961</v>
      </c>
      <c r="AN57" s="330">
        <v>107602</v>
      </c>
      <c r="AO57" s="331">
        <v>64.8</v>
      </c>
      <c r="AP57" s="332">
        <v>84962</v>
      </c>
      <c r="AQ57" s="333">
        <v>7.2</v>
      </c>
      <c r="AR57" s="334">
        <v>57.6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759911</v>
      </c>
      <c r="AN58" s="338">
        <v>27293</v>
      </c>
      <c r="AO58" s="339">
        <v>44</v>
      </c>
      <c r="AP58" s="340">
        <v>42793</v>
      </c>
      <c r="AQ58" s="341">
        <v>2.2000000000000002</v>
      </c>
      <c r="AR58" s="342">
        <v>41.8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4344639</v>
      </c>
      <c r="AN59" s="330">
        <v>158448</v>
      </c>
      <c r="AO59" s="331">
        <v>47.3</v>
      </c>
      <c r="AP59" s="332">
        <v>71279</v>
      </c>
      <c r="AQ59" s="333">
        <v>-16.100000000000001</v>
      </c>
      <c r="AR59" s="334">
        <v>63.4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917681</v>
      </c>
      <c r="AN60" s="338">
        <v>33468</v>
      </c>
      <c r="AO60" s="339">
        <v>22.6</v>
      </c>
      <c r="AP60" s="340">
        <v>36731</v>
      </c>
      <c r="AQ60" s="341">
        <v>-14.2</v>
      </c>
      <c r="AR60" s="342">
        <v>36.799999999999997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2502412</v>
      </c>
      <c r="AN61" s="345">
        <v>89074</v>
      </c>
      <c r="AO61" s="346">
        <v>15.5</v>
      </c>
      <c r="AP61" s="347">
        <v>74653</v>
      </c>
      <c r="AQ61" s="348">
        <v>2.2000000000000002</v>
      </c>
      <c r="AR61" s="334">
        <v>13.3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882493</v>
      </c>
      <c r="AN62" s="338">
        <v>31018</v>
      </c>
      <c r="AO62" s="339">
        <v>-10.7</v>
      </c>
      <c r="AP62" s="340">
        <v>39209</v>
      </c>
      <c r="AQ62" s="341">
        <v>0</v>
      </c>
      <c r="AR62" s="342">
        <v>-10.7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08uMgjCpWH3KswH4RtJt7KdrJBsYF06sO7aJSMfQMcn4IWWkuHFbYLX7aW3FNKNJLA+YEyL4NyEGqgaj9ICFw==" saltValue="ZAo/22OmCw3EfAfRmmMu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Cd57pPSVdxp2YksTsiBO0o/Vx92Ot3p84+Z+UOBu+81cMouaTZPPBX7PZL3orLr4FYeBimcYwFwFzZRWvuOdWQ==" saltValue="UUasFHJZ2lAUm6V8+syZ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g8FP/6QFQ76KVyF9m+FxO4heBpOAS9JVMRJMYWIwwGqIc01oOoFmOUqhH7L3mZ4xl+XuzXn38eJBBf+DfDIxOA==" saltValue="9PIqHNbFalKxYt/GITgL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8" t="s">
        <v>3</v>
      </c>
      <c r="D47" s="1168"/>
      <c r="E47" s="1169"/>
      <c r="F47" s="11">
        <v>22</v>
      </c>
      <c r="G47" s="12">
        <v>24.05</v>
      </c>
      <c r="H47" s="12">
        <v>26.03</v>
      </c>
      <c r="I47" s="12">
        <v>26.44</v>
      </c>
      <c r="J47" s="13">
        <v>26.1</v>
      </c>
    </row>
    <row r="48" spans="2:10" ht="57.75" customHeight="1" x14ac:dyDescent="0.15">
      <c r="B48" s="14"/>
      <c r="C48" s="1170" t="s">
        <v>4</v>
      </c>
      <c r="D48" s="1170"/>
      <c r="E48" s="1171"/>
      <c r="F48" s="15">
        <v>8.24</v>
      </c>
      <c r="G48" s="16">
        <v>7.95</v>
      </c>
      <c r="H48" s="16">
        <v>9.0399999999999991</v>
      </c>
      <c r="I48" s="16">
        <v>14.85</v>
      </c>
      <c r="J48" s="17">
        <v>15.29</v>
      </c>
    </row>
    <row r="49" spans="2:10" ht="57.75" customHeight="1" thickBot="1" x14ac:dyDescent="0.2">
      <c r="B49" s="18"/>
      <c r="C49" s="1172" t="s">
        <v>5</v>
      </c>
      <c r="D49" s="1172"/>
      <c r="E49" s="1173"/>
      <c r="F49" s="19">
        <v>1.72</v>
      </c>
      <c r="G49" s="20">
        <v>9.99</v>
      </c>
      <c r="H49" s="20">
        <v>3.03</v>
      </c>
      <c r="I49" s="20">
        <v>7.09</v>
      </c>
      <c r="J49" s="21">
        <v>7.12</v>
      </c>
    </row>
    <row r="50" spans="2:10" x14ac:dyDescent="0.15"/>
  </sheetData>
  <sheetProtection algorithmName="SHA-512" hashValue="1dnxH2rLfEC8GLwouwiQawwE58Y8IkuM29DjNpL9JOohUDpAS/IK55rV1ftjbJIfO4gxB7f+a57dl6wZ109hMw==" saltValue="04d3NLVR8c3iDkgOkFmq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2023-03-07T05:22:44Z</cp:lastPrinted>
  <dcterms:created xsi:type="dcterms:W3CDTF">2023-02-20T06:25:27Z</dcterms:created>
  <dcterms:modified xsi:type="dcterms:W3CDTF">2023-09-28T08:41:46Z</dcterms:modified>
  <cp:category/>
</cp:coreProperties>
</file>