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89.61\share2009\_04財政班\_02決算統計\◆決算統計チーム共通◆\03_各種調査\08&amp;09_財政状況資料集\R2決算分\07 財政状況資料集の作成について（2回目）\03_団体→県\●30_串本町\"/>
    </mc:Choice>
  </mc:AlternateContent>
  <bookViews>
    <workbookView xWindow="-120" yWindow="-120" windowWidth="20730" windowHeight="111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BE35" i="10"/>
  <c r="C34" i="10"/>
  <c r="C35" i="10" l="1"/>
  <c r="U34" i="10" s="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s="1"/>
  <c r="BW34" i="10" l="1"/>
  <c r="BW35" i="10" s="1"/>
  <c r="BW36" i="10" s="1"/>
  <c r="BW37" i="10" s="1"/>
  <c r="BW38" i="10" s="1"/>
  <c r="BW39" i="10" s="1"/>
  <c r="BW40" i="10" s="1"/>
  <c r="BW41" i="10" s="1"/>
  <c r="BW42" i="10" s="1"/>
  <c r="BW43" i="10" s="1"/>
  <c r="CO34" i="10" l="1"/>
  <c r="CO35" i="10" s="1"/>
</calcChain>
</file>

<file path=xl/sharedStrings.xml><?xml version="1.0" encoding="utf-8"?>
<sst xmlns="http://schemas.openxmlformats.org/spreadsheetml/2006/main" count="1143" uniqueCount="631">
  <si>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</si>
  <si>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</si>
  <si>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</si>
  <si>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</si>
  <si>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</si>
  <si>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</si>
  <si>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</si>
  <si>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</si>
  <si>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</si>
  <si>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</si>
  <si>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</si>
  <si>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</si>
  <si>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</si>
  <si>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</si>
  <si>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</si>
  <si>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</si>
  <si>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</si>
  <si>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</si>
  <si>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</si>
  <si>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</si>
  <si>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</si>
  <si>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</si>
  <si>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</si>
  <si>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</si>
  <si>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</si>
  <si>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</si>
  <si>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</si>
  <si>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</si>
  <si>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</si>
  <si>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</si>
  <si>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</si>
  <si>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</si>
  <si>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</si>
  <si>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</si>
  <si>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</si>
  <si>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</si>
  <si>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</si>
  <si>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</si>
  <si>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</si>
  <si>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</si>
  <si>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</si>
  <si>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</si>
  <si>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</si>
  <si>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</si>
  <si>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</si>
  <si>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</si>
  <si>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</si>
  <si>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</si>
  <si>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</si>
  <si>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</si>
  <si>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</si>
  <si>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</si>
  <si>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</si>
  <si>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</si>
  <si>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</si>
  <si>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</si>
  <si>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</si>
  <si>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</si>
  <si>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</si>
  <si>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</si>
  <si>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</si>
  <si>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</si>
  <si>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</si>
  <si>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</si>
  <si>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</si>
  <si>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</si>
  <si>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</si>
  <si>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</si>
  <si>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</si>
  <si>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</si>
  <si>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</si>
  <si>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</si>
  <si>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</si>
  <si>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</si>
  <si>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</si>
  <si>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</si>
  <si>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</si>
  <si>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</si>
  <si>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</si>
  <si>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</si>
  <si>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</si>
  <si>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</si>
  <si>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</si>
  <si>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</si>
  <si>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</si>
  <si>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Ⅲ－２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</si>
  <si>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</si>
  <si>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</si>
  <si>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</si>
  <si>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</si>
  <si>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</si>
  <si>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</si>
  <si>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</si>
  <si>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</si>
  <si>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</si>
  <si>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</si>
  <si>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</si>
  <si>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</si>
  <si>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串本町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</si>
  <si>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</si>
  <si>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</si>
  <si>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</si>
  <si>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</si>
  <si>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</si>
  <si>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</si>
  <si>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</si>
  <si>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</si>
  <si>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</si>
  <si>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</si>
  <si>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</si>
  <si>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</si>
  <si>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</si>
  <si>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</si>
  <si>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</si>
  <si>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</si>
  <si>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</si>
  <si>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</si>
  <si>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</si>
  <si>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</si>
  <si>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</si>
  <si>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</si>
  <si>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</si>
  <si>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</si>
  <si>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</si>
  <si>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</si>
  <si>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</si>
  <si>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</si>
  <si>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</si>
  <si>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</si>
  <si>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</si>
  <si>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</si>
  <si>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</si>
  <si>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</si>
  <si>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</si>
  <si>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</si>
  <si>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</si>
  <si>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</si>
  <si>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</si>
  <si>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</si>
  <si>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</si>
  <si>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</si>
  <si>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</si>
  <si>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</si>
  <si>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</si>
  <si>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</si>
  <si>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</si>
  <si>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</si>
  <si>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</si>
  <si>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</si>
  <si>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</si>
  <si>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</si>
  <si>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</si>
  <si>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</si>
  <si>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25"/>
  </si>
  <si>
    <t>病院事業会計</t>
    <phoneticPr fontId="5"/>
  </si>
  <si>
    <t>うち日本人(％)</t>
    <phoneticPr fontId="5"/>
  </si>
  <si>
    <t>-2.3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</si>
  <si>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</si>
  <si>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</si>
  <si>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</si>
  <si>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</si>
  <si>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</si>
  <si>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</si>
  <si>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</si>
  <si>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</si>
  <si>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</si>
  <si>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</si>
  <si>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</si>
  <si>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</si>
  <si>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</si>
  <si>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</si>
  <si>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</si>
  <si>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</si>
  <si>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</si>
  <si>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</si>
  <si>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</si>
  <si>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</si>
  <si>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</si>
  <si>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</si>
  <si>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</si>
  <si>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</si>
  <si>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</si>
  <si>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</si>
  <si>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</si>
  <si>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</si>
  <si>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</si>
  <si>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</si>
  <si>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</si>
  <si>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</si>
  <si>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</si>
  <si>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</si>
  <si>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</si>
  <si>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</si>
  <si>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</si>
  <si>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</si>
  <si>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</si>
  <si>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</si>
  <si>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</si>
  <si>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</si>
  <si>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</si>
  <si>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</si>
  <si>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</si>
  <si>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</si>
  <si>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</si>
  <si>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</si>
  <si>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</si>
  <si>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</si>
  <si>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</si>
  <si>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</si>
  <si>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</si>
  <si>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</si>
  <si>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</si>
  <si>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</si>
  <si>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</si>
  <si>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</si>
  <si>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和歌山県串本町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</si>
  <si>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</si>
  <si>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</si>
  <si>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</si>
  <si>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</si>
  <si>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</si>
  <si>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</si>
  <si>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</si>
  <si>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</si>
  <si>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</si>
  <si>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</si>
  <si>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</si>
  <si>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</si>
  <si>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</si>
  <si>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</si>
  <si>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</si>
  <si>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</si>
  <si>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</si>
  <si>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</si>
  <si>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</si>
  <si>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</si>
  <si>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</si>
  <si>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</si>
  <si>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</si>
  <si>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</si>
  <si>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</si>
  <si>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</si>
  <si>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</si>
  <si>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</si>
  <si>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</si>
  <si>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</si>
  <si>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</si>
  <si>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</si>
  <si>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</si>
  <si>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</si>
  <si>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</si>
  <si>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</si>
  <si>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</si>
  <si>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</si>
  <si>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</si>
  <si>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</si>
  <si>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</si>
  <si>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</si>
  <si>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</si>
  <si>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</si>
  <si>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</si>
  <si>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</si>
  <si>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</si>
  <si>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</si>
  <si>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</si>
  <si>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</si>
  <si>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</si>
  <si>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</si>
  <si>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</si>
  <si>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</si>
  <si>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</si>
  <si>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</si>
  <si>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</si>
  <si>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</si>
  <si>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</si>
  <si>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</si>
  <si>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</si>
  <si>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</si>
  <si>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</si>
  <si>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</si>
  <si>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</si>
  <si>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</si>
  <si>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</si>
  <si>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</si>
  <si>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</si>
  <si>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</si>
  <si>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</si>
  <si>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</si>
  <si>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</si>
  <si>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</si>
  <si>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</si>
  <si>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</si>
  <si>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</si>
  <si>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</si>
  <si>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</si>
  <si>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</si>
  <si>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</si>
  <si>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</si>
  <si>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</si>
  <si>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</si>
  <si>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</si>
  <si>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</si>
  <si>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</si>
  <si>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</si>
  <si>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</si>
  <si>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</si>
  <si>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</si>
  <si>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</si>
  <si>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</si>
  <si>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</si>
  <si>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</si>
  <si>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</si>
  <si>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</si>
  <si>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</si>
  <si>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</si>
  <si>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</si>
  <si>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</si>
  <si>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</si>
  <si>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</si>
  <si>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</si>
  <si>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</si>
  <si>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</si>
  <si>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</si>
  <si>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</si>
  <si>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</si>
  <si>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</si>
  <si>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</si>
  <si>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</si>
  <si>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</si>
  <si>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</si>
  <si>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</si>
  <si>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</si>
  <si>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</si>
  <si>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</si>
  <si>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</si>
  <si>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</si>
  <si>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</si>
  <si>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</si>
  <si>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</si>
  <si>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</si>
  <si>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介護サービス</t>
    <phoneticPr fontId="5"/>
  </si>
  <si>
    <t>被保険者数(人)</t>
  </si>
  <si>
    <t>　積立金</t>
    <phoneticPr fontId="5"/>
  </si>
  <si>
    <t>　うち減収補塡債(特例分)</t>
    <rPh sb="4" eb="5">
      <t>シュウ</t>
    </rPh>
    <rPh sb="9" eb="10">
      <t>トク</t>
    </rPh>
    <rPh sb="10" eb="11">
      <t>レイ</t>
    </rPh>
    <rPh sb="11" eb="12">
      <t>ブン</t>
    </rPh>
    <phoneticPr fontId="16"/>
  </si>
  <si>
    <t>下水道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</si>
  <si>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</si>
  <si>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</si>
  <si>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</si>
  <si>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</si>
  <si>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</si>
  <si>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</si>
  <si>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</si>
  <si>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</si>
  <si>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</si>
  <si>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</si>
  <si>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</si>
  <si>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</si>
  <si>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</si>
  <si>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</si>
  <si>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</si>
  <si>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</si>
  <si>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</si>
  <si>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</si>
  <si>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</si>
  <si>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</si>
  <si>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</si>
  <si>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</si>
  <si>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</si>
  <si>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</si>
  <si>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和歌山県串本町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</si>
  <si>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</si>
  <si>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</si>
  <si>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</si>
  <si>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</si>
  <si>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</si>
  <si>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</si>
  <si>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</si>
  <si>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</si>
  <si>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</si>
  <si>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</si>
  <si>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</si>
  <si>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</si>
  <si>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</si>
  <si>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</si>
  <si>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</si>
  <si>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</si>
  <si>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</si>
  <si>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</si>
  <si>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</si>
  <si>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</si>
  <si>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</si>
  <si>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</si>
  <si>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</si>
  <si>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</si>
  <si>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</si>
  <si>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</si>
  <si>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</si>
  <si>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</si>
  <si>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</si>
  <si>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</si>
  <si>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</si>
  <si>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</si>
  <si>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</si>
  <si>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</si>
  <si>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</si>
  <si>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後期高齢者医療特別会計</t>
    <phoneticPr fontId="5"/>
  </si>
  <si>
    <t>国民健康保険事業特別会計</t>
    <phoneticPr fontId="5"/>
  </si>
  <si>
    <t>介護保険事業特別会計</t>
    <phoneticPr fontId="5"/>
  </si>
  <si>
    <t>通所介護事業特別会計</t>
    <phoneticPr fontId="5"/>
  </si>
  <si>
    <t>病院事業会計</t>
    <phoneticPr fontId="5"/>
  </si>
  <si>
    <t>法適用企業</t>
    <phoneticPr fontId="5"/>
  </si>
  <si>
    <t>水道事業特別会計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</si>
  <si>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</si>
  <si>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</si>
  <si>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</si>
  <si>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</si>
  <si>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</si>
  <si>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</si>
  <si>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</si>
  <si>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</si>
  <si>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</si>
  <si>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</si>
  <si>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</si>
  <si>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</si>
  <si>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</si>
  <si>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</si>
  <si>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</si>
  <si>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</si>
  <si>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</si>
  <si>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</si>
  <si>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</si>
  <si>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</si>
  <si>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</si>
  <si>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</si>
  <si>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</si>
  <si>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</si>
  <si>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</si>
  <si>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</si>
  <si>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</si>
  <si>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</si>
  <si>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</si>
  <si>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</si>
  <si>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</si>
  <si>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</si>
  <si>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</si>
  <si>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</si>
  <si>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</si>
  <si>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</si>
  <si>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</si>
  <si>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</si>
  <si>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</si>
  <si>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</si>
  <si>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</si>
  <si>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</si>
  <si>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</si>
  <si>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</si>
  <si>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</si>
  <si>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</si>
  <si>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</si>
  <si>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</si>
  <si>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</si>
  <si>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</si>
  <si>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</si>
  <si>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</si>
  <si>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</si>
  <si>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</si>
  <si>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</si>
  <si>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</si>
  <si>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</si>
  <si>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</si>
  <si>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</si>
  <si>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</si>
  <si>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</si>
  <si>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</si>
  <si>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</si>
  <si>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</si>
  <si>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</si>
  <si>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</si>
  <si>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</si>
  <si>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</si>
  <si>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</si>
  <si>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</si>
  <si>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</si>
  <si>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</si>
  <si>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</si>
  <si>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下水道事業特別会計</t>
    <phoneticPr fontId="5"/>
  </si>
  <si>
    <t>(Ｆ)</t>
    <phoneticPr fontId="5"/>
  </si>
  <si>
    <t>通所介護事業特別会計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</si>
  <si>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</si>
  <si>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</si>
  <si>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</si>
  <si>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</si>
  <si>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</si>
  <si>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</si>
  <si>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</si>
  <si>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</si>
  <si>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</si>
  <si>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</si>
  <si>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</si>
  <si>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</si>
  <si>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</si>
  <si>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</si>
  <si>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</si>
  <si>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</si>
  <si>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</si>
  <si>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</si>
  <si>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</si>
  <si>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</si>
  <si>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</si>
  <si>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</si>
  <si>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</si>
  <si>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</si>
  <si>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</si>
  <si>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</si>
  <si>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</si>
  <si>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</si>
  <si>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</si>
  <si>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</si>
  <si>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</si>
  <si>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</si>
  <si>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</si>
  <si>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</si>
  <si>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</si>
  <si>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</si>
  <si>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</si>
  <si>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</si>
  <si>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</si>
  <si>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</si>
  <si>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</si>
  <si>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</si>
  <si>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</si>
  <si>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</si>
  <si>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</si>
  <si>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</si>
  <si>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</si>
  <si>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</si>
  <si>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</si>
  <si>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</si>
  <si>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</si>
  <si>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</si>
  <si>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</si>
  <si>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</si>
  <si>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</si>
  <si>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</si>
  <si>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</si>
  <si>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</si>
  <si>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</si>
  <si>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</si>
  <si>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</si>
  <si>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</si>
  <si>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</si>
  <si>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</si>
  <si>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</si>
  <si>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</si>
  <si>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</si>
  <si>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</si>
  <si>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</si>
  <si>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</si>
  <si>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</si>
  <si>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</si>
  <si>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</si>
  <si>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</si>
  <si>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</si>
  <si>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</si>
  <si>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</si>
  <si>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</si>
  <si>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</si>
  <si>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</si>
  <si>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</si>
  <si>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</si>
  <si>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</si>
  <si>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1.93</t>
  </si>
  <si>
    <t>▲ 1.25</t>
  </si>
  <si>
    <t>▲ 2.57</t>
  </si>
  <si>
    <t>▲ 3.14</t>
  </si>
  <si>
    <t>▲ 0.88</t>
  </si>
  <si>
    <t>病院事業会計</t>
  </si>
  <si>
    <t>▲ 1.69</t>
  </si>
  <si>
    <t>▲ 3.94</t>
  </si>
  <si>
    <t>▲ 4.63</t>
  </si>
  <si>
    <t>▲ 3.90</t>
  </si>
  <si>
    <t>▲ 1.55</t>
  </si>
  <si>
    <t>水道事業特別会計</t>
  </si>
  <si>
    <t>一般会計</t>
  </si>
  <si>
    <t>国民健康保険事業特別会計</t>
  </si>
  <si>
    <t>住宅資金貸付事業特別会計</t>
  </si>
  <si>
    <t>下水道事業特別会計</t>
  </si>
  <si>
    <t>後期高齢者医療特別会計</t>
  </si>
  <si>
    <t>介護保険事業特別会計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</si>
  <si>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</si>
  <si>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</si>
  <si>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</si>
  <si>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</si>
  <si>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</si>
  <si>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</si>
  <si>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</si>
  <si>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</si>
  <si>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</si>
  <si>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和歌山県市町村総合事務組合</t>
    <rPh sb="0" eb="4">
      <t>ワカヤマケン</t>
    </rPh>
    <rPh sb="4" eb="7">
      <t>シチョウソン</t>
    </rPh>
    <rPh sb="7" eb="9">
      <t>ソウゴウ</t>
    </rPh>
    <rPh sb="9" eb="13">
      <t>ジムクミアイ</t>
    </rPh>
    <phoneticPr fontId="2"/>
  </si>
  <si>
    <t>紀南地方老人福祉施設組合(普通会計)</t>
    <rPh sb="0" eb="2">
      <t>キナン</t>
    </rPh>
    <rPh sb="2" eb="4">
      <t>チホウ</t>
    </rPh>
    <rPh sb="4" eb="8">
      <t>ロウジンフクシ</t>
    </rPh>
    <rPh sb="8" eb="10">
      <t>シセツ</t>
    </rPh>
    <rPh sb="10" eb="12">
      <t>クミアイ</t>
    </rPh>
    <rPh sb="13" eb="15">
      <t>フツウ</t>
    </rPh>
    <rPh sb="15" eb="17">
      <t>カイケイ</t>
    </rPh>
    <phoneticPr fontId="2"/>
  </si>
  <si>
    <t>紀南地方老人福祉施設組合(公営企業会計)</t>
    <rPh sb="0" eb="4">
      <t>キナンチホウ</t>
    </rPh>
    <rPh sb="4" eb="8">
      <t>ロウジンフクシ</t>
    </rPh>
    <rPh sb="8" eb="10">
      <t>シセツ</t>
    </rPh>
    <rPh sb="10" eb="12">
      <t>クミアイ</t>
    </rPh>
    <rPh sb="13" eb="17">
      <t>コウエイキギョウ</t>
    </rPh>
    <rPh sb="17" eb="19">
      <t>カイケイ</t>
    </rPh>
    <phoneticPr fontId="2"/>
  </si>
  <si>
    <t>串本町古座川町衛生施設事務組合</t>
    <rPh sb="0" eb="3">
      <t>クシモトチョウ</t>
    </rPh>
    <rPh sb="3" eb="7">
      <t>コザガワチョウ</t>
    </rPh>
    <rPh sb="7" eb="9">
      <t>エイセイ</t>
    </rPh>
    <rPh sb="9" eb="11">
      <t>シセツ</t>
    </rPh>
    <rPh sb="11" eb="15">
      <t>ジムクミアイ</t>
    </rPh>
    <phoneticPr fontId="2"/>
  </si>
  <si>
    <t>紀南学園事務組合</t>
    <rPh sb="0" eb="2">
      <t>キナン</t>
    </rPh>
    <rPh sb="2" eb="4">
      <t>ガクエン</t>
    </rPh>
    <rPh sb="4" eb="8">
      <t>ジムクミアイ</t>
    </rPh>
    <phoneticPr fontId="2"/>
  </si>
  <si>
    <t>東牟婁郡町村新宮市老人福祉施設事務組合(普通会計)</t>
    <rPh sb="0" eb="4">
      <t>ヒガシムログン</t>
    </rPh>
    <rPh sb="4" eb="6">
      <t>チョウソン</t>
    </rPh>
    <rPh sb="6" eb="9">
      <t>シングウシ</t>
    </rPh>
    <rPh sb="9" eb="11">
      <t>ロウジン</t>
    </rPh>
    <rPh sb="11" eb="13">
      <t>フクシ</t>
    </rPh>
    <rPh sb="13" eb="15">
      <t>シセツ</t>
    </rPh>
    <rPh sb="15" eb="19">
      <t>ジムクミアイ</t>
    </rPh>
    <rPh sb="20" eb="24">
      <t>フツウカイケイ</t>
    </rPh>
    <phoneticPr fontId="2"/>
  </si>
  <si>
    <t>東牟婁郡町村新宮市老人福祉施設事務組合(公営企業会計)</t>
    <rPh sb="0" eb="4">
      <t>ヒガシムログン</t>
    </rPh>
    <rPh sb="4" eb="6">
      <t>チョウソン</t>
    </rPh>
    <rPh sb="6" eb="9">
      <t>シングウシ</t>
    </rPh>
    <rPh sb="9" eb="11">
      <t>ロウジン</t>
    </rPh>
    <rPh sb="11" eb="13">
      <t>フクシ</t>
    </rPh>
    <rPh sb="13" eb="15">
      <t>シセツ</t>
    </rPh>
    <rPh sb="15" eb="19">
      <t>ジムクミアイ</t>
    </rPh>
    <rPh sb="20" eb="22">
      <t>コウエイ</t>
    </rPh>
    <rPh sb="22" eb="24">
      <t>キギョウ</t>
    </rPh>
    <rPh sb="24" eb="26">
      <t>カイケイ</t>
    </rPh>
    <phoneticPr fontId="2"/>
  </si>
  <si>
    <t>紀南地方児童福祉施設組合</t>
    <rPh sb="0" eb="2">
      <t>キナン</t>
    </rPh>
    <rPh sb="2" eb="4">
      <t>チホウ</t>
    </rPh>
    <rPh sb="4" eb="6">
      <t>ジドウ</t>
    </rPh>
    <rPh sb="6" eb="8">
      <t>フクシ</t>
    </rPh>
    <rPh sb="8" eb="10">
      <t>シセツ</t>
    </rPh>
    <rPh sb="10" eb="12">
      <t>クミアイ</t>
    </rPh>
    <phoneticPr fontId="2"/>
  </si>
  <si>
    <t>新宮周辺広域市町村圏事務組合(普通会計)</t>
    <rPh sb="0" eb="2">
      <t>シングウ</t>
    </rPh>
    <rPh sb="2" eb="4">
      <t>シュウヘン</t>
    </rPh>
    <rPh sb="4" eb="6">
      <t>コウイキ</t>
    </rPh>
    <rPh sb="6" eb="9">
      <t>シチョウソン</t>
    </rPh>
    <rPh sb="9" eb="10">
      <t>ケン</t>
    </rPh>
    <rPh sb="10" eb="12">
      <t>ジム</t>
    </rPh>
    <rPh sb="12" eb="14">
      <t>クミアイ</t>
    </rPh>
    <rPh sb="15" eb="17">
      <t>フツウ</t>
    </rPh>
    <rPh sb="17" eb="19">
      <t>カイケイ</t>
    </rPh>
    <phoneticPr fontId="2"/>
  </si>
  <si>
    <t>新宮周辺広域市町村圏事務組合(公営企業会計)</t>
    <rPh sb="0" eb="2">
      <t>シングウ</t>
    </rPh>
    <rPh sb="2" eb="4">
      <t>シュウヘン</t>
    </rPh>
    <rPh sb="4" eb="6">
      <t>コウイキ</t>
    </rPh>
    <rPh sb="6" eb="9">
      <t>シチョウソン</t>
    </rPh>
    <rPh sb="9" eb="10">
      <t>ケン</t>
    </rPh>
    <rPh sb="10" eb="12">
      <t>ジム</t>
    </rPh>
    <rPh sb="12" eb="14">
      <t>クミアイ</t>
    </rPh>
    <rPh sb="15" eb="17">
      <t>コウエイ</t>
    </rPh>
    <rPh sb="17" eb="19">
      <t>キギョウ</t>
    </rPh>
    <rPh sb="19" eb="21">
      <t>カイケイ</t>
    </rPh>
    <phoneticPr fontId="2"/>
  </si>
  <si>
    <t>和歌山地方税回収機構</t>
    <rPh sb="0" eb="3">
      <t>ワカヤマ</t>
    </rPh>
    <rPh sb="3" eb="6">
      <t>チホウゼイ</t>
    </rPh>
    <rPh sb="6" eb="10">
      <t>カイシュウキコウ</t>
    </rPh>
    <phoneticPr fontId="2"/>
  </si>
  <si>
    <t>和歌山県後期高齢者医療広域連合(普通会計)</t>
    <rPh sb="0" eb="4">
      <t>ワカヤマケン</t>
    </rPh>
    <rPh sb="4" eb="6">
      <t>コウキ</t>
    </rPh>
    <rPh sb="6" eb="8">
      <t>コウレイ</t>
    </rPh>
    <rPh sb="8" eb="9">
      <t>モノ</t>
    </rPh>
    <rPh sb="9" eb="11">
      <t>イリョウ</t>
    </rPh>
    <rPh sb="11" eb="13">
      <t>コウイキ</t>
    </rPh>
    <rPh sb="13" eb="15">
      <t>レンゴウ</t>
    </rPh>
    <rPh sb="16" eb="18">
      <t>フツウ</t>
    </rPh>
    <rPh sb="18" eb="20">
      <t>カイケイ</t>
    </rPh>
    <phoneticPr fontId="2"/>
  </si>
  <si>
    <t>和歌山県後期高齢者医療広域連合(特別会計)</t>
    <rPh sb="0" eb="4">
      <t>ワカヤマケン</t>
    </rPh>
    <rPh sb="4" eb="6">
      <t>コウキ</t>
    </rPh>
    <rPh sb="6" eb="8">
      <t>コウレイ</t>
    </rPh>
    <rPh sb="8" eb="9">
      <t>モノ</t>
    </rPh>
    <rPh sb="9" eb="11">
      <t>イリョウ</t>
    </rPh>
    <rPh sb="11" eb="13">
      <t>コウイキ</t>
    </rPh>
    <rPh sb="13" eb="15">
      <t>レンゴウ</t>
    </rPh>
    <rPh sb="16" eb="18">
      <t>トクベツ</t>
    </rPh>
    <rPh sb="18" eb="20">
      <t>カイケイ</t>
    </rPh>
    <phoneticPr fontId="2"/>
  </si>
  <si>
    <t>和歌山県住宅新築資金等貸付金回収管理組合</t>
    <rPh sb="0" eb="4">
      <t>ワカヤマケン</t>
    </rPh>
    <rPh sb="4" eb="11">
      <t>ジュウタクシンチクシキントウ</t>
    </rPh>
    <rPh sb="11" eb="14">
      <t>カシツケキン</t>
    </rPh>
    <rPh sb="14" eb="18">
      <t>カイシュウカンリ</t>
    </rPh>
    <rPh sb="18" eb="20">
      <t>クミアイ</t>
    </rPh>
    <phoneticPr fontId="2"/>
  </si>
  <si>
    <t>紀南環境広域施設事務組合</t>
    <rPh sb="0" eb="4">
      <t>キナンカンキョウ</t>
    </rPh>
    <rPh sb="4" eb="6">
      <t>コウイキ</t>
    </rPh>
    <rPh sb="6" eb="8">
      <t>シセツ</t>
    </rPh>
    <rPh sb="8" eb="12">
      <t>ジムクミアイ</t>
    </rPh>
    <phoneticPr fontId="2"/>
  </si>
  <si>
    <t>串本町土地開発公社</t>
    <rPh sb="0" eb="2">
      <t>クシモト</t>
    </rPh>
    <rPh sb="2" eb="3">
      <t>マチ</t>
    </rPh>
    <rPh sb="3" eb="5">
      <t>トチ</t>
    </rPh>
    <rPh sb="5" eb="7">
      <t>カイハツ</t>
    </rPh>
    <rPh sb="7" eb="9">
      <t>コウシャ</t>
    </rPh>
    <phoneticPr fontId="2"/>
  </si>
  <si>
    <t>合併市町村振興基金</t>
    <rPh sb="0" eb="2">
      <t>ガッペイ</t>
    </rPh>
    <rPh sb="2" eb="5">
      <t>シチョウソン</t>
    </rPh>
    <rPh sb="5" eb="9">
      <t>シンコウキキン</t>
    </rPh>
    <phoneticPr fontId="5"/>
  </si>
  <si>
    <t>庁舎建設準備基金</t>
    <rPh sb="0" eb="2">
      <t>チョウシャ</t>
    </rPh>
    <rPh sb="2" eb="6">
      <t>ケンセツジュンビ</t>
    </rPh>
    <rPh sb="6" eb="8">
      <t>キキン</t>
    </rPh>
    <phoneticPr fontId="5"/>
  </si>
  <si>
    <t>福祉基金</t>
    <rPh sb="0" eb="4">
      <t>フクシキキン</t>
    </rPh>
    <phoneticPr fontId="5"/>
  </si>
  <si>
    <t>ふるさとのまちづくり応援基金</t>
    <rPh sb="10" eb="14">
      <t>オウエンキキン</t>
    </rPh>
    <phoneticPr fontId="5"/>
  </si>
  <si>
    <t>町営住宅管理基金</t>
    <rPh sb="0" eb="4">
      <t>チョウエイジュウタク</t>
    </rPh>
    <rPh sb="4" eb="6">
      <t>カンリ</t>
    </rPh>
    <rPh sb="6" eb="8">
      <t>キキン</t>
    </rPh>
    <phoneticPr fontId="5"/>
  </si>
  <si>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</si>
  <si>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</si>
  <si>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</si>
  <si>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</si>
  <si>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</si>
  <si>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実質公債比率は、平成28年度は類似団体内平均値を下回っていたが、平成29年度以降に地方債元利償還金が増加したことなどから比率が上昇し、類似団体内平均値を上回っている。将来負担比率は、平成28年度から平成30年度まで減少傾向にあったが、令和元年度から増加傾向となっており、類似団体内平均値と比較して高い水準にある。
今後もこども園や小学校の高台への移転を予定していることから将来負担比率及び実質公債費比率は悪化する見込みであることから、地方債の発行については、交付税算入率の高い地方債の活用や事業の取捨選択を行い、公債費の適正化に努める必要がある。</t>
    <rPh sb="135" eb="140">
      <t>ルイジダンタイナイ</t>
    </rPh>
    <rPh sb="140" eb="142">
      <t>ヘイキン</t>
    </rPh>
    <rPh sb="142" eb="143">
      <t>チ</t>
    </rPh>
    <rPh sb="144" eb="146">
      <t>ヒカク</t>
    </rPh>
    <rPh sb="148" eb="149">
      <t>タカ</t>
    </rPh>
    <rPh sb="150" eb="152">
      <t>スイジュン</t>
    </rPh>
    <rPh sb="157" eb="159">
      <t>コンゴ</t>
    </rPh>
    <rPh sb="163" eb="164">
      <t>エン</t>
    </rPh>
    <rPh sb="165" eb="168">
      <t>ショウガッコウ</t>
    </rPh>
    <rPh sb="169" eb="171">
      <t>タカダイ</t>
    </rPh>
    <rPh sb="173" eb="175">
      <t>イテン</t>
    </rPh>
    <rPh sb="176" eb="178">
      <t>ヨテイ</t>
    </rPh>
    <rPh sb="186" eb="188">
      <t>ショウライ</t>
    </rPh>
    <rPh sb="188" eb="192">
      <t>フタンヒリツ</t>
    </rPh>
    <rPh sb="192" eb="193">
      <t>オヨ</t>
    </rPh>
    <rPh sb="194" eb="199">
      <t>ジッシツコウサイヒ</t>
    </rPh>
    <rPh sb="199" eb="201">
      <t>ヒリツ</t>
    </rPh>
    <rPh sb="202" eb="204">
      <t>アッカ</t>
    </rPh>
    <rPh sb="206" eb="208">
      <t>ミコ</t>
    </rPh>
    <rPh sb="217" eb="220">
      <t>チホウサイ</t>
    </rPh>
    <rPh sb="221" eb="223">
      <t>ハッコウ</t>
    </rPh>
    <rPh sb="229" eb="232">
      <t>コウフゼイ</t>
    </rPh>
    <rPh sb="232" eb="235">
      <t>サンニュウリツ</t>
    </rPh>
    <rPh sb="236" eb="237">
      <t>タカ</t>
    </rPh>
    <rPh sb="238" eb="241">
      <t>チホウサイ</t>
    </rPh>
    <rPh sb="242" eb="244">
      <t>カツヨウ</t>
    </rPh>
    <rPh sb="245" eb="247">
      <t>ジギョウ</t>
    </rPh>
    <rPh sb="248" eb="252">
      <t>シュシャセンタク</t>
    </rPh>
    <rPh sb="253" eb="254">
      <t>オコナ</t>
    </rPh>
    <rPh sb="256" eb="259">
      <t>コウサイヒ</t>
    </rPh>
    <rPh sb="260" eb="263">
      <t>テキセイカ</t>
    </rPh>
    <rPh sb="264" eb="265">
      <t>ツト</t>
    </rPh>
    <rPh sb="267" eb="269">
      <t>ヒツヨウ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</si>
  <si>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</si>
  <si>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</si>
  <si>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</si>
  <si>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将来負担比率及び有形固定資産減価償却率は、類似団体内平均より高い水準にある。今後は、こども園や小学校の高台への移転が予定されていることに加え、老朽化が進む各施設の長寿命化や建替えに多くの財源が必要となることから、長寿命化計画や個別施設計画を策定するなど老朽化の度合いを把握し、計画的な施設更新が必要である。</t>
    <rPh sb="1" eb="5">
      <t>ショウライフタン</t>
    </rPh>
    <rPh sb="5" eb="7">
      <t>ヒリツ</t>
    </rPh>
    <rPh sb="7" eb="8">
      <t>オヨ</t>
    </rPh>
    <rPh sb="31" eb="32">
      <t>タカ</t>
    </rPh>
    <rPh sb="33" eb="35">
      <t>スイジュン</t>
    </rPh>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</si>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</sst>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67293</c:v>
                </c:pt>
                <c:pt idx="1">
                  <c:v>67343</c:v>
                </c:pt>
                <c:pt idx="2">
                  <c:v>73475</c:v>
                </c:pt>
                <c:pt idx="3">
                  <c:v>87464</c:v>
                </c:pt>
                <c:pt idx="4">
                  <c:v>117234</c:v>
                </c:pt>
              </c:numCache>
            </c:numRef>
          </c:val>
          <c:smooth val="0"/>
          <c:extLst>
            <c:ext xmlns:c16="http://schemas.microsoft.com/office/drawing/2014/chart" uri="{C3380CC4-5D6E-409C-BE32-E72D297353CC}">
              <c16:uniqueId val="{00000000-E0CE-427E-B6BD-FE930EFFF49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59726</c:v>
                </c:pt>
                <c:pt idx="1">
                  <c:v>66783</c:v>
                </c:pt>
                <c:pt idx="2">
                  <c:v>67051</c:v>
                </c:pt>
                <c:pt idx="3">
                  <c:v>139430</c:v>
                </c:pt>
                <c:pt idx="4">
                  <c:v>201438</c:v>
                </c:pt>
              </c:numCache>
            </c:numRef>
          </c:val>
          <c:smooth val="0"/>
          <c:extLst>
            <c:ext xmlns:c16="http://schemas.microsoft.com/office/drawing/2014/chart" uri="{C3380CC4-5D6E-409C-BE32-E72D297353CC}">
              <c16:uniqueId val="{00000001-E0CE-427E-B6BD-FE930EFFF49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3.99</c:v>
                </c:pt>
                <c:pt idx="1">
                  <c:v>4.28</c:v>
                </c:pt>
                <c:pt idx="2">
                  <c:v>3.44</c:v>
                </c:pt>
                <c:pt idx="3">
                  <c:v>3.17</c:v>
                </c:pt>
                <c:pt idx="4">
                  <c:v>3.92</c:v>
                </c:pt>
              </c:numCache>
            </c:numRef>
          </c:val>
          <c:extLst>
            <c:ext xmlns:c16="http://schemas.microsoft.com/office/drawing/2014/chart" uri="{C3380CC4-5D6E-409C-BE32-E72D297353CC}">
              <c16:uniqueId val="{00000000-545A-4960-A05A-7EEB9AC6E3B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20.07</c:v>
                </c:pt>
                <c:pt idx="1">
                  <c:v>18.760000000000002</c:v>
                </c:pt>
                <c:pt idx="2">
                  <c:v>17.04</c:v>
                </c:pt>
                <c:pt idx="3">
                  <c:v>14.54</c:v>
                </c:pt>
                <c:pt idx="4">
                  <c:v>12.61</c:v>
                </c:pt>
              </c:numCache>
            </c:numRef>
          </c:val>
          <c:extLst>
            <c:ext xmlns:c16="http://schemas.microsoft.com/office/drawing/2014/chart" uri="{C3380CC4-5D6E-409C-BE32-E72D297353CC}">
              <c16:uniqueId val="{00000001-545A-4960-A05A-7EEB9AC6E3B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-1.93</c:v>
                </c:pt>
                <c:pt idx="1">
                  <c:v>-1.25</c:v>
                </c:pt>
                <c:pt idx="2">
                  <c:v>-2.57</c:v>
                </c:pt>
                <c:pt idx="3">
                  <c:v>-3.14</c:v>
                </c:pt>
                <c:pt idx="4">
                  <c:v>-0.88</c:v>
                </c:pt>
              </c:numCache>
            </c:numRef>
          </c:val>
          <c:smooth val="0"/>
          <c:extLst>
            <c:ext xmlns:c16="http://schemas.microsoft.com/office/drawing/2014/chart" uri="{C3380CC4-5D6E-409C-BE32-E72D297353CC}">
              <c16:uniqueId val="{00000002-545A-4960-A05A-7EEB9AC6E3B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0.01</c:v>
                </c:pt>
                <c:pt idx="2">
                  <c:v>#N/A</c:v>
                </c:pt>
                <c:pt idx="3">
                  <c:v>0.01</c:v>
                </c:pt>
                <c:pt idx="4">
                  <c:v>#N/A</c:v>
                </c:pt>
                <c:pt idx="5">
                  <c:v>0.01</c:v>
                </c:pt>
                <c:pt idx="6">
                  <c:v>#N/A</c:v>
                </c:pt>
                <c:pt idx="7">
                  <c:v>0</c:v>
                </c:pt>
                <c:pt idx="8">
                  <c:v>#N/A</c:v>
                </c:pt>
                <c:pt idx="9">
                  <c:v>0</c:v>
                </c:pt>
              </c:numCache>
            </c:numRef>
          </c:val>
          <c:extLst>
            <c:ext xmlns:c16="http://schemas.microsoft.com/office/drawing/2014/chart" uri="{C3380CC4-5D6E-409C-BE32-E72D297353CC}">
              <c16:uniqueId val="{00000000-7C9E-49DF-AFC3-5F6952270F1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C9E-49DF-AFC3-5F6952270F14}"/>
            </c:ext>
          </c:extLst>
        </c:ser>
        <c:ser>
          <c:idx val="2"/>
          <c:order val="2"/>
          <c:tx>
            <c:strRef>
              <c:f>データシート!$A$29</c:f>
              <c:strCache>
                <c:ptCount val="1"/>
                <c:pt idx="0">
                  <c:v>介護保険事業特別会計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1.8</c:v>
                </c:pt>
                <c:pt idx="2">
                  <c:v>#N/A</c:v>
                </c:pt>
                <c:pt idx="3">
                  <c:v>2.09</c:v>
                </c:pt>
                <c:pt idx="4">
                  <c:v>#N/A</c:v>
                </c:pt>
                <c:pt idx="5">
                  <c:v>0.79</c:v>
                </c:pt>
                <c:pt idx="6">
                  <c:v>#N/A</c:v>
                </c:pt>
                <c:pt idx="7">
                  <c:v>0.45</c:v>
                </c:pt>
                <c:pt idx="8">
                  <c:v>#N/A</c:v>
                </c:pt>
                <c:pt idx="9">
                  <c:v>0.02</c:v>
                </c:pt>
              </c:numCache>
            </c:numRef>
          </c:val>
          <c:extLst>
            <c:ext xmlns:c16="http://schemas.microsoft.com/office/drawing/2014/chart" uri="{C3380CC4-5D6E-409C-BE32-E72D297353CC}">
              <c16:uniqueId val="{00000002-7C9E-49DF-AFC3-5F6952270F14}"/>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7.0000000000000007E-2</c:v>
                </c:pt>
                <c:pt idx="2">
                  <c:v>#N/A</c:v>
                </c:pt>
                <c:pt idx="3">
                  <c:v>0.08</c:v>
                </c:pt>
                <c:pt idx="4">
                  <c:v>#N/A</c:v>
                </c:pt>
                <c:pt idx="5">
                  <c:v>7.0000000000000007E-2</c:v>
                </c:pt>
                <c:pt idx="6">
                  <c:v>#N/A</c:v>
                </c:pt>
                <c:pt idx="7">
                  <c:v>0.08</c:v>
                </c:pt>
                <c:pt idx="8">
                  <c:v>#N/A</c:v>
                </c:pt>
                <c:pt idx="9">
                  <c:v>0.09</c:v>
                </c:pt>
              </c:numCache>
            </c:numRef>
          </c:val>
          <c:extLst>
            <c:ext xmlns:c16="http://schemas.microsoft.com/office/drawing/2014/chart" uri="{C3380CC4-5D6E-409C-BE32-E72D297353CC}">
              <c16:uniqueId val="{00000003-7C9E-49DF-AFC3-5F6952270F14}"/>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0.03</c:v>
                </c:pt>
                <c:pt idx="2">
                  <c:v>#N/A</c:v>
                </c:pt>
                <c:pt idx="3">
                  <c:v>0.03</c:v>
                </c:pt>
                <c:pt idx="4">
                  <c:v>#N/A</c:v>
                </c:pt>
                <c:pt idx="5">
                  <c:v>0.02</c:v>
                </c:pt>
                <c:pt idx="6">
                  <c:v>#N/A</c:v>
                </c:pt>
                <c:pt idx="7">
                  <c:v>0.04</c:v>
                </c:pt>
                <c:pt idx="8">
                  <c:v>#N/A</c:v>
                </c:pt>
                <c:pt idx="9">
                  <c:v>0.12</c:v>
                </c:pt>
              </c:numCache>
            </c:numRef>
          </c:val>
          <c:extLst>
            <c:ext xmlns:c16="http://schemas.microsoft.com/office/drawing/2014/chart" uri="{C3380CC4-5D6E-409C-BE32-E72D297353CC}">
              <c16:uniqueId val="{00000004-7C9E-49DF-AFC3-5F6952270F14}"/>
            </c:ext>
          </c:extLst>
        </c:ser>
        <c:ser>
          <c:idx val="5"/>
          <c:order val="5"/>
          <c:tx>
            <c:strRef>
              <c:f>データシート!$A$32</c:f>
              <c:strCache>
                <c:ptCount val="1"/>
                <c:pt idx="0">
                  <c:v>住宅資金貸付事業特別会計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c:v>
                </c:pt>
                <c:pt idx="2">
                  <c:v>#N/A</c:v>
                </c:pt>
                <c:pt idx="3">
                  <c:v>0.04</c:v>
                </c:pt>
                <c:pt idx="4">
                  <c:v>#N/A</c:v>
                </c:pt>
                <c:pt idx="5">
                  <c:v>0.04</c:v>
                </c:pt>
                <c:pt idx="6">
                  <c:v>#N/A</c:v>
                </c:pt>
                <c:pt idx="7">
                  <c:v>0.17</c:v>
                </c:pt>
                <c:pt idx="8">
                  <c:v>#N/A</c:v>
                </c:pt>
                <c:pt idx="9">
                  <c:v>0.38</c:v>
                </c:pt>
              </c:numCache>
            </c:numRef>
          </c:val>
          <c:extLst>
            <c:ext xmlns:c16="http://schemas.microsoft.com/office/drawing/2014/chart" uri="{C3380CC4-5D6E-409C-BE32-E72D297353CC}">
              <c16:uniqueId val="{00000005-7C9E-49DF-AFC3-5F6952270F14}"/>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1.2</c:v>
                </c:pt>
                <c:pt idx="2">
                  <c:v>#N/A</c:v>
                </c:pt>
                <c:pt idx="3">
                  <c:v>1.1100000000000001</c:v>
                </c:pt>
                <c:pt idx="4">
                  <c:v>#N/A</c:v>
                </c:pt>
                <c:pt idx="5">
                  <c:v>1.1100000000000001</c:v>
                </c:pt>
                <c:pt idx="6">
                  <c:v>#N/A</c:v>
                </c:pt>
                <c:pt idx="7">
                  <c:v>1.23</c:v>
                </c:pt>
                <c:pt idx="8">
                  <c:v>#N/A</c:v>
                </c:pt>
                <c:pt idx="9">
                  <c:v>1.27</c:v>
                </c:pt>
              </c:numCache>
            </c:numRef>
          </c:val>
          <c:extLst>
            <c:ext xmlns:c16="http://schemas.microsoft.com/office/drawing/2014/chart" uri="{C3380CC4-5D6E-409C-BE32-E72D297353CC}">
              <c16:uniqueId val="{00000006-7C9E-49DF-AFC3-5F6952270F14}"/>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3.97</c:v>
                </c:pt>
                <c:pt idx="2">
                  <c:v>#N/A</c:v>
                </c:pt>
                <c:pt idx="3">
                  <c:v>4.2300000000000004</c:v>
                </c:pt>
                <c:pt idx="4">
                  <c:v>#N/A</c:v>
                </c:pt>
                <c:pt idx="5">
                  <c:v>3.39</c:v>
                </c:pt>
                <c:pt idx="6">
                  <c:v>#N/A</c:v>
                </c:pt>
                <c:pt idx="7">
                  <c:v>2.99</c:v>
                </c:pt>
                <c:pt idx="8">
                  <c:v>#N/A</c:v>
                </c:pt>
                <c:pt idx="9">
                  <c:v>3.53</c:v>
                </c:pt>
              </c:numCache>
            </c:numRef>
          </c:val>
          <c:extLst>
            <c:ext xmlns:c16="http://schemas.microsoft.com/office/drawing/2014/chart" uri="{C3380CC4-5D6E-409C-BE32-E72D297353CC}">
              <c16:uniqueId val="{00000007-7C9E-49DF-AFC3-5F6952270F14}"/>
            </c:ext>
          </c:extLst>
        </c:ser>
        <c:ser>
          <c:idx val="8"/>
          <c:order val="8"/>
          <c:tx>
            <c:strRef>
              <c:f>データシート!$A$35</c:f>
              <c:strCache>
                <c:ptCount val="1"/>
                <c:pt idx="0">
                  <c:v>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13.54</c:v>
                </c:pt>
                <c:pt idx="2">
                  <c:v>#N/A</c:v>
                </c:pt>
                <c:pt idx="3">
                  <c:v>13.47</c:v>
                </c:pt>
                <c:pt idx="4">
                  <c:v>#N/A</c:v>
                </c:pt>
                <c:pt idx="5">
                  <c:v>13.16</c:v>
                </c:pt>
                <c:pt idx="6">
                  <c:v>#N/A</c:v>
                </c:pt>
                <c:pt idx="7">
                  <c:v>12.96</c:v>
                </c:pt>
                <c:pt idx="8">
                  <c:v>#N/A</c:v>
                </c:pt>
                <c:pt idx="9">
                  <c:v>11.71</c:v>
                </c:pt>
              </c:numCache>
            </c:numRef>
          </c:val>
          <c:extLst>
            <c:ext xmlns:c16="http://schemas.microsoft.com/office/drawing/2014/chart" uri="{C3380CC4-5D6E-409C-BE32-E72D297353CC}">
              <c16:uniqueId val="{00000008-7C9E-49DF-AFC3-5F6952270F14}"/>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1.69</c:v>
                </c:pt>
                <c:pt idx="1">
                  <c:v>#N/A</c:v>
                </c:pt>
                <c:pt idx="2">
                  <c:v>3.94</c:v>
                </c:pt>
                <c:pt idx="3">
                  <c:v>#N/A</c:v>
                </c:pt>
                <c:pt idx="4">
                  <c:v>4.63</c:v>
                </c:pt>
                <c:pt idx="5">
                  <c:v>#N/A</c:v>
                </c:pt>
                <c:pt idx="6">
                  <c:v>3.9</c:v>
                </c:pt>
                <c:pt idx="7">
                  <c:v>#N/A</c:v>
                </c:pt>
                <c:pt idx="8">
                  <c:v>1.55</c:v>
                </c:pt>
                <c:pt idx="9">
                  <c:v>#N/A</c:v>
                </c:pt>
              </c:numCache>
            </c:numRef>
          </c:val>
          <c:extLst>
            <c:ext xmlns:c16="http://schemas.microsoft.com/office/drawing/2014/chart" uri="{C3380CC4-5D6E-409C-BE32-E72D297353CC}">
              <c16:uniqueId val="{00000009-7C9E-49DF-AFC3-5F6952270F1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1054</c:v>
                </c:pt>
                <c:pt idx="5">
                  <c:v>1139</c:v>
                </c:pt>
                <c:pt idx="8">
                  <c:v>1162</c:v>
                </c:pt>
                <c:pt idx="11">
                  <c:v>1140</c:v>
                </c:pt>
                <c:pt idx="14">
                  <c:v>1075</c:v>
                </c:pt>
              </c:numCache>
            </c:numRef>
          </c:val>
          <c:extLst>
            <c:ext xmlns:c16="http://schemas.microsoft.com/office/drawing/2014/chart" uri="{C3380CC4-5D6E-409C-BE32-E72D297353CC}">
              <c16:uniqueId val="{00000000-4D3A-41D2-8BF0-E6D2E2D5F83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D3A-41D2-8BF0-E6D2E2D5F83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4D3A-41D2-8BF0-E6D2E2D5F83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85</c:v>
                </c:pt>
                <c:pt idx="3">
                  <c:v>157</c:v>
                </c:pt>
                <c:pt idx="6">
                  <c:v>144</c:v>
                </c:pt>
                <c:pt idx="9">
                  <c:v>155</c:v>
                </c:pt>
                <c:pt idx="12">
                  <c:v>135</c:v>
                </c:pt>
              </c:numCache>
            </c:numRef>
          </c:val>
          <c:extLst>
            <c:ext xmlns:c16="http://schemas.microsoft.com/office/drawing/2014/chart" uri="{C3380CC4-5D6E-409C-BE32-E72D297353CC}">
              <c16:uniqueId val="{00000003-4D3A-41D2-8BF0-E6D2E2D5F83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169</c:v>
                </c:pt>
                <c:pt idx="3">
                  <c:v>131</c:v>
                </c:pt>
                <c:pt idx="6">
                  <c:v>137</c:v>
                </c:pt>
                <c:pt idx="9">
                  <c:v>177</c:v>
                </c:pt>
                <c:pt idx="12">
                  <c:v>194</c:v>
                </c:pt>
              </c:numCache>
            </c:numRef>
          </c:val>
          <c:extLst>
            <c:ext xmlns:c16="http://schemas.microsoft.com/office/drawing/2014/chart" uri="{C3380CC4-5D6E-409C-BE32-E72D297353CC}">
              <c16:uniqueId val="{00000004-4D3A-41D2-8BF0-E6D2E2D5F83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D3A-41D2-8BF0-E6D2E2D5F83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D3A-41D2-8BF0-E6D2E2D5F83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1217</c:v>
                </c:pt>
                <c:pt idx="3">
                  <c:v>1322</c:v>
                </c:pt>
                <c:pt idx="6">
                  <c:v>1383</c:v>
                </c:pt>
                <c:pt idx="9">
                  <c:v>1352</c:v>
                </c:pt>
                <c:pt idx="12">
                  <c:v>1323</c:v>
                </c:pt>
              </c:numCache>
            </c:numRef>
          </c:val>
          <c:extLst>
            <c:ext xmlns:c16="http://schemas.microsoft.com/office/drawing/2014/chart" uri="{C3380CC4-5D6E-409C-BE32-E72D297353CC}">
              <c16:uniqueId val="{00000007-4D3A-41D2-8BF0-E6D2E2D5F83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417</c:v>
                </c:pt>
                <c:pt idx="2">
                  <c:v>#N/A</c:v>
                </c:pt>
                <c:pt idx="3">
                  <c:v>#N/A</c:v>
                </c:pt>
                <c:pt idx="4">
                  <c:v>471</c:v>
                </c:pt>
                <c:pt idx="5">
                  <c:v>#N/A</c:v>
                </c:pt>
                <c:pt idx="6">
                  <c:v>#N/A</c:v>
                </c:pt>
                <c:pt idx="7">
                  <c:v>502</c:v>
                </c:pt>
                <c:pt idx="8">
                  <c:v>#N/A</c:v>
                </c:pt>
                <c:pt idx="9">
                  <c:v>#N/A</c:v>
                </c:pt>
                <c:pt idx="10">
                  <c:v>544</c:v>
                </c:pt>
                <c:pt idx="11">
                  <c:v>#N/A</c:v>
                </c:pt>
                <c:pt idx="12">
                  <c:v>#N/A</c:v>
                </c:pt>
                <c:pt idx="13">
                  <c:v>577</c:v>
                </c:pt>
                <c:pt idx="14">
                  <c:v>#N/A</c:v>
                </c:pt>
              </c:numCache>
            </c:numRef>
          </c:val>
          <c:smooth val="0"/>
          <c:extLst>
            <c:ext xmlns:c16="http://schemas.microsoft.com/office/drawing/2014/chart" uri="{C3380CC4-5D6E-409C-BE32-E72D297353CC}">
              <c16:uniqueId val="{00000008-4D3A-41D2-8BF0-E6D2E2D5F83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10997</c:v>
                </c:pt>
                <c:pt idx="5">
                  <c:v>10583</c:v>
                </c:pt>
                <c:pt idx="8">
                  <c:v>10315</c:v>
                </c:pt>
                <c:pt idx="11">
                  <c:v>10636</c:v>
                </c:pt>
                <c:pt idx="14">
                  <c:v>11766</c:v>
                </c:pt>
              </c:numCache>
            </c:numRef>
          </c:val>
          <c:extLst>
            <c:ext xmlns:c16="http://schemas.microsoft.com/office/drawing/2014/chart" uri="{C3380CC4-5D6E-409C-BE32-E72D297353CC}">
              <c16:uniqueId val="{00000000-D3BE-4868-AA43-B581781E83F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7</c:v>
                </c:pt>
                <c:pt idx="5">
                  <c:v>3</c:v>
                </c:pt>
                <c:pt idx="8">
                  <c:v>0</c:v>
                </c:pt>
                <c:pt idx="11">
                  <c:v>0</c:v>
                </c:pt>
                <c:pt idx="14">
                  <c:v>0</c:v>
                </c:pt>
              </c:numCache>
            </c:numRef>
          </c:val>
          <c:extLst>
            <c:ext xmlns:c16="http://schemas.microsoft.com/office/drawing/2014/chart" uri="{C3380CC4-5D6E-409C-BE32-E72D297353CC}">
              <c16:uniqueId val="{00000001-D3BE-4868-AA43-B581781E83F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2503</c:v>
                </c:pt>
                <c:pt idx="5">
                  <c:v>2792</c:v>
                </c:pt>
                <c:pt idx="8">
                  <c:v>2902</c:v>
                </c:pt>
                <c:pt idx="11">
                  <c:v>2892</c:v>
                </c:pt>
                <c:pt idx="14">
                  <c:v>2591</c:v>
                </c:pt>
              </c:numCache>
            </c:numRef>
          </c:val>
          <c:extLst>
            <c:ext xmlns:c16="http://schemas.microsoft.com/office/drawing/2014/chart" uri="{C3380CC4-5D6E-409C-BE32-E72D297353CC}">
              <c16:uniqueId val="{00000002-D3BE-4868-AA43-B581781E83F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3BE-4868-AA43-B581781E83F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3BE-4868-AA43-B581781E83F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3BE-4868-AA43-B581781E83F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1629</c:v>
                </c:pt>
                <c:pt idx="3">
                  <c:v>1534</c:v>
                </c:pt>
                <c:pt idx="6">
                  <c:v>1343</c:v>
                </c:pt>
                <c:pt idx="9">
                  <c:v>1262</c:v>
                </c:pt>
                <c:pt idx="12">
                  <c:v>1088</c:v>
                </c:pt>
              </c:numCache>
            </c:numRef>
          </c:val>
          <c:extLst>
            <c:ext xmlns:c16="http://schemas.microsoft.com/office/drawing/2014/chart" uri="{C3380CC4-5D6E-409C-BE32-E72D297353CC}">
              <c16:uniqueId val="{00000006-D3BE-4868-AA43-B581781E83F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1284</c:v>
                </c:pt>
                <c:pt idx="3">
                  <c:v>1126</c:v>
                </c:pt>
                <c:pt idx="6">
                  <c:v>969</c:v>
                </c:pt>
                <c:pt idx="9">
                  <c:v>809</c:v>
                </c:pt>
                <c:pt idx="12">
                  <c:v>664</c:v>
                </c:pt>
              </c:numCache>
            </c:numRef>
          </c:val>
          <c:extLst>
            <c:ext xmlns:c16="http://schemas.microsoft.com/office/drawing/2014/chart" uri="{C3380CC4-5D6E-409C-BE32-E72D297353CC}">
              <c16:uniqueId val="{00000007-D3BE-4868-AA43-B581781E83F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1162</c:v>
                </c:pt>
                <c:pt idx="3">
                  <c:v>1416</c:v>
                </c:pt>
                <c:pt idx="6">
                  <c:v>1559</c:v>
                </c:pt>
                <c:pt idx="9">
                  <c:v>1514</c:v>
                </c:pt>
                <c:pt idx="12">
                  <c:v>1487</c:v>
                </c:pt>
              </c:numCache>
            </c:numRef>
          </c:val>
          <c:extLst>
            <c:ext xmlns:c16="http://schemas.microsoft.com/office/drawing/2014/chart" uri="{C3380CC4-5D6E-409C-BE32-E72D297353CC}">
              <c16:uniqueId val="{00000008-D3BE-4868-AA43-B581781E83F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121</c:v>
                </c:pt>
                <c:pt idx="9">
                  <c:v>121</c:v>
                </c:pt>
                <c:pt idx="12">
                  <c:v>387</c:v>
                </c:pt>
              </c:numCache>
            </c:numRef>
          </c:val>
          <c:extLst>
            <c:ext xmlns:c16="http://schemas.microsoft.com/office/drawing/2014/chart" uri="{C3380CC4-5D6E-409C-BE32-E72D297353CC}">
              <c16:uniqueId val="{00000009-D3BE-4868-AA43-B581781E83F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13103</c:v>
                </c:pt>
                <c:pt idx="3">
                  <c:v>12813</c:v>
                </c:pt>
                <c:pt idx="6">
                  <c:v>12469</c:v>
                </c:pt>
                <c:pt idx="9">
                  <c:v>13145</c:v>
                </c:pt>
                <c:pt idx="12">
                  <c:v>14955</c:v>
                </c:pt>
              </c:numCache>
            </c:numRef>
          </c:val>
          <c:extLst>
            <c:ext xmlns:c16="http://schemas.microsoft.com/office/drawing/2014/chart" uri="{C3380CC4-5D6E-409C-BE32-E72D297353CC}">
              <c16:uniqueId val="{0000000A-D3BE-4868-AA43-B581781E83F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3671</c:v>
                </c:pt>
                <c:pt idx="2">
                  <c:v>#N/A</c:v>
                </c:pt>
                <c:pt idx="3">
                  <c:v>#N/A</c:v>
                </c:pt>
                <c:pt idx="4">
                  <c:v>3510</c:v>
                </c:pt>
                <c:pt idx="5">
                  <c:v>#N/A</c:v>
                </c:pt>
                <c:pt idx="6">
                  <c:v>#N/A</c:v>
                </c:pt>
                <c:pt idx="7">
                  <c:v>3244</c:v>
                </c:pt>
                <c:pt idx="8">
                  <c:v>#N/A</c:v>
                </c:pt>
                <c:pt idx="9">
                  <c:v>#N/A</c:v>
                </c:pt>
                <c:pt idx="10">
                  <c:v>3323</c:v>
                </c:pt>
                <c:pt idx="11">
                  <c:v>#N/A</c:v>
                </c:pt>
                <c:pt idx="12">
                  <c:v>#N/A</c:v>
                </c:pt>
                <c:pt idx="13">
                  <c:v>4224</c:v>
                </c:pt>
                <c:pt idx="14">
                  <c:v>#N/A</c:v>
                </c:pt>
              </c:numCache>
            </c:numRef>
          </c:val>
          <c:smooth val="0"/>
          <c:extLst>
            <c:ext xmlns:c16="http://schemas.microsoft.com/office/drawing/2014/chart" uri="{C3380CC4-5D6E-409C-BE32-E72D297353CC}">
              <c16:uniqueId val="{0000000B-D3BE-4868-AA43-B581781E83F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1032</c:v>
                </c:pt>
                <c:pt idx="1">
                  <c:v>865</c:v>
                </c:pt>
                <c:pt idx="2">
                  <c:v>763</c:v>
                </c:pt>
              </c:numCache>
            </c:numRef>
          </c:val>
          <c:extLst>
            <c:ext xmlns:c16="http://schemas.microsoft.com/office/drawing/2014/chart" uri="{C3380CC4-5D6E-409C-BE32-E72D297353CC}">
              <c16:uniqueId val="{00000000-949C-48AC-B2D8-9E08D05A5B9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599</c:v>
                </c:pt>
                <c:pt idx="1">
                  <c:v>611</c:v>
                </c:pt>
                <c:pt idx="2">
                  <c:v>619</c:v>
                </c:pt>
              </c:numCache>
            </c:numRef>
          </c:val>
          <c:extLst>
            <c:ext xmlns:c16="http://schemas.microsoft.com/office/drawing/2014/chart" uri="{C3380CC4-5D6E-409C-BE32-E72D297353CC}">
              <c16:uniqueId val="{00000001-949C-48AC-B2D8-9E08D05A5B9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1906</c:v>
                </c:pt>
                <c:pt idx="1">
                  <c:v>1888</c:v>
                </c:pt>
                <c:pt idx="2">
                  <c:v>1501</c:v>
                </c:pt>
              </c:numCache>
            </c:numRef>
          </c:val>
          <c:extLst>
            <c:ext xmlns:c16="http://schemas.microsoft.com/office/drawing/2014/chart" uri="{C3380CC4-5D6E-409C-BE32-E72D297353CC}">
              <c16:uniqueId val="{00000002-949C-48AC-B2D8-9E08D05A5B9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{9006B39F-65FD-435C-A315-E09CBD009CFF}</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C163-4262-9F3F-F6D76A7EB90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{358A8518-1B56-4747-8C24-280952DEA7EE}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163-4262-9F3F-F6D76A7EB90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{5C59A974-D484-461B-91C0-65BD4ACA9C4A}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163-4262-9F3F-F6D76A7EB90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{EA44B54A-371A-4BDA-BE69-143979C6EA8C}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163-4262-9F3F-F6D76A7EB90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{483A82AA-130D-45F0-8040-6BE258F86FD6}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163-4262-9F3F-F6D76A7EB906}"/>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{750AA83C-BE4F-4E9E-BD47-769F3BF102A0}</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C163-4262-9F3F-F6D76A7EB906}"/>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{91222A30-1BF9-44F9-9E2A-EA9D1F296D3E}</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C163-4262-9F3F-F6D76A7EB906}"/>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{915844E7-11DA-4127-9C2E-EBD65B72BAF0}</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C163-4262-9F3F-F6D76A7EB906}"/>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{DCFB44C2-3B2C-427E-BEBA-605E4208747F}</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C163-4262-9F3F-F6D76A7EB90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61.5</c:v>
                </c:pt>
                <c:pt idx="8">
                  <c:v>62.6</c:v>
                </c:pt>
                <c:pt idx="16">
                  <c:v>63.7</c:v>
                </c:pt>
                <c:pt idx="24">
                  <c:v>47.2</c:v>
                </c:pt>
                <c:pt idx="32">
                  <c:v>64.2</c:v>
                </c:pt>
              </c:numCache>
            </c:numRef>
          </c:xVal>
          <c:yVal>
            <c:numRef>
              <c:f>公会計指標分析・財政指標組合せ分析表!$BP$51:$DC$51</c:f>
              <c:numCache>
                <c:formatCode>#,##0.0;"▲ "#,##0.0</c:formatCode>
                <c:ptCount val="40"/>
                <c:pt idx="0">
                  <c:v>72.400000000000006</c:v>
                </c:pt>
                <c:pt idx="8">
                  <c:v>71.3</c:v>
                </c:pt>
                <c:pt idx="16">
                  <c:v>66.2</c:v>
                </c:pt>
                <c:pt idx="24">
                  <c:v>69.099999999999994</c:v>
                </c:pt>
                <c:pt idx="32">
                  <c:v>84.8</c:v>
                </c:pt>
              </c:numCache>
            </c:numRef>
          </c:yVal>
          <c:smooth val="0"/>
          <c:extLst>
            <c:ext xmlns:c16="http://schemas.microsoft.com/office/drawing/2014/chart" uri="{C3380CC4-5D6E-409C-BE32-E72D297353CC}">
              <c16:uniqueId val="{00000009-C163-4262-9F3F-F6D76A7EB90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{3CF792D9-CA0D-421B-BD2A-43A5AC4B1005}</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C163-4262-9F3F-F6D76A7EB90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{CF43C341-8742-4E3A-AEE7-7FADE1BFF2BE}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163-4262-9F3F-F6D76A7EB90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{F1724E88-CEF8-40A1-8A90-DB0AD81A77B4}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163-4262-9F3F-F6D76A7EB90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{FDCDED37-767D-4CFC-AF25-242B75A8BE00}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163-4262-9F3F-F6D76A7EB90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{3FF7F50C-D275-4FE7-9E41-B482CE455ECC}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163-4262-9F3F-F6D76A7EB906}"/>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{93893ECB-ADE4-4E92-A5E9-0DA381EDDE12}</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C163-4262-9F3F-F6D76A7EB906}"/>
                </c:ext>
              </c:extLst>
            </c:dLbl>
            <c:dLbl>
              <c:idx val="16"/>
              <c:layout>
                <c:manualLayout>
                  <c:x val="-2.2716914358970094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{A90F3D5C-9ED8-4397-A660-88A9DE817025}</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C163-4262-9F3F-F6D76A7EB906}"/>
                </c:ext>
              </c:extLst>
            </c:dLbl>
            <c:dLbl>
              <c:idx val="24"/>
              <c:layout>
                <c:manualLayout>
                  <c:x val="-4.1444036760836432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{9F4E1316-CCC2-4749-BCC8-43A3459587D1}</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C163-4262-9F3F-F6D76A7EB906}"/>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{306522C8-01B2-4B1D-88E8-F70D36C563C1}</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C163-4262-9F3F-F6D76A7EB90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c:v>
                </c:pt>
                <c:pt idx="8">
                  <c:v>59.7</c:v>
                </c:pt>
                <c:pt idx="16">
                  <c:v>60</c:v>
                </c:pt>
                <c:pt idx="24">
                  <c:v>60.3</c:v>
                </c:pt>
                <c:pt idx="32">
                  <c:v>61.9</c:v>
                </c:pt>
              </c:numCache>
            </c:numRef>
          </c:xVal>
          <c:yVal>
            <c:numRef>
              <c:f>公会計指標分析・財政指標組合せ分析表!$BP$55:$DC$55</c:f>
              <c:numCache>
                <c:formatCode>#,##0.0;"▲ "#,##0.0</c:formatCode>
                <c:ptCount val="40"/>
                <c:pt idx="0">
                  <c:v>32.9</c:v>
                </c:pt>
                <c:pt idx="8">
                  <c:v>28.5</c:v>
                </c:pt>
                <c:pt idx="16">
                  <c:v>20.5</c:v>
                </c:pt>
                <c:pt idx="24">
                  <c:v>21.4</c:v>
                </c:pt>
                <c:pt idx="32">
                  <c:v>13.7</c:v>
                </c:pt>
              </c:numCache>
            </c:numRef>
          </c:yVal>
          <c:smooth val="0"/>
          <c:extLst>
            <c:ext xmlns:c16="http://schemas.microsoft.com/office/drawing/2014/chart" uri="{C3380CC4-5D6E-409C-BE32-E72D297353CC}">
              <c16:uniqueId val="{00000013-C163-4262-9F3F-F6D76A7EB906}"/>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{9406DD59-A694-4038-8A80-3DA6C024C400}</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EEE3-4F01-BF87-D58E61AB8CA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{2C7F28DD-BEB8-4E34-9176-F0ABD8AAD3EF}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EE3-4F01-BF87-D58E61AB8CA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{A97C11D9-FC80-4B37-83B9-ADED64D5C510}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EE3-4F01-BF87-D58E61AB8CA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{E48938EA-0F44-4B0E-BB74-A48DA7183787}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EE3-4F01-BF87-D58E61AB8CA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{7F864B97-8068-4317-9AD8-0B7674CB8B9E}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EE3-4F01-BF87-D58E61AB8CA8}"/>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{F5B8D83D-C981-42A3-897A-CBB7B930E729}</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EEE3-4F01-BF87-D58E61AB8CA8}"/>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{9948D8FC-178C-4D01-9C3A-A21CB80CABB7}</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EEE3-4F01-BF87-D58E61AB8CA8}"/>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{185EBC8C-16AA-4AA6-900F-E500EB12E2BE}</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EEE3-4F01-BF87-D58E61AB8CA8}"/>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{5D20D94E-93F6-48A0-B08C-8734151DBA1D}</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EEE3-4F01-BF87-D58E61AB8CA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c:v>
                </c:pt>
                <c:pt idx="8">
                  <c:v>8.5</c:v>
                </c:pt>
                <c:pt idx="16">
                  <c:v>9.3000000000000007</c:v>
                </c:pt>
                <c:pt idx="24">
                  <c:v>10.3</c:v>
                </c:pt>
                <c:pt idx="32">
                  <c:v>11</c:v>
                </c:pt>
              </c:numCache>
            </c:numRef>
          </c:xVal>
          <c:yVal>
            <c:numRef>
              <c:f>公会計指標分析・財政指標組合せ分析表!$BP$73:$DC$73</c:f>
              <c:numCache>
                <c:formatCode>#,##0.0;"▲ "#,##0.0</c:formatCode>
                <c:ptCount val="40"/>
                <c:pt idx="0">
                  <c:v>72.400000000000006</c:v>
                </c:pt>
                <c:pt idx="8">
                  <c:v>71.3</c:v>
                </c:pt>
                <c:pt idx="16">
                  <c:v>66.2</c:v>
                </c:pt>
                <c:pt idx="24">
                  <c:v>69.099999999999994</c:v>
                </c:pt>
                <c:pt idx="32">
                  <c:v>84.8</c:v>
                </c:pt>
              </c:numCache>
            </c:numRef>
          </c:yVal>
          <c:smooth val="0"/>
          <c:extLst>
            <c:ext xmlns:c16="http://schemas.microsoft.com/office/drawing/2014/chart" uri="{C3380CC4-5D6E-409C-BE32-E72D297353CC}">
              <c16:uniqueId val="{00000009-EEE3-4F01-BF87-D58E61AB8CA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{BC7E4E8A-9C4F-41A1-82DC-8BDD74ABA330}</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EEE3-4F01-BF87-D58E61AB8CA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{352BDEB0-705E-47E2-912A-B980EA10FC77}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EE3-4F01-BF87-D58E61AB8CA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{3AB1822A-3217-44A7-8C2C-815AA064EEF2}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EE3-4F01-BF87-D58E61AB8CA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{A6C586B1-6529-4373-9F29-A85DAA313C10}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EE3-4F01-BF87-D58E61AB8CA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{8514856B-F077-4CCD-8E23-0EF2660E502F}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EE3-4F01-BF87-D58E61AB8CA8}"/>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{832F3B7D-17B9-4CA8-BA51-ADBF4056121C}</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EEE3-4F01-BF87-D58E61AB8CA8}"/>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{42FD67DB-6FAC-4FAB-B03F-20E858680C6C}</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EEE3-4F01-BF87-D58E61AB8CA8}"/>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{7E29150E-4AF4-460A-8935-1D8D2250C9AD}</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EEE3-4F01-BF87-D58E61AB8CA8}"/>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{FE48262A-4B47-4EB4-B8A0-C34A5CFDA617}</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EEE3-4F01-BF87-D58E61AB8CA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8</c:v>
                </c:pt>
                <c:pt idx="16">
                  <c:v>7.9</c:v>
                </c:pt>
                <c:pt idx="24">
                  <c:v>7.7</c:v>
                </c:pt>
                <c:pt idx="32">
                  <c:v>7.9</c:v>
                </c:pt>
              </c:numCache>
            </c:numRef>
          </c:xVal>
          <c:yVal>
            <c:numRef>
              <c:f>公会計指標分析・財政指標組合せ分析表!$BP$77:$DC$77</c:f>
              <c:numCache>
                <c:formatCode>#,##0.0;"▲ "#,##0.0</c:formatCode>
                <c:ptCount val="40"/>
                <c:pt idx="0">
                  <c:v>32.9</c:v>
                </c:pt>
                <c:pt idx="8">
                  <c:v>28.5</c:v>
                </c:pt>
                <c:pt idx="16">
                  <c:v>20.5</c:v>
                </c:pt>
                <c:pt idx="24">
                  <c:v>21.4</c:v>
                </c:pt>
                <c:pt idx="32">
                  <c:v>13.7</c:v>
                </c:pt>
              </c:numCache>
            </c:numRef>
          </c:yVal>
          <c:smooth val="0"/>
          <c:extLst>
            <c:ext xmlns:c16="http://schemas.microsoft.com/office/drawing/2014/chart" uri="{C3380CC4-5D6E-409C-BE32-E72D297353CC}">
              <c16:uniqueId val="{00000013-EEE3-4F01-BF87-D58E61AB8CA8}"/>
            </c:ext>
          </c:extLst>
        </c:ser>
        <c:dLbls>
          <c:showLegendKey val="0"/>
          <c:showVal val="1"/>
          <c:showCatName val="0"/>
          <c:showSerName val="0"/>
          <c:showPercent val="0"/>
          <c:showBubbleSize val="0"/>
        </c:dLbls>
        <c:axId val="84219776"/>
        <c:axId val="84234240"/>
      </c:scatterChart>
      <c:valAx>
        <c:axId val="84219776"/>
        <c:scaling>
          <c:orientation val="maxMin"/>
          <c:max val="12"/>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和歌山県串本町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基準財政需要額に算入される公債費は高い数値を維持しているものの、元利償還額も高い数値で推移しており、単年度の実質公債費比率は</a:t>
          </a:r>
          <a:r>
            <a:rPr kumimoji="1" lang="en-US" altLang="ja-JP" sz="1400">
              <a:latin typeface="ＭＳ ゴシック" pitchFamily="49" charset="-128"/>
              <a:ea typeface="ＭＳ ゴシック" pitchFamily="49" charset="-128"/>
            </a:rPr>
            <a:t>11.6</a:t>
          </a:r>
          <a:r>
            <a:rPr kumimoji="1" lang="ja-JP" altLang="en-US" sz="1400">
              <a:latin typeface="ＭＳ ゴシック" pitchFamily="49" charset="-128"/>
              <a:ea typeface="ＭＳ ゴシック" pitchFamily="49" charset="-128"/>
            </a:rPr>
            <a:t>％となり前年度比</a:t>
          </a:r>
          <a:r>
            <a:rPr kumimoji="1" lang="en-US" altLang="ja-JP" sz="1400">
              <a:latin typeface="ＭＳ ゴシック" pitchFamily="49" charset="-128"/>
              <a:ea typeface="ＭＳ ゴシック" pitchFamily="49" charset="-128"/>
            </a:rPr>
            <a:t>0.3</a:t>
          </a:r>
          <a:r>
            <a:rPr kumimoji="1" lang="ja-JP" altLang="en-US" sz="1400">
              <a:latin typeface="ＭＳ ゴシック" pitchFamily="49" charset="-128"/>
              <a:ea typeface="ＭＳ ゴシック" pitchFamily="49" charset="-128"/>
            </a:rPr>
            <a:t>％悪化している。また実質公債費比率の</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か年平均は</a:t>
          </a:r>
          <a:r>
            <a:rPr kumimoji="1" lang="en-US" altLang="ja-JP" sz="1400">
              <a:latin typeface="ＭＳ ゴシック" pitchFamily="49" charset="-128"/>
              <a:ea typeface="ＭＳ ゴシック" pitchFamily="49" charset="-128"/>
            </a:rPr>
            <a:t>11.0</a:t>
          </a:r>
          <a:r>
            <a:rPr kumimoji="1" lang="ja-JP" altLang="en-US" sz="1400">
              <a:latin typeface="ＭＳ ゴシック" pitchFamily="49" charset="-128"/>
              <a:ea typeface="ＭＳ ゴシック" pitchFamily="49" charset="-128"/>
            </a:rPr>
            <a:t>％となり前年度比</a:t>
          </a:r>
          <a:r>
            <a:rPr kumimoji="1" lang="en-US" altLang="ja-JP" sz="1400">
              <a:latin typeface="ＭＳ ゴシック" pitchFamily="49" charset="-128"/>
              <a:ea typeface="ＭＳ ゴシック" pitchFamily="49" charset="-128"/>
            </a:rPr>
            <a:t>0.7</a:t>
          </a:r>
          <a:r>
            <a:rPr kumimoji="1" lang="ja-JP" altLang="en-US" sz="1400">
              <a:latin typeface="ＭＳ ゴシック" pitchFamily="49" charset="-128"/>
              <a:ea typeface="ＭＳ ゴシック" pitchFamily="49" charset="-128"/>
            </a:rPr>
            <a:t>％悪化している。今後災害に備えた防災対策として公共施設の高台移転などの大型事業を予定しており、公債費の増加が見込まれることから、建設事業の取捨選択や事業費の圧縮により地方債の発行を抑制するなど適切な地方債管理を行っ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和歌山県串本町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一般会計の地方債残高の増加などによる将来負担額の増加のため、将来負担比率が</a:t>
          </a:r>
          <a:r>
            <a:rPr kumimoji="1" lang="en-US" altLang="ja-JP" sz="1400">
              <a:latin typeface="ＭＳ ゴシック" pitchFamily="49" charset="-128"/>
              <a:ea typeface="ＭＳ ゴシック" pitchFamily="49" charset="-128"/>
            </a:rPr>
            <a:t>15.7</a:t>
          </a:r>
          <a:r>
            <a:rPr kumimoji="1" lang="ja-JP" altLang="en-US" sz="1400">
              <a:latin typeface="ＭＳ ゴシック" pitchFamily="49" charset="-128"/>
              <a:ea typeface="ＭＳ ゴシック" pitchFamily="49" charset="-128"/>
            </a:rPr>
            <a:t>％悪化し</a:t>
          </a:r>
          <a:r>
            <a:rPr kumimoji="1" lang="en-US" altLang="ja-JP" sz="1400">
              <a:latin typeface="ＭＳ ゴシック" pitchFamily="49" charset="-128"/>
              <a:ea typeface="ＭＳ ゴシック" pitchFamily="49" charset="-128"/>
            </a:rPr>
            <a:t>84.8</a:t>
          </a:r>
          <a:r>
            <a:rPr kumimoji="1" lang="ja-JP" altLang="en-US" sz="1400">
              <a:latin typeface="ＭＳ ゴシック" pitchFamily="49" charset="-128"/>
              <a:ea typeface="ＭＳ ゴシック" pitchFamily="49" charset="-128"/>
            </a:rPr>
            <a:t>％となった。今後、災害に備えた防災対策として公共施設の高台移転などの大型事業を予定しており、地方債残高の増加が見込まれることから、建設事業の取捨選択や事業費の圧縮により地方債の発行を抑制するなど適切な地方債の管理を行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和歌山県串本町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減債基金は、前年度比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百万円の増加となったが、その他特定目的基金は合併市町村振興基金、ふるさとのまちづくり応援基金の減少などにより前年度比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百万円の減少となり、財政調整基金は前年度比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百万円の減少となった。基金全体では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2,883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財政調整基金については、取り崩しに頼ることのない適正な予算管理と財政運営に努める。その他特定目的基金については、それぞれの基金の目的の使途に応じて取り崩しを行っていく。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合併市町村振興基金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　旧町住民の連帯の強化又は旧町の区域における地域振興等に要する経費の財源に充てることができる。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年度から取崩しを行っており、病院事業繰出経費や学校給食管理経費などに充てている。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　使途に応じた取崩しを継続する。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ふるさとのまちづくり応援基金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　観光振興をはじめとする、ふるさとのまちづくりに資する事業に充てることができる。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　使途に応じた取崩しを継続する。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庁舎建設準備基金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　庁舎の建設事業に要する経費及びその準備に要する経費の財源に充てることができる。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　　新庁舎建設のための取崩しを行ったことから、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年度までは使途に応じた取崩しを予定、その後の方針は検討中。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財源不足分の取り崩しを行う一方で、前年度実質収支額の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を積み立てている。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百万円を積み立てたものの、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百万円を取り崩したことにより基金残高は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同基金の取り崩しに頼ることのない適正な予算管理と財政運営に努める。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過疎対策事業債</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ソフト事業分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について、後年の償還に備え交付税措置額を除いた額を試算し、積立を行うとともに、当該年度の元利償還金に対して取崩しを行っている。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年度は積立額が取崩し額を上回ったため、前年度比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過疎対策事業債</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ソフト事業分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については、今後も引き続き償還が続くため現行の運用を維持し、令和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年度から定額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を積立て、当該年度の元利償還金に対して取崩しを行う。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和歌山県串本町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15,468
15,402
135.67
14,907,633
14,496,130
237,279
6,051,295
14,954,691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84.8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000-000030000000}"/>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有形固定資産減価償却率は、和歌山県平均と同水準にあるが、全国平均及び類似団体内との比較では高い水準となっている。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こども園や小学校の高台への移転が予定されていることに加え、老朽化が進む各施設の長寿命化や建替えに多くの財源が必要となることから、長寿命化計画や個別施設計画を策定するなど老朽化の度合いを把握し、計画的な施設更新が必要である。</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000-000032000000}"/>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2" name="直線コネクタ 51">
          <a:extLst>
            <a:ext uri="{FF2B5EF4-FFF2-40B4-BE49-F238E27FC236}">
              <a16:creationId xmlns:a16="http://schemas.microsoft.com/office/drawing/2014/main" id="{00000000-0008-0000-0000-000034000000}"/>
            </a:ext>
          </a:extLst>
        </xdr:cNvPr>
        <xdr:cNvCxnSpPr/>
      </xdr:nvCxnSpPr>
      <xdr:spPr>
        <a:xfrm>
          <a:off x="1270000" y="6070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847106" y="5976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270000" y="58007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847106" y="57069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270000" y="55308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847106" y="54370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49911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48972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47212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4627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44513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43575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a:extLst>
            <a:ext uri="{FF2B5EF4-FFF2-40B4-BE49-F238E27FC236}">
              <a16:creationId xmlns:a16="http://schemas.microsoft.com/office/drawing/2014/main" id="{00000000-0008-0000-0000-000044000000}"/>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5715</xdr:rowOff>
    </xdr:from>
    <xdr:to>
      <xdr:col>23</xdr:col>
      <xdr:colOff>85090</xdr:colOff>
      <xdr:row>34</xdr:row>
      <xdr:rowOff>100965</xdr:rowOff>
    </xdr:to>
    <xdr:cxnSp macro="">
      <xdr:nvCxnSpPr>
        <xdr:cNvPr id="69" name="直線コネクタ 68">
          <a:extLst>
            <a:ext uri="{FF2B5EF4-FFF2-40B4-BE49-F238E27FC236}">
              <a16:creationId xmlns:a16="http://schemas.microsoft.com/office/drawing/2014/main" id="{00000000-0008-0000-0000-000045000000}"/>
            </a:ext>
          </a:extLst>
        </xdr:cNvPr>
        <xdr:cNvCxnSpPr/>
      </xdr:nvCxnSpPr>
      <xdr:spPr>
        <a:xfrm flipV="1">
          <a:off x="4760595" y="4634865"/>
          <a:ext cx="127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104792</xdr:rowOff>
    </xdr:from>
    <xdr:ext cx="405111" cy="259045"/>
    <xdr:sp macro="" textlink="">
      <xdr:nvSpPr>
        <xdr:cNvPr id="70" name="有形固定資産減価償却率最小値テキスト">
          <a:extLst>
            <a:ext uri="{FF2B5EF4-FFF2-40B4-BE49-F238E27FC236}">
              <a16:creationId xmlns:a16="http://schemas.microsoft.com/office/drawing/2014/main" id="{00000000-0008-0000-0000-000046000000}"/>
            </a:ext>
          </a:extLst>
        </xdr:cNvPr>
        <xdr:cNvSpPr txBox="1"/>
      </xdr:nvSpPr>
      <xdr:spPr>
        <a:xfrm>
          <a:off x="4813300" y="5934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100965</xdr:rowOff>
    </xdr:from>
    <xdr:to>
      <xdr:col>23</xdr:col>
      <xdr:colOff>174625</xdr:colOff>
      <xdr:row>34</xdr:row>
      <xdr:rowOff>100965</xdr:rowOff>
    </xdr:to>
    <xdr:cxnSp macro="">
      <xdr:nvCxnSpPr>
        <xdr:cNvPr id="71" name="直線コネクタ 70">
          <a:extLst>
            <a:ext uri="{FF2B5EF4-FFF2-40B4-BE49-F238E27FC236}">
              <a16:creationId xmlns:a16="http://schemas.microsoft.com/office/drawing/2014/main" id="{00000000-0008-0000-0000-000047000000}"/>
            </a:ext>
          </a:extLst>
        </xdr:cNvPr>
        <xdr:cNvCxnSpPr/>
      </xdr:nvCxnSpPr>
      <xdr:spPr>
        <a:xfrm>
          <a:off x="4673600" y="593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123842</xdr:rowOff>
    </xdr:from>
    <xdr:ext cx="405111" cy="259045"/>
    <xdr:sp macro="" textlink="">
      <xdr:nvSpPr>
        <xdr:cNvPr id="72" name="有形固定資産減価償却率最大値テキスト">
          <a:extLst>
            <a:ext uri="{FF2B5EF4-FFF2-40B4-BE49-F238E27FC236}">
              <a16:creationId xmlns:a16="http://schemas.microsoft.com/office/drawing/2014/main" id="{00000000-0008-0000-0000-000048000000}"/>
            </a:ext>
          </a:extLst>
        </xdr:cNvPr>
        <xdr:cNvSpPr txBox="1"/>
      </xdr:nvSpPr>
      <xdr:spPr>
        <a:xfrm>
          <a:off x="4813300" y="4410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5715</xdr:rowOff>
    </xdr:from>
    <xdr:to>
      <xdr:col>23</xdr:col>
      <xdr:colOff>174625</xdr:colOff>
      <xdr:row>27</xdr:row>
      <xdr:rowOff>5715</xdr:rowOff>
    </xdr:to>
    <xdr:cxnSp macro="">
      <xdr:nvCxnSpPr>
        <xdr:cNvPr id="73" name="直線コネクタ 72">
          <a:extLst>
            <a:ext uri="{FF2B5EF4-FFF2-40B4-BE49-F238E27FC236}">
              <a16:creationId xmlns:a16="http://schemas.microsoft.com/office/drawing/2014/main" id="{00000000-0008-0000-0000-000049000000}"/>
            </a:ext>
          </a:extLst>
        </xdr:cNvPr>
        <xdr:cNvCxnSpPr/>
      </xdr:nvCxnSpPr>
      <xdr:spPr>
        <a:xfrm>
          <a:off x="4673600" y="4634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140828</xdr:rowOff>
    </xdr:from>
    <xdr:ext cx="405111" cy="259045"/>
    <xdr:sp macro="" textlink="">
      <xdr:nvSpPr>
        <xdr:cNvPr id="74" name="有形固定資産減価償却率平均値テキスト">
          <a:extLst>
            <a:ext uri="{FF2B5EF4-FFF2-40B4-BE49-F238E27FC236}">
              <a16:creationId xmlns:a16="http://schemas.microsoft.com/office/drawing/2014/main" id="{00000000-0008-0000-0000-00004A000000}"/>
            </a:ext>
          </a:extLst>
        </xdr:cNvPr>
        <xdr:cNvSpPr txBox="1"/>
      </xdr:nvSpPr>
      <xdr:spPr>
        <a:xfrm>
          <a:off x="4813300" y="51128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117951</xdr:rowOff>
    </xdr:from>
    <xdr:to>
      <xdr:col>23</xdr:col>
      <xdr:colOff>136525</xdr:colOff>
      <xdr:row>31</xdr:row>
      <xdr:rowOff>48101</xdr:rowOff>
    </xdr:to>
    <xdr:sp macro="" textlink="">
      <xdr:nvSpPr>
        <xdr:cNvPr id="75" name="フローチャート: 判断 74">
          <a:extLst>
            <a:ext uri="{FF2B5EF4-FFF2-40B4-BE49-F238E27FC236}">
              <a16:creationId xmlns:a16="http://schemas.microsoft.com/office/drawing/2014/main" id="{00000000-0008-0000-0000-00004B000000}"/>
            </a:ext>
          </a:extLst>
        </xdr:cNvPr>
        <xdr:cNvSpPr/>
      </xdr:nvSpPr>
      <xdr:spPr>
        <a:xfrm>
          <a:off x="4711700" y="526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74771</xdr:rowOff>
    </xdr:from>
    <xdr:to>
      <xdr:col>19</xdr:col>
      <xdr:colOff>187325</xdr:colOff>
      <xdr:row>31</xdr:row>
      <xdr:rowOff>4921</xdr:rowOff>
    </xdr:to>
    <xdr:sp macro="" textlink="">
      <xdr:nvSpPr>
        <xdr:cNvPr id="76" name="フローチャート: 判断 75">
          <a:extLst>
            <a:ext uri="{FF2B5EF4-FFF2-40B4-BE49-F238E27FC236}">
              <a16:creationId xmlns:a16="http://schemas.microsoft.com/office/drawing/2014/main" id="{00000000-0008-0000-0000-00004C000000}"/>
            </a:ext>
          </a:extLst>
        </xdr:cNvPr>
        <xdr:cNvSpPr/>
      </xdr:nvSpPr>
      <xdr:spPr>
        <a:xfrm>
          <a:off x="4000500" y="5218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66675</xdr:rowOff>
    </xdr:from>
    <xdr:to>
      <xdr:col>15</xdr:col>
      <xdr:colOff>187325</xdr:colOff>
      <xdr:row>30</xdr:row>
      <xdr:rowOff>168275</xdr:rowOff>
    </xdr:to>
    <xdr:sp macro="" textlink="">
      <xdr:nvSpPr>
        <xdr:cNvPr id="77" name="フローチャート: 判断 76">
          <a:extLst>
            <a:ext uri="{FF2B5EF4-FFF2-40B4-BE49-F238E27FC236}">
              <a16:creationId xmlns:a16="http://schemas.microsoft.com/office/drawing/2014/main" id="{00000000-0008-0000-0000-00004D000000}"/>
            </a:ext>
          </a:extLst>
        </xdr:cNvPr>
        <xdr:cNvSpPr/>
      </xdr:nvSpPr>
      <xdr:spPr>
        <a:xfrm>
          <a:off x="3238500" y="521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58579</xdr:rowOff>
    </xdr:from>
    <xdr:to>
      <xdr:col>11</xdr:col>
      <xdr:colOff>187325</xdr:colOff>
      <xdr:row>30</xdr:row>
      <xdr:rowOff>160179</xdr:rowOff>
    </xdr:to>
    <xdr:sp macro="" textlink="">
      <xdr:nvSpPr>
        <xdr:cNvPr id="78" name="フローチャート: 判断 77">
          <a:extLst>
            <a:ext uri="{FF2B5EF4-FFF2-40B4-BE49-F238E27FC236}">
              <a16:creationId xmlns:a16="http://schemas.microsoft.com/office/drawing/2014/main" id="{00000000-0008-0000-0000-00004E000000}"/>
            </a:ext>
          </a:extLst>
        </xdr:cNvPr>
        <xdr:cNvSpPr/>
      </xdr:nvSpPr>
      <xdr:spPr>
        <a:xfrm>
          <a:off x="2476500" y="5202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157163</xdr:rowOff>
    </xdr:from>
    <xdr:to>
      <xdr:col>7</xdr:col>
      <xdr:colOff>187325</xdr:colOff>
      <xdr:row>30</xdr:row>
      <xdr:rowOff>87313</xdr:rowOff>
    </xdr:to>
    <xdr:sp macro="" textlink="">
      <xdr:nvSpPr>
        <xdr:cNvPr id="79" name="フローチャート: 判断 78">
          <a:extLst>
            <a:ext uri="{FF2B5EF4-FFF2-40B4-BE49-F238E27FC236}">
              <a16:creationId xmlns:a16="http://schemas.microsoft.com/office/drawing/2014/main" id="{00000000-0008-0000-0000-00004F000000}"/>
            </a:ext>
          </a:extLst>
        </xdr:cNvPr>
        <xdr:cNvSpPr/>
      </xdr:nvSpPr>
      <xdr:spPr>
        <a:xfrm>
          <a:off x="1714500" y="5129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00000000-0008-0000-0000-000053000000}"/>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8572</xdr:rowOff>
    </xdr:from>
    <xdr:to>
      <xdr:col>23</xdr:col>
      <xdr:colOff>136525</xdr:colOff>
      <xdr:row>31</xdr:row>
      <xdr:rowOff>110172</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4711700" y="5323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158449</xdr:rowOff>
    </xdr:from>
    <xdr:ext cx="405111" cy="259045"/>
    <xdr:sp macro="" textlink="">
      <xdr:nvSpPr>
        <xdr:cNvPr id="86" name="有形固定資産減価償却率該当値テキスト">
          <a:extLst>
            <a:ext uri="{FF2B5EF4-FFF2-40B4-BE49-F238E27FC236}">
              <a16:creationId xmlns:a16="http://schemas.microsoft.com/office/drawing/2014/main" id="{00000000-0008-0000-0000-000056000000}"/>
            </a:ext>
          </a:extLst>
        </xdr:cNvPr>
        <xdr:cNvSpPr txBox="1"/>
      </xdr:nvSpPr>
      <xdr:spPr>
        <a:xfrm>
          <a:off x="4813300" y="5301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64135</xdr:rowOff>
    </xdr:from>
    <xdr:to>
      <xdr:col>19</xdr:col>
      <xdr:colOff>187325</xdr:colOff>
      <xdr:row>28</xdr:row>
      <xdr:rowOff>165735</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4000500" y="486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114935</xdr:rowOff>
    </xdr:from>
    <xdr:to>
      <xdr:col>23</xdr:col>
      <xdr:colOff>85725</xdr:colOff>
      <xdr:row>31</xdr:row>
      <xdr:rowOff>59372</xdr:rowOff>
    </xdr:to>
    <xdr:cxnSp macro="">
      <xdr:nvCxnSpPr>
        <xdr:cNvPr id="88" name="直線コネクタ 87">
          <a:extLst>
            <a:ext uri="{FF2B5EF4-FFF2-40B4-BE49-F238E27FC236}">
              <a16:creationId xmlns:a16="http://schemas.microsoft.com/office/drawing/2014/main" id="{00000000-0008-0000-0000-000058000000}"/>
            </a:ext>
          </a:extLst>
        </xdr:cNvPr>
        <xdr:cNvCxnSpPr/>
      </xdr:nvCxnSpPr>
      <xdr:spPr>
        <a:xfrm>
          <a:off x="4051300" y="4915535"/>
          <a:ext cx="711200" cy="45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166529</xdr:rowOff>
    </xdr:from>
    <xdr:to>
      <xdr:col>15</xdr:col>
      <xdr:colOff>187325</xdr:colOff>
      <xdr:row>31</xdr:row>
      <xdr:rowOff>96679</xdr:rowOff>
    </xdr:to>
    <xdr:sp macro="" textlink="">
      <xdr:nvSpPr>
        <xdr:cNvPr id="89" name="楕円 88">
          <a:extLst>
            <a:ext uri="{FF2B5EF4-FFF2-40B4-BE49-F238E27FC236}">
              <a16:creationId xmlns:a16="http://schemas.microsoft.com/office/drawing/2014/main" id="{00000000-0008-0000-0000-000059000000}"/>
            </a:ext>
          </a:extLst>
        </xdr:cNvPr>
        <xdr:cNvSpPr/>
      </xdr:nvSpPr>
      <xdr:spPr>
        <a:xfrm>
          <a:off x="3238500" y="5310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114935</xdr:rowOff>
    </xdr:from>
    <xdr:to>
      <xdr:col>19</xdr:col>
      <xdr:colOff>136525</xdr:colOff>
      <xdr:row>31</xdr:row>
      <xdr:rowOff>45879</xdr:rowOff>
    </xdr:to>
    <xdr:cxnSp macro="">
      <xdr:nvCxnSpPr>
        <xdr:cNvPr id="90" name="直線コネクタ 89">
          <a:extLst>
            <a:ext uri="{FF2B5EF4-FFF2-40B4-BE49-F238E27FC236}">
              <a16:creationId xmlns:a16="http://schemas.microsoft.com/office/drawing/2014/main" id="{00000000-0008-0000-0000-00005A000000}"/>
            </a:ext>
          </a:extLst>
        </xdr:cNvPr>
        <xdr:cNvCxnSpPr/>
      </xdr:nvCxnSpPr>
      <xdr:spPr>
        <a:xfrm flipV="1">
          <a:off x="3289300" y="4915535"/>
          <a:ext cx="762000" cy="445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136842</xdr:rowOff>
    </xdr:from>
    <xdr:to>
      <xdr:col>11</xdr:col>
      <xdr:colOff>187325</xdr:colOff>
      <xdr:row>31</xdr:row>
      <xdr:rowOff>66992</xdr:rowOff>
    </xdr:to>
    <xdr:sp macro="" textlink="">
      <xdr:nvSpPr>
        <xdr:cNvPr id="91" name="楕円 90">
          <a:extLst>
            <a:ext uri="{FF2B5EF4-FFF2-40B4-BE49-F238E27FC236}">
              <a16:creationId xmlns:a16="http://schemas.microsoft.com/office/drawing/2014/main" id="{00000000-0008-0000-0000-00005B000000}"/>
            </a:ext>
          </a:extLst>
        </xdr:cNvPr>
        <xdr:cNvSpPr/>
      </xdr:nvSpPr>
      <xdr:spPr>
        <a:xfrm>
          <a:off x="2476500" y="528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16192</xdr:rowOff>
    </xdr:from>
    <xdr:to>
      <xdr:col>15</xdr:col>
      <xdr:colOff>136525</xdr:colOff>
      <xdr:row>31</xdr:row>
      <xdr:rowOff>45879</xdr:rowOff>
    </xdr:to>
    <xdr:cxnSp macro="">
      <xdr:nvCxnSpPr>
        <xdr:cNvPr id="92" name="直線コネクタ 91">
          <a:extLst>
            <a:ext uri="{FF2B5EF4-FFF2-40B4-BE49-F238E27FC236}">
              <a16:creationId xmlns:a16="http://schemas.microsoft.com/office/drawing/2014/main" id="{00000000-0008-0000-0000-00005C000000}"/>
            </a:ext>
          </a:extLst>
        </xdr:cNvPr>
        <xdr:cNvCxnSpPr/>
      </xdr:nvCxnSpPr>
      <xdr:spPr>
        <a:xfrm>
          <a:off x="2527300" y="5331142"/>
          <a:ext cx="762000" cy="29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107156</xdr:rowOff>
    </xdr:from>
    <xdr:to>
      <xdr:col>7</xdr:col>
      <xdr:colOff>187325</xdr:colOff>
      <xdr:row>31</xdr:row>
      <xdr:rowOff>37306</xdr:rowOff>
    </xdr:to>
    <xdr:sp macro="" textlink="">
      <xdr:nvSpPr>
        <xdr:cNvPr id="93" name="楕円 92">
          <a:extLst>
            <a:ext uri="{FF2B5EF4-FFF2-40B4-BE49-F238E27FC236}">
              <a16:creationId xmlns:a16="http://schemas.microsoft.com/office/drawing/2014/main" id="{00000000-0008-0000-0000-00005D000000}"/>
            </a:ext>
          </a:extLst>
        </xdr:cNvPr>
        <xdr:cNvSpPr/>
      </xdr:nvSpPr>
      <xdr:spPr>
        <a:xfrm>
          <a:off x="1714500" y="525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157956</xdr:rowOff>
    </xdr:from>
    <xdr:to>
      <xdr:col>11</xdr:col>
      <xdr:colOff>136525</xdr:colOff>
      <xdr:row>31</xdr:row>
      <xdr:rowOff>16192</xdr:rowOff>
    </xdr:to>
    <xdr:cxnSp macro="">
      <xdr:nvCxnSpPr>
        <xdr:cNvPr id="94" name="直線コネクタ 93">
          <a:extLst>
            <a:ext uri="{FF2B5EF4-FFF2-40B4-BE49-F238E27FC236}">
              <a16:creationId xmlns:a16="http://schemas.microsoft.com/office/drawing/2014/main" id="{00000000-0008-0000-0000-00005E000000}"/>
            </a:ext>
          </a:extLst>
        </xdr:cNvPr>
        <xdr:cNvCxnSpPr/>
      </xdr:nvCxnSpPr>
      <xdr:spPr>
        <a:xfrm>
          <a:off x="1765300" y="5301456"/>
          <a:ext cx="762000" cy="29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167498</xdr:rowOff>
    </xdr:from>
    <xdr:ext cx="405111" cy="259045"/>
    <xdr:sp macro="" textlink="">
      <xdr:nvSpPr>
        <xdr:cNvPr id="95" name="n_1aveValue有形固定資産減価償却率">
          <a:extLst>
            <a:ext uri="{FF2B5EF4-FFF2-40B4-BE49-F238E27FC236}">
              <a16:creationId xmlns:a16="http://schemas.microsoft.com/office/drawing/2014/main" id="{00000000-0008-0000-0000-00005F000000}"/>
            </a:ext>
          </a:extLst>
        </xdr:cNvPr>
        <xdr:cNvSpPr txBox="1"/>
      </xdr:nvSpPr>
      <xdr:spPr>
        <a:xfrm>
          <a:off x="3836044" y="53109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13352</xdr:rowOff>
    </xdr:from>
    <xdr:ext cx="405111" cy="259045"/>
    <xdr:sp macro="" textlink="">
      <xdr:nvSpPr>
        <xdr:cNvPr id="96" name="n_2aveValue有形固定資産減価償却率">
          <a:extLst>
            <a:ext uri="{FF2B5EF4-FFF2-40B4-BE49-F238E27FC236}">
              <a16:creationId xmlns:a16="http://schemas.microsoft.com/office/drawing/2014/main" id="{00000000-0008-0000-0000-000060000000}"/>
            </a:ext>
          </a:extLst>
        </xdr:cNvPr>
        <xdr:cNvSpPr txBox="1"/>
      </xdr:nvSpPr>
      <xdr:spPr>
        <a:xfrm>
          <a:off x="3086744" y="4985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5256</xdr:rowOff>
    </xdr:from>
    <xdr:ext cx="405111" cy="259045"/>
    <xdr:sp macro="" textlink="">
      <xdr:nvSpPr>
        <xdr:cNvPr id="97" name="n_3aveValue有形固定資産減価償却率">
          <a:extLst>
            <a:ext uri="{FF2B5EF4-FFF2-40B4-BE49-F238E27FC236}">
              <a16:creationId xmlns:a16="http://schemas.microsoft.com/office/drawing/2014/main" id="{00000000-0008-0000-0000-000061000000}"/>
            </a:ext>
          </a:extLst>
        </xdr:cNvPr>
        <xdr:cNvSpPr txBox="1"/>
      </xdr:nvSpPr>
      <xdr:spPr>
        <a:xfrm>
          <a:off x="2324744" y="4977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103840</xdr:rowOff>
    </xdr:from>
    <xdr:ext cx="405111" cy="259045"/>
    <xdr:sp macro="" textlink="">
      <xdr:nvSpPr>
        <xdr:cNvPr id="98" name="n_4aveValue有形固定資産減価償却率">
          <a:extLst>
            <a:ext uri="{FF2B5EF4-FFF2-40B4-BE49-F238E27FC236}">
              <a16:creationId xmlns:a16="http://schemas.microsoft.com/office/drawing/2014/main" id="{00000000-0008-0000-0000-000062000000}"/>
            </a:ext>
          </a:extLst>
        </xdr:cNvPr>
        <xdr:cNvSpPr txBox="1"/>
      </xdr:nvSpPr>
      <xdr:spPr>
        <a:xfrm>
          <a:off x="1562744" y="4904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10812</xdr:rowOff>
    </xdr:from>
    <xdr:ext cx="405111" cy="259045"/>
    <xdr:sp macro="" textlink="">
      <xdr:nvSpPr>
        <xdr:cNvPr id="99" name="n_1mainValue有形固定資産減価償却率">
          <a:extLst>
            <a:ext uri="{FF2B5EF4-FFF2-40B4-BE49-F238E27FC236}">
              <a16:creationId xmlns:a16="http://schemas.microsoft.com/office/drawing/2014/main" id="{00000000-0008-0000-0000-000063000000}"/>
            </a:ext>
          </a:extLst>
        </xdr:cNvPr>
        <xdr:cNvSpPr txBox="1"/>
      </xdr:nvSpPr>
      <xdr:spPr>
        <a:xfrm>
          <a:off x="3836044" y="463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87806</xdr:rowOff>
    </xdr:from>
    <xdr:ext cx="405111" cy="259045"/>
    <xdr:sp macro="" textlink="">
      <xdr:nvSpPr>
        <xdr:cNvPr id="100" name="n_2mainValue有形固定資産減価償却率">
          <a:extLst>
            <a:ext uri="{FF2B5EF4-FFF2-40B4-BE49-F238E27FC236}">
              <a16:creationId xmlns:a16="http://schemas.microsoft.com/office/drawing/2014/main" id="{00000000-0008-0000-0000-000064000000}"/>
            </a:ext>
          </a:extLst>
        </xdr:cNvPr>
        <xdr:cNvSpPr txBox="1"/>
      </xdr:nvSpPr>
      <xdr:spPr>
        <a:xfrm>
          <a:off x="3086744" y="5402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58119</xdr:rowOff>
    </xdr:from>
    <xdr:ext cx="405111" cy="259045"/>
    <xdr:sp macro="" textlink="">
      <xdr:nvSpPr>
        <xdr:cNvPr id="101" name="n_3mainValue有形固定資産減価償却率">
          <a:extLst>
            <a:ext uri="{FF2B5EF4-FFF2-40B4-BE49-F238E27FC236}">
              <a16:creationId xmlns:a16="http://schemas.microsoft.com/office/drawing/2014/main" id="{00000000-0008-0000-0000-000065000000}"/>
            </a:ext>
          </a:extLst>
        </xdr:cNvPr>
        <xdr:cNvSpPr txBox="1"/>
      </xdr:nvSpPr>
      <xdr:spPr>
        <a:xfrm>
          <a:off x="2324744" y="5373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28433</xdr:rowOff>
    </xdr:from>
    <xdr:ext cx="405111" cy="259045"/>
    <xdr:sp macro="" textlink="">
      <xdr:nvSpPr>
        <xdr:cNvPr id="102" name="n_4mainValue有形固定資産減価償却率">
          <a:extLst>
            <a:ext uri="{FF2B5EF4-FFF2-40B4-BE49-F238E27FC236}">
              <a16:creationId xmlns:a16="http://schemas.microsoft.com/office/drawing/2014/main" id="{00000000-0008-0000-0000-000066000000}"/>
            </a:ext>
          </a:extLst>
        </xdr:cNvPr>
        <xdr:cNvSpPr txBox="1"/>
      </xdr:nvSpPr>
      <xdr:spPr>
        <a:xfrm>
          <a:off x="1562744" y="5343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[ 804.5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a:extLst>
            <a:ext uri="{FF2B5EF4-FFF2-40B4-BE49-F238E27FC236}">
              <a16:creationId xmlns:a16="http://schemas.microsoft.com/office/drawing/2014/main" id="{00000000-0008-0000-0000-000071000000}"/>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a:extLst>
            <a:ext uri="{FF2B5EF4-FFF2-40B4-BE49-F238E27FC236}">
              <a16:creationId xmlns:a16="http://schemas.microsoft.com/office/drawing/2014/main" id="{00000000-0008-0000-0000-000072000000}"/>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a:extLst>
            <a:ext uri="{FF2B5EF4-FFF2-40B4-BE49-F238E27FC236}">
              <a16:creationId xmlns:a16="http://schemas.microsoft.com/office/drawing/2014/main" id="{00000000-0008-0000-0000-000073000000}"/>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債務償還比率は、全国平均、和歌山県平均、類似団体内平均より高い水準となっている。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こども園や小学校の高台への移転等公共施設の建設事業を予定しており、高い水準で推移すると考えられることから、地方債の発行については、交付税算入率の高い地方債を活用するなど、公債費の適正化に努める必要が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1303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0756676" y="58148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756676" y="53830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828811" y="49512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931403" y="45194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00000000-0008-0000-0000-000080000000}"/>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149327</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flipV="1">
          <a:off x="14793595" y="4613275"/>
          <a:ext cx="1269" cy="1365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153154</xdr:rowOff>
    </xdr:from>
    <xdr:ext cx="560923" cy="259045"/>
    <xdr:sp macro="" textlink="">
      <xdr:nvSpPr>
        <xdr:cNvPr id="130" name="債務償還比率最小値テキスト">
          <a:extLst>
            <a:ext uri="{FF2B5EF4-FFF2-40B4-BE49-F238E27FC236}">
              <a16:creationId xmlns:a16="http://schemas.microsoft.com/office/drawing/2014/main" id="{00000000-0008-0000-0000-000082000000}"/>
            </a:ext>
          </a:extLst>
        </xdr:cNvPr>
        <xdr:cNvSpPr txBox="1"/>
      </xdr:nvSpPr>
      <xdr:spPr>
        <a:xfrm>
          <a:off x="14846300" y="598245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149327</xdr:rowOff>
    </xdr:from>
    <xdr:to>
      <xdr:col>76</xdr:col>
      <xdr:colOff>111125</xdr:colOff>
      <xdr:row>34</xdr:row>
      <xdr:rowOff>149327</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4706600" y="597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32" name="債務償還比率最大値テキスト">
          <a:extLst>
            <a:ext uri="{FF2B5EF4-FFF2-40B4-BE49-F238E27FC236}">
              <a16:creationId xmlns:a16="http://schemas.microsoft.com/office/drawing/2014/main" id="{00000000-0008-0000-0000-000084000000}"/>
            </a:ext>
          </a:extLst>
        </xdr:cNvPr>
        <xdr:cNvSpPr txBox="1"/>
      </xdr:nvSpPr>
      <xdr:spPr>
        <a:xfrm>
          <a:off x="14846300" y="43885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14706600" y="461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92427</xdr:rowOff>
    </xdr:from>
    <xdr:ext cx="469744" cy="259045"/>
    <xdr:sp macro="" textlink="">
      <xdr:nvSpPr>
        <xdr:cNvPr id="134" name="債務償還比率平均値テキスト">
          <a:extLst>
            <a:ext uri="{FF2B5EF4-FFF2-40B4-BE49-F238E27FC236}">
              <a16:creationId xmlns:a16="http://schemas.microsoft.com/office/drawing/2014/main" id="{00000000-0008-0000-0000-000086000000}"/>
            </a:ext>
          </a:extLst>
        </xdr:cNvPr>
        <xdr:cNvSpPr txBox="1"/>
      </xdr:nvSpPr>
      <xdr:spPr>
        <a:xfrm>
          <a:off x="14846300" y="4893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69550</xdr:rowOff>
    </xdr:from>
    <xdr:to>
      <xdr:col>76</xdr:col>
      <xdr:colOff>73025</xdr:colOff>
      <xdr:row>29</xdr:row>
      <xdr:rowOff>171150</xdr:rowOff>
    </xdr:to>
    <xdr:sp macro="" textlink="">
      <xdr:nvSpPr>
        <xdr:cNvPr id="135" name="フローチャート: 判断 134">
          <a:extLst>
            <a:ext uri="{FF2B5EF4-FFF2-40B4-BE49-F238E27FC236}">
              <a16:creationId xmlns:a16="http://schemas.microsoft.com/office/drawing/2014/main" id="{00000000-0008-0000-0000-000087000000}"/>
            </a:ext>
          </a:extLst>
        </xdr:cNvPr>
        <xdr:cNvSpPr/>
      </xdr:nvSpPr>
      <xdr:spPr>
        <a:xfrm>
          <a:off x="14744700" y="50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99344</xdr:rowOff>
    </xdr:from>
    <xdr:to>
      <xdr:col>72</xdr:col>
      <xdr:colOff>123825</xdr:colOff>
      <xdr:row>30</xdr:row>
      <xdr:rowOff>29494</xdr:rowOff>
    </xdr:to>
    <xdr:sp macro="" textlink="">
      <xdr:nvSpPr>
        <xdr:cNvPr id="136" name="フローチャート: 判断 135">
          <a:extLst>
            <a:ext uri="{FF2B5EF4-FFF2-40B4-BE49-F238E27FC236}">
              <a16:creationId xmlns:a16="http://schemas.microsoft.com/office/drawing/2014/main" id="{00000000-0008-0000-0000-000088000000}"/>
            </a:ext>
          </a:extLst>
        </xdr:cNvPr>
        <xdr:cNvSpPr/>
      </xdr:nvSpPr>
      <xdr:spPr>
        <a:xfrm>
          <a:off x="14033500" y="507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79395</xdr:rowOff>
    </xdr:from>
    <xdr:to>
      <xdr:col>68</xdr:col>
      <xdr:colOff>123825</xdr:colOff>
      <xdr:row>30</xdr:row>
      <xdr:rowOff>9545</xdr:rowOff>
    </xdr:to>
    <xdr:sp macro="" textlink="">
      <xdr:nvSpPr>
        <xdr:cNvPr id="137" name="フローチャート: 判断 136">
          <a:extLst>
            <a:ext uri="{FF2B5EF4-FFF2-40B4-BE49-F238E27FC236}">
              <a16:creationId xmlns:a16="http://schemas.microsoft.com/office/drawing/2014/main" id="{00000000-0008-0000-0000-000089000000}"/>
            </a:ext>
          </a:extLst>
        </xdr:cNvPr>
        <xdr:cNvSpPr/>
      </xdr:nvSpPr>
      <xdr:spPr>
        <a:xfrm>
          <a:off x="13271500" y="505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88204</xdr:rowOff>
    </xdr:from>
    <xdr:to>
      <xdr:col>64</xdr:col>
      <xdr:colOff>123825</xdr:colOff>
      <xdr:row>30</xdr:row>
      <xdr:rowOff>18354</xdr:rowOff>
    </xdr:to>
    <xdr:sp macro="" textlink="">
      <xdr:nvSpPr>
        <xdr:cNvPr id="138" name="フローチャート: 判断 137">
          <a:extLst>
            <a:ext uri="{FF2B5EF4-FFF2-40B4-BE49-F238E27FC236}">
              <a16:creationId xmlns:a16="http://schemas.microsoft.com/office/drawing/2014/main" id="{00000000-0008-0000-0000-00008A000000}"/>
            </a:ext>
          </a:extLst>
        </xdr:cNvPr>
        <xdr:cNvSpPr/>
      </xdr:nvSpPr>
      <xdr:spPr>
        <a:xfrm>
          <a:off x="12509500" y="506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103403</xdr:rowOff>
    </xdr:from>
    <xdr:to>
      <xdr:col>60</xdr:col>
      <xdr:colOff>123825</xdr:colOff>
      <xdr:row>30</xdr:row>
      <xdr:rowOff>33553</xdr:rowOff>
    </xdr:to>
    <xdr:sp macro="" textlink="">
      <xdr:nvSpPr>
        <xdr:cNvPr id="139" name="フローチャート: 判断 138">
          <a:extLst>
            <a:ext uri="{FF2B5EF4-FFF2-40B4-BE49-F238E27FC236}">
              <a16:creationId xmlns:a16="http://schemas.microsoft.com/office/drawing/2014/main" id="{00000000-0008-0000-0000-00008B000000}"/>
            </a:ext>
          </a:extLst>
        </xdr:cNvPr>
        <xdr:cNvSpPr/>
      </xdr:nvSpPr>
      <xdr:spPr>
        <a:xfrm>
          <a:off x="11747500" y="507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000-00008F000000}"/>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113741</xdr:rowOff>
    </xdr:from>
    <xdr:to>
      <xdr:col>76</xdr:col>
      <xdr:colOff>73025</xdr:colOff>
      <xdr:row>31</xdr:row>
      <xdr:rowOff>43891</xdr:rowOff>
    </xdr:to>
    <xdr:sp macro="" textlink="">
      <xdr:nvSpPr>
        <xdr:cNvPr id="145" name="楕円 144">
          <a:extLst>
            <a:ext uri="{FF2B5EF4-FFF2-40B4-BE49-F238E27FC236}">
              <a16:creationId xmlns:a16="http://schemas.microsoft.com/office/drawing/2014/main" id="{00000000-0008-0000-0000-000091000000}"/>
            </a:ext>
          </a:extLst>
        </xdr:cNvPr>
        <xdr:cNvSpPr/>
      </xdr:nvSpPr>
      <xdr:spPr>
        <a:xfrm>
          <a:off x="14744700" y="5257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92168</xdr:rowOff>
    </xdr:from>
    <xdr:ext cx="469744" cy="259045"/>
    <xdr:sp macro="" textlink="">
      <xdr:nvSpPr>
        <xdr:cNvPr id="146" name="債務償還比率該当値テキスト">
          <a:extLst>
            <a:ext uri="{FF2B5EF4-FFF2-40B4-BE49-F238E27FC236}">
              <a16:creationId xmlns:a16="http://schemas.microsoft.com/office/drawing/2014/main" id="{00000000-0008-0000-0000-000092000000}"/>
            </a:ext>
          </a:extLst>
        </xdr:cNvPr>
        <xdr:cNvSpPr txBox="1"/>
      </xdr:nvSpPr>
      <xdr:spPr>
        <a:xfrm>
          <a:off x="14846300" y="523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31181</xdr:rowOff>
    </xdr:from>
    <xdr:to>
      <xdr:col>72</xdr:col>
      <xdr:colOff>123825</xdr:colOff>
      <xdr:row>30</xdr:row>
      <xdr:rowOff>132781</xdr:rowOff>
    </xdr:to>
    <xdr:sp macro="" textlink="">
      <xdr:nvSpPr>
        <xdr:cNvPr id="147" name="楕円 146">
          <a:extLst>
            <a:ext uri="{FF2B5EF4-FFF2-40B4-BE49-F238E27FC236}">
              <a16:creationId xmlns:a16="http://schemas.microsoft.com/office/drawing/2014/main" id="{00000000-0008-0000-0000-000093000000}"/>
            </a:ext>
          </a:extLst>
        </xdr:cNvPr>
        <xdr:cNvSpPr/>
      </xdr:nvSpPr>
      <xdr:spPr>
        <a:xfrm>
          <a:off x="14033500" y="5174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81981</xdr:rowOff>
    </xdr:from>
    <xdr:to>
      <xdr:col>76</xdr:col>
      <xdr:colOff>22225</xdr:colOff>
      <xdr:row>30</xdr:row>
      <xdr:rowOff>164541</xdr:rowOff>
    </xdr:to>
    <xdr:cxnSp macro="">
      <xdr:nvCxnSpPr>
        <xdr:cNvPr id="148" name="直線コネクタ 147">
          <a:extLst>
            <a:ext uri="{FF2B5EF4-FFF2-40B4-BE49-F238E27FC236}">
              <a16:creationId xmlns:a16="http://schemas.microsoft.com/office/drawing/2014/main" id="{00000000-0008-0000-0000-000094000000}"/>
            </a:ext>
          </a:extLst>
        </xdr:cNvPr>
        <xdr:cNvCxnSpPr/>
      </xdr:nvCxnSpPr>
      <xdr:spPr>
        <a:xfrm>
          <a:off x="14084300" y="5225481"/>
          <a:ext cx="711200" cy="8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155824</xdr:rowOff>
    </xdr:from>
    <xdr:to>
      <xdr:col>68</xdr:col>
      <xdr:colOff>123825</xdr:colOff>
      <xdr:row>30</xdr:row>
      <xdr:rowOff>85974</xdr:rowOff>
    </xdr:to>
    <xdr:sp macro="" textlink="">
      <xdr:nvSpPr>
        <xdr:cNvPr id="149" name="楕円 148">
          <a:extLst>
            <a:ext uri="{FF2B5EF4-FFF2-40B4-BE49-F238E27FC236}">
              <a16:creationId xmlns:a16="http://schemas.microsoft.com/office/drawing/2014/main" id="{00000000-0008-0000-0000-000095000000}"/>
            </a:ext>
          </a:extLst>
        </xdr:cNvPr>
        <xdr:cNvSpPr/>
      </xdr:nvSpPr>
      <xdr:spPr>
        <a:xfrm>
          <a:off x="13271500" y="512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35174</xdr:rowOff>
    </xdr:from>
    <xdr:to>
      <xdr:col>72</xdr:col>
      <xdr:colOff>73025</xdr:colOff>
      <xdr:row>30</xdr:row>
      <xdr:rowOff>81981</xdr:rowOff>
    </xdr:to>
    <xdr:cxnSp macro="">
      <xdr:nvCxnSpPr>
        <xdr:cNvPr id="150" name="直線コネクタ 149">
          <a:extLst>
            <a:ext uri="{FF2B5EF4-FFF2-40B4-BE49-F238E27FC236}">
              <a16:creationId xmlns:a16="http://schemas.microsoft.com/office/drawing/2014/main" id="{00000000-0008-0000-0000-000096000000}"/>
            </a:ext>
          </a:extLst>
        </xdr:cNvPr>
        <xdr:cNvCxnSpPr/>
      </xdr:nvCxnSpPr>
      <xdr:spPr>
        <a:xfrm>
          <a:off x="13322300" y="5178674"/>
          <a:ext cx="762000" cy="46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5359</xdr:rowOff>
    </xdr:from>
    <xdr:to>
      <xdr:col>64</xdr:col>
      <xdr:colOff>123825</xdr:colOff>
      <xdr:row>30</xdr:row>
      <xdr:rowOff>106959</xdr:rowOff>
    </xdr:to>
    <xdr:sp macro="" textlink="">
      <xdr:nvSpPr>
        <xdr:cNvPr id="151" name="楕円 150">
          <a:extLst>
            <a:ext uri="{FF2B5EF4-FFF2-40B4-BE49-F238E27FC236}">
              <a16:creationId xmlns:a16="http://schemas.microsoft.com/office/drawing/2014/main" id="{00000000-0008-0000-0000-000097000000}"/>
            </a:ext>
          </a:extLst>
        </xdr:cNvPr>
        <xdr:cNvSpPr/>
      </xdr:nvSpPr>
      <xdr:spPr>
        <a:xfrm>
          <a:off x="12509500" y="5148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35174</xdr:rowOff>
    </xdr:from>
    <xdr:to>
      <xdr:col>68</xdr:col>
      <xdr:colOff>73025</xdr:colOff>
      <xdr:row>30</xdr:row>
      <xdr:rowOff>56159</xdr:rowOff>
    </xdr:to>
    <xdr:cxnSp macro="">
      <xdr:nvCxnSpPr>
        <xdr:cNvPr id="152" name="直線コネクタ 151">
          <a:extLst>
            <a:ext uri="{FF2B5EF4-FFF2-40B4-BE49-F238E27FC236}">
              <a16:creationId xmlns:a16="http://schemas.microsoft.com/office/drawing/2014/main" id="{00000000-0008-0000-0000-000098000000}"/>
            </a:ext>
          </a:extLst>
        </xdr:cNvPr>
        <xdr:cNvCxnSpPr/>
      </xdr:nvCxnSpPr>
      <xdr:spPr>
        <a:xfrm flipV="1">
          <a:off x="12560300" y="5178674"/>
          <a:ext cx="762000" cy="20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63307</xdr:rowOff>
    </xdr:from>
    <xdr:to>
      <xdr:col>60</xdr:col>
      <xdr:colOff>123825</xdr:colOff>
      <xdr:row>30</xdr:row>
      <xdr:rowOff>164907</xdr:rowOff>
    </xdr:to>
    <xdr:sp macro="" textlink="">
      <xdr:nvSpPr>
        <xdr:cNvPr id="153" name="楕円 152">
          <a:extLst>
            <a:ext uri="{FF2B5EF4-FFF2-40B4-BE49-F238E27FC236}">
              <a16:creationId xmlns:a16="http://schemas.microsoft.com/office/drawing/2014/main" id="{00000000-0008-0000-0000-000099000000}"/>
            </a:ext>
          </a:extLst>
        </xdr:cNvPr>
        <xdr:cNvSpPr/>
      </xdr:nvSpPr>
      <xdr:spPr>
        <a:xfrm>
          <a:off x="11747500" y="520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56159</xdr:rowOff>
    </xdr:from>
    <xdr:to>
      <xdr:col>64</xdr:col>
      <xdr:colOff>73025</xdr:colOff>
      <xdr:row>30</xdr:row>
      <xdr:rowOff>114107</xdr:rowOff>
    </xdr:to>
    <xdr:cxnSp macro="">
      <xdr:nvCxnSpPr>
        <xdr:cNvPr id="154" name="直線コネクタ 153">
          <a:extLst>
            <a:ext uri="{FF2B5EF4-FFF2-40B4-BE49-F238E27FC236}">
              <a16:creationId xmlns:a16="http://schemas.microsoft.com/office/drawing/2014/main" id="{00000000-0008-0000-0000-00009A000000}"/>
            </a:ext>
          </a:extLst>
        </xdr:cNvPr>
        <xdr:cNvCxnSpPr/>
      </xdr:nvCxnSpPr>
      <xdr:spPr>
        <a:xfrm flipV="1">
          <a:off x="11798300" y="5199659"/>
          <a:ext cx="762000" cy="57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46021</xdr:rowOff>
    </xdr:from>
    <xdr:ext cx="469744" cy="259045"/>
    <xdr:sp macro="" textlink="">
      <xdr:nvSpPr>
        <xdr:cNvPr id="155" name="n_1aveValue債務償還比率">
          <a:extLst>
            <a:ext uri="{FF2B5EF4-FFF2-40B4-BE49-F238E27FC236}">
              <a16:creationId xmlns:a16="http://schemas.microsoft.com/office/drawing/2014/main" id="{00000000-0008-0000-0000-00009B000000}"/>
            </a:ext>
          </a:extLst>
        </xdr:cNvPr>
        <xdr:cNvSpPr txBox="1"/>
      </xdr:nvSpPr>
      <xdr:spPr>
        <a:xfrm>
          <a:off x="13836727" y="4846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26072</xdr:rowOff>
    </xdr:from>
    <xdr:ext cx="469744" cy="259045"/>
    <xdr:sp macro="" textlink="">
      <xdr:nvSpPr>
        <xdr:cNvPr id="156" name="n_2aveValue債務償還比率">
          <a:extLst>
            <a:ext uri="{FF2B5EF4-FFF2-40B4-BE49-F238E27FC236}">
              <a16:creationId xmlns:a16="http://schemas.microsoft.com/office/drawing/2014/main" id="{00000000-0008-0000-0000-00009C000000}"/>
            </a:ext>
          </a:extLst>
        </xdr:cNvPr>
        <xdr:cNvSpPr txBox="1"/>
      </xdr:nvSpPr>
      <xdr:spPr>
        <a:xfrm>
          <a:off x="13087427" y="4826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34881</xdr:rowOff>
    </xdr:from>
    <xdr:ext cx="469744" cy="259045"/>
    <xdr:sp macro="" textlink="">
      <xdr:nvSpPr>
        <xdr:cNvPr id="157" name="n_3aveValue債務償還比率">
          <a:extLst>
            <a:ext uri="{FF2B5EF4-FFF2-40B4-BE49-F238E27FC236}">
              <a16:creationId xmlns:a16="http://schemas.microsoft.com/office/drawing/2014/main" id="{00000000-0008-0000-0000-00009D000000}"/>
            </a:ext>
          </a:extLst>
        </xdr:cNvPr>
        <xdr:cNvSpPr txBox="1"/>
      </xdr:nvSpPr>
      <xdr:spPr>
        <a:xfrm>
          <a:off x="12325427" y="4835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50080</xdr:rowOff>
    </xdr:from>
    <xdr:ext cx="469744" cy="259045"/>
    <xdr:sp macro="" textlink="">
      <xdr:nvSpPr>
        <xdr:cNvPr id="158" name="n_4aveValue債務償還比率">
          <a:extLst>
            <a:ext uri="{FF2B5EF4-FFF2-40B4-BE49-F238E27FC236}">
              <a16:creationId xmlns:a16="http://schemas.microsoft.com/office/drawing/2014/main" id="{00000000-0008-0000-0000-00009E000000}"/>
            </a:ext>
          </a:extLst>
        </xdr:cNvPr>
        <xdr:cNvSpPr txBox="1"/>
      </xdr:nvSpPr>
      <xdr:spPr>
        <a:xfrm>
          <a:off x="11563427" y="4850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123908</xdr:rowOff>
    </xdr:from>
    <xdr:ext cx="469744" cy="259045"/>
    <xdr:sp macro="" textlink="">
      <xdr:nvSpPr>
        <xdr:cNvPr id="159" name="n_1mainValue債務償還比率">
          <a:extLst>
            <a:ext uri="{FF2B5EF4-FFF2-40B4-BE49-F238E27FC236}">
              <a16:creationId xmlns:a16="http://schemas.microsoft.com/office/drawing/2014/main" id="{00000000-0008-0000-0000-00009F000000}"/>
            </a:ext>
          </a:extLst>
        </xdr:cNvPr>
        <xdr:cNvSpPr txBox="1"/>
      </xdr:nvSpPr>
      <xdr:spPr>
        <a:xfrm>
          <a:off x="13836727" y="5267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77101</xdr:rowOff>
    </xdr:from>
    <xdr:ext cx="469744" cy="259045"/>
    <xdr:sp macro="" textlink="">
      <xdr:nvSpPr>
        <xdr:cNvPr id="160" name="n_2mainValue債務償還比率">
          <a:extLst>
            <a:ext uri="{FF2B5EF4-FFF2-40B4-BE49-F238E27FC236}">
              <a16:creationId xmlns:a16="http://schemas.microsoft.com/office/drawing/2014/main" id="{00000000-0008-0000-0000-0000A0000000}"/>
            </a:ext>
          </a:extLst>
        </xdr:cNvPr>
        <xdr:cNvSpPr txBox="1"/>
      </xdr:nvSpPr>
      <xdr:spPr>
        <a:xfrm>
          <a:off x="13087427" y="522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98086</xdr:rowOff>
    </xdr:from>
    <xdr:ext cx="469744" cy="259045"/>
    <xdr:sp macro="" textlink="">
      <xdr:nvSpPr>
        <xdr:cNvPr id="161" name="n_3mainValue債務償還比率">
          <a:extLst>
            <a:ext uri="{FF2B5EF4-FFF2-40B4-BE49-F238E27FC236}">
              <a16:creationId xmlns:a16="http://schemas.microsoft.com/office/drawing/2014/main" id="{00000000-0008-0000-0000-0000A1000000}"/>
            </a:ext>
          </a:extLst>
        </xdr:cNvPr>
        <xdr:cNvSpPr txBox="1"/>
      </xdr:nvSpPr>
      <xdr:spPr>
        <a:xfrm>
          <a:off x="12325427" y="5241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156034</xdr:rowOff>
    </xdr:from>
    <xdr:ext cx="469744" cy="259045"/>
    <xdr:sp macro="" textlink="">
      <xdr:nvSpPr>
        <xdr:cNvPr id="162" name="n_4mainValue債務償還比率">
          <a:extLst>
            <a:ext uri="{FF2B5EF4-FFF2-40B4-BE49-F238E27FC236}">
              <a16:creationId xmlns:a16="http://schemas.microsoft.com/office/drawing/2014/main" id="{00000000-0008-0000-0000-0000A2000000}"/>
            </a:ext>
          </a:extLst>
        </xdr:cNvPr>
        <xdr:cNvSpPr txBox="1"/>
      </xdr:nvSpPr>
      <xdr:spPr>
        <a:xfrm>
          <a:off x="11563427" y="5299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00000000-0008-0000-0000-0000A3000000}"/>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00000000-0008-0000-0000-0000A4000000}"/>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00000000-0008-0000-0000-0000A6000000}"/>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00000000-0008-0000-0000-0000A7000000}"/>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00000000-0008-0000-0000-0000A8000000}"/>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和歌山県串本町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15,468
15,402
135.67
14,907,633
14,496,130
237,279
6,051,295
14,954,691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84.8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00000000-0008-0000-0100-000036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12192</xdr:rowOff>
    </xdr:from>
    <xdr:to>
      <xdr:col>24</xdr:col>
      <xdr:colOff>62865</xdr:colOff>
      <xdr:row>41</xdr:row>
      <xdr:rowOff>64770</xdr:rowOff>
    </xdr:to>
    <xdr:cxnSp macro="">
      <xdr:nvCxnSpPr>
        <xdr:cNvPr id="55" name="直線コネクタ 54">
          <a:extLst>
            <a:ext uri="{FF2B5EF4-FFF2-40B4-BE49-F238E27FC236}">
              <a16:creationId xmlns:a16="http://schemas.microsoft.com/office/drawing/2014/main" id="{00000000-0008-0000-0100-000037000000}"/>
            </a:ext>
          </a:extLst>
        </xdr:cNvPr>
        <xdr:cNvCxnSpPr/>
      </xdr:nvCxnSpPr>
      <xdr:spPr>
        <a:xfrm flipV="1">
          <a:off x="4634865" y="5670042"/>
          <a:ext cx="0" cy="1424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68597</xdr:rowOff>
    </xdr:from>
    <xdr:ext cx="405111" cy="259045"/>
    <xdr:sp macro="" textlink="">
      <xdr:nvSpPr>
        <xdr:cNvPr id="56" name="【道路】&#10;有形固定資産減価償却率最小値テキスト">
          <a:extLst>
            <a:ext uri="{FF2B5EF4-FFF2-40B4-BE49-F238E27FC236}">
              <a16:creationId xmlns:a16="http://schemas.microsoft.com/office/drawing/2014/main" id="{00000000-0008-0000-0100-000038000000}"/>
            </a:ext>
          </a:extLst>
        </xdr:cNvPr>
        <xdr:cNvSpPr txBox="1"/>
      </xdr:nvSpPr>
      <xdr:spPr>
        <a:xfrm>
          <a:off x="46736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64770</xdr:rowOff>
    </xdr:from>
    <xdr:to>
      <xdr:col>24</xdr:col>
      <xdr:colOff>152400</xdr:colOff>
      <xdr:row>41</xdr:row>
      <xdr:rowOff>64770</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a:off x="4546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130319</xdr:rowOff>
    </xdr:from>
    <xdr:ext cx="405111" cy="259045"/>
    <xdr:sp macro="" textlink="">
      <xdr:nvSpPr>
        <xdr:cNvPr id="58" name="【道路】&#10;有形固定資産減価償却率最大値テキスト">
          <a:extLst>
            <a:ext uri="{FF2B5EF4-FFF2-40B4-BE49-F238E27FC236}">
              <a16:creationId xmlns:a16="http://schemas.microsoft.com/office/drawing/2014/main" id="{00000000-0008-0000-0100-00003A000000}"/>
            </a:ext>
          </a:extLst>
        </xdr:cNvPr>
        <xdr:cNvSpPr txBox="1"/>
      </xdr:nvSpPr>
      <xdr:spPr>
        <a:xfrm>
          <a:off x="4673600" y="5445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12192</xdr:rowOff>
    </xdr:from>
    <xdr:to>
      <xdr:col>24</xdr:col>
      <xdr:colOff>152400</xdr:colOff>
      <xdr:row>33</xdr:row>
      <xdr:rowOff>12192</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5670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148861</xdr:rowOff>
    </xdr:from>
    <xdr:ext cx="405111" cy="259045"/>
    <xdr:sp macro="" textlink="">
      <xdr:nvSpPr>
        <xdr:cNvPr id="60" name="【道路】&#10;有形固定資産減価償却率平均値テキスト">
          <a:extLst>
            <a:ext uri="{FF2B5EF4-FFF2-40B4-BE49-F238E27FC236}">
              <a16:creationId xmlns:a16="http://schemas.microsoft.com/office/drawing/2014/main" id="{00000000-0008-0000-0100-00003C000000}"/>
            </a:ext>
          </a:extLst>
        </xdr:cNvPr>
        <xdr:cNvSpPr txBox="1"/>
      </xdr:nvSpPr>
      <xdr:spPr>
        <a:xfrm>
          <a:off x="4673600" y="61496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125984</xdr:rowOff>
    </xdr:from>
    <xdr:to>
      <xdr:col>24</xdr:col>
      <xdr:colOff>114300</xdr:colOff>
      <xdr:row>37</xdr:row>
      <xdr:rowOff>56134</xdr:rowOff>
    </xdr:to>
    <xdr:sp macro="" textlink="">
      <xdr:nvSpPr>
        <xdr:cNvPr id="61" name="フローチャート: 判断 60">
          <a:extLst>
            <a:ext uri="{FF2B5EF4-FFF2-40B4-BE49-F238E27FC236}">
              <a16:creationId xmlns:a16="http://schemas.microsoft.com/office/drawing/2014/main" id="{00000000-0008-0000-0100-00003D000000}"/>
            </a:ext>
          </a:extLst>
        </xdr:cNvPr>
        <xdr:cNvSpPr/>
      </xdr:nvSpPr>
      <xdr:spPr>
        <a:xfrm>
          <a:off x="4584700" y="62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73406</xdr:rowOff>
    </xdr:from>
    <xdr:to>
      <xdr:col>20</xdr:col>
      <xdr:colOff>38100</xdr:colOff>
      <xdr:row>37</xdr:row>
      <xdr:rowOff>3556</xdr:rowOff>
    </xdr:to>
    <xdr:sp macro="" textlink="">
      <xdr:nvSpPr>
        <xdr:cNvPr id="62" name="フローチャート: 判断 61">
          <a:extLst>
            <a:ext uri="{FF2B5EF4-FFF2-40B4-BE49-F238E27FC236}">
              <a16:creationId xmlns:a16="http://schemas.microsoft.com/office/drawing/2014/main" id="{00000000-0008-0000-0100-00003E000000}"/>
            </a:ext>
          </a:extLst>
        </xdr:cNvPr>
        <xdr:cNvSpPr/>
      </xdr:nvSpPr>
      <xdr:spPr>
        <a:xfrm>
          <a:off x="3746500" y="6245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55118</xdr:rowOff>
    </xdr:from>
    <xdr:to>
      <xdr:col>15</xdr:col>
      <xdr:colOff>101600</xdr:colOff>
      <xdr:row>36</xdr:row>
      <xdr:rowOff>156718</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2857500" y="622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34544</xdr:rowOff>
    </xdr:from>
    <xdr:to>
      <xdr:col>10</xdr:col>
      <xdr:colOff>165100</xdr:colOff>
      <xdr:row>36</xdr:row>
      <xdr:rowOff>136144</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1968500" y="620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7112</xdr:rowOff>
    </xdr:from>
    <xdr:to>
      <xdr:col>6</xdr:col>
      <xdr:colOff>38100</xdr:colOff>
      <xdr:row>36</xdr:row>
      <xdr:rowOff>108712</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1079500" y="61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1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135128</xdr:rowOff>
    </xdr:from>
    <xdr:to>
      <xdr:col>24</xdr:col>
      <xdr:colOff>114300</xdr:colOff>
      <xdr:row>37</xdr:row>
      <xdr:rowOff>65278</xdr:rowOff>
    </xdr:to>
    <xdr:sp macro="" textlink="">
      <xdr:nvSpPr>
        <xdr:cNvPr id="71" name="楕円 70">
          <a:extLst>
            <a:ext uri="{FF2B5EF4-FFF2-40B4-BE49-F238E27FC236}">
              <a16:creationId xmlns:a16="http://schemas.microsoft.com/office/drawing/2014/main" id="{00000000-0008-0000-0100-000047000000}"/>
            </a:ext>
          </a:extLst>
        </xdr:cNvPr>
        <xdr:cNvSpPr/>
      </xdr:nvSpPr>
      <xdr:spPr>
        <a:xfrm>
          <a:off x="4584700" y="630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113555</xdr:rowOff>
    </xdr:from>
    <xdr:ext cx="405111" cy="259045"/>
    <xdr:sp macro="" textlink="">
      <xdr:nvSpPr>
        <xdr:cNvPr id="72" name="【道路】&#10;有形固定資産減価償却率該当値テキスト">
          <a:extLst>
            <a:ext uri="{FF2B5EF4-FFF2-40B4-BE49-F238E27FC236}">
              <a16:creationId xmlns:a16="http://schemas.microsoft.com/office/drawing/2014/main" id="{00000000-0008-0000-0100-000048000000}"/>
            </a:ext>
          </a:extLst>
        </xdr:cNvPr>
        <xdr:cNvSpPr txBox="1"/>
      </xdr:nvSpPr>
      <xdr:spPr>
        <a:xfrm>
          <a:off x="4673600" y="6285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98552</xdr:rowOff>
    </xdr:from>
    <xdr:to>
      <xdr:col>20</xdr:col>
      <xdr:colOff>38100</xdr:colOff>
      <xdr:row>37</xdr:row>
      <xdr:rowOff>28702</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3746500" y="627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149352</xdr:rowOff>
    </xdr:from>
    <xdr:to>
      <xdr:col>24</xdr:col>
      <xdr:colOff>63500</xdr:colOff>
      <xdr:row>37</xdr:row>
      <xdr:rowOff>14478</xdr:rowOff>
    </xdr:to>
    <xdr:cxnSp macro="">
      <xdr:nvCxnSpPr>
        <xdr:cNvPr id="74" name="直線コネクタ 73">
          <a:extLst>
            <a:ext uri="{FF2B5EF4-FFF2-40B4-BE49-F238E27FC236}">
              <a16:creationId xmlns:a16="http://schemas.microsoft.com/office/drawing/2014/main" id="{00000000-0008-0000-0100-00004A000000}"/>
            </a:ext>
          </a:extLst>
        </xdr:cNvPr>
        <xdr:cNvCxnSpPr/>
      </xdr:nvCxnSpPr>
      <xdr:spPr>
        <a:xfrm>
          <a:off x="3797300" y="632155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55118</xdr:rowOff>
    </xdr:from>
    <xdr:to>
      <xdr:col>15</xdr:col>
      <xdr:colOff>101600</xdr:colOff>
      <xdr:row>36</xdr:row>
      <xdr:rowOff>156718</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2857500" y="622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105918</xdr:rowOff>
    </xdr:from>
    <xdr:to>
      <xdr:col>19</xdr:col>
      <xdr:colOff>177800</xdr:colOff>
      <xdr:row>36</xdr:row>
      <xdr:rowOff>149352</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2908300" y="627811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11684</xdr:rowOff>
    </xdr:from>
    <xdr:to>
      <xdr:col>10</xdr:col>
      <xdr:colOff>165100</xdr:colOff>
      <xdr:row>36</xdr:row>
      <xdr:rowOff>113284</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1968500" y="618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62484</xdr:rowOff>
    </xdr:from>
    <xdr:to>
      <xdr:col>15</xdr:col>
      <xdr:colOff>50800</xdr:colOff>
      <xdr:row>36</xdr:row>
      <xdr:rowOff>105918</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2019300" y="623468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139700</xdr:rowOff>
    </xdr:from>
    <xdr:to>
      <xdr:col>6</xdr:col>
      <xdr:colOff>38100</xdr:colOff>
      <xdr:row>36</xdr:row>
      <xdr:rowOff>69850</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079500" y="614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19050</xdr:rowOff>
    </xdr:from>
    <xdr:to>
      <xdr:col>10</xdr:col>
      <xdr:colOff>114300</xdr:colOff>
      <xdr:row>36</xdr:row>
      <xdr:rowOff>62484</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a:off x="1130300" y="619125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20083</xdr:rowOff>
    </xdr:from>
    <xdr:ext cx="405111" cy="259045"/>
    <xdr:sp macro="" textlink="">
      <xdr:nvSpPr>
        <xdr:cNvPr id="81" name="n_1aveValue【道路】&#10;有形固定資産減価償却率">
          <a:extLst>
            <a:ext uri="{FF2B5EF4-FFF2-40B4-BE49-F238E27FC236}">
              <a16:creationId xmlns:a16="http://schemas.microsoft.com/office/drawing/2014/main" id="{00000000-0008-0000-0100-000051000000}"/>
            </a:ext>
          </a:extLst>
        </xdr:cNvPr>
        <xdr:cNvSpPr txBox="1"/>
      </xdr:nvSpPr>
      <xdr:spPr>
        <a:xfrm>
          <a:off x="3582044" y="6020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147845</xdr:rowOff>
    </xdr:from>
    <xdr:ext cx="405111" cy="259045"/>
    <xdr:sp macro="" textlink="">
      <xdr:nvSpPr>
        <xdr:cNvPr id="82" name="n_2aveValue【道路】&#10;有形固定資産減価償却率">
          <a:extLst>
            <a:ext uri="{FF2B5EF4-FFF2-40B4-BE49-F238E27FC236}">
              <a16:creationId xmlns:a16="http://schemas.microsoft.com/office/drawing/2014/main" id="{00000000-0008-0000-0100-000052000000}"/>
            </a:ext>
          </a:extLst>
        </xdr:cNvPr>
        <xdr:cNvSpPr txBox="1"/>
      </xdr:nvSpPr>
      <xdr:spPr>
        <a:xfrm>
          <a:off x="2705744" y="6320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127271</xdr:rowOff>
    </xdr:from>
    <xdr:ext cx="405111" cy="259045"/>
    <xdr:sp macro="" textlink="">
      <xdr:nvSpPr>
        <xdr:cNvPr id="83" name="n_3aveValue【道路】&#10;有形固定資産減価償却率">
          <a:extLst>
            <a:ext uri="{FF2B5EF4-FFF2-40B4-BE49-F238E27FC236}">
              <a16:creationId xmlns:a16="http://schemas.microsoft.com/office/drawing/2014/main" id="{00000000-0008-0000-0100-000053000000}"/>
            </a:ext>
          </a:extLst>
        </xdr:cNvPr>
        <xdr:cNvSpPr txBox="1"/>
      </xdr:nvSpPr>
      <xdr:spPr>
        <a:xfrm>
          <a:off x="1816744" y="6299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99839</xdr:rowOff>
    </xdr:from>
    <xdr:ext cx="405111" cy="259045"/>
    <xdr:sp macro="" textlink="">
      <xdr:nvSpPr>
        <xdr:cNvPr id="84" name="n_4aveValue【道路】&#10;有形固定資産減価償却率">
          <a:extLst>
            <a:ext uri="{FF2B5EF4-FFF2-40B4-BE49-F238E27FC236}">
              <a16:creationId xmlns:a16="http://schemas.microsoft.com/office/drawing/2014/main" id="{00000000-0008-0000-0100-000054000000}"/>
            </a:ext>
          </a:extLst>
        </xdr:cNvPr>
        <xdr:cNvSpPr txBox="1"/>
      </xdr:nvSpPr>
      <xdr:spPr>
        <a:xfrm>
          <a:off x="927744" y="6272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19829</xdr:rowOff>
    </xdr:from>
    <xdr:ext cx="405111" cy="259045"/>
    <xdr:sp macro="" textlink="">
      <xdr:nvSpPr>
        <xdr:cNvPr id="85" name="n_1mainValue【道路】&#10;有形固定資産減価償却率">
          <a:extLst>
            <a:ext uri="{FF2B5EF4-FFF2-40B4-BE49-F238E27FC236}">
              <a16:creationId xmlns:a16="http://schemas.microsoft.com/office/drawing/2014/main" id="{00000000-0008-0000-0100-000055000000}"/>
            </a:ext>
          </a:extLst>
        </xdr:cNvPr>
        <xdr:cNvSpPr txBox="1"/>
      </xdr:nvSpPr>
      <xdr:spPr>
        <a:xfrm>
          <a:off x="3582044" y="6363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1795</xdr:rowOff>
    </xdr:from>
    <xdr:ext cx="405111" cy="259045"/>
    <xdr:sp macro="" textlink="">
      <xdr:nvSpPr>
        <xdr:cNvPr id="86" name="n_2mainValue【道路】&#10;有形固定資産減価償却率">
          <a:extLst>
            <a:ext uri="{FF2B5EF4-FFF2-40B4-BE49-F238E27FC236}">
              <a16:creationId xmlns:a16="http://schemas.microsoft.com/office/drawing/2014/main" id="{00000000-0008-0000-0100-000056000000}"/>
            </a:ext>
          </a:extLst>
        </xdr:cNvPr>
        <xdr:cNvSpPr txBox="1"/>
      </xdr:nvSpPr>
      <xdr:spPr>
        <a:xfrm>
          <a:off x="2705744" y="6002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129811</xdr:rowOff>
    </xdr:from>
    <xdr:ext cx="405111" cy="259045"/>
    <xdr:sp macro="" textlink="">
      <xdr:nvSpPr>
        <xdr:cNvPr id="87" name="n_3mainValue【道路】&#10;有形固定資産減価償却率">
          <a:extLst>
            <a:ext uri="{FF2B5EF4-FFF2-40B4-BE49-F238E27FC236}">
              <a16:creationId xmlns:a16="http://schemas.microsoft.com/office/drawing/2014/main" id="{00000000-0008-0000-0100-000057000000}"/>
            </a:ext>
          </a:extLst>
        </xdr:cNvPr>
        <xdr:cNvSpPr txBox="1"/>
      </xdr:nvSpPr>
      <xdr:spPr>
        <a:xfrm>
          <a:off x="1816744" y="5959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86377</xdr:rowOff>
    </xdr:from>
    <xdr:ext cx="405111" cy="259045"/>
    <xdr:sp macro="" textlink="">
      <xdr:nvSpPr>
        <xdr:cNvPr id="88" name="n_4mainValue【道路】&#10;有形固定資産減価償却率">
          <a:extLst>
            <a:ext uri="{FF2B5EF4-FFF2-40B4-BE49-F238E27FC236}">
              <a16:creationId xmlns:a16="http://schemas.microsoft.com/office/drawing/2014/main" id="{00000000-0008-0000-0100-000058000000}"/>
            </a:ext>
          </a:extLst>
        </xdr:cNvPr>
        <xdr:cNvSpPr txBox="1"/>
      </xdr:nvSpPr>
      <xdr:spPr>
        <a:xfrm>
          <a:off x="927744" y="591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100-00005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100-00005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00000000-0008-0000-0100-000061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100-000062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00000000-0008-0000-0100-000063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0000000-0008-0000-01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118548</xdr:rowOff>
    </xdr:from>
    <xdr:to>
      <xdr:col>54</xdr:col>
      <xdr:colOff>189865</xdr:colOff>
      <xdr:row>41</xdr:row>
      <xdr:rowOff>148857</xdr:rowOff>
    </xdr:to>
    <xdr:cxnSp macro="">
      <xdr:nvCxnSpPr>
        <xdr:cNvPr id="112" name="直線コネクタ 111">
          <a:extLst>
            <a:ext uri="{FF2B5EF4-FFF2-40B4-BE49-F238E27FC236}">
              <a16:creationId xmlns:a16="http://schemas.microsoft.com/office/drawing/2014/main" id="{00000000-0008-0000-0100-000070000000}"/>
            </a:ext>
          </a:extLst>
        </xdr:cNvPr>
        <xdr:cNvCxnSpPr/>
      </xdr:nvCxnSpPr>
      <xdr:spPr>
        <a:xfrm flipV="1">
          <a:off x="10476865" y="5947848"/>
          <a:ext cx="0" cy="1230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152684</xdr:rowOff>
    </xdr:from>
    <xdr:ext cx="469744" cy="259045"/>
    <xdr:sp macro="" textlink="">
      <xdr:nvSpPr>
        <xdr:cNvPr id="113" name="【道路】&#10;一人当たり延長最小値テキスト">
          <a:extLst>
            <a:ext uri="{FF2B5EF4-FFF2-40B4-BE49-F238E27FC236}">
              <a16:creationId xmlns:a16="http://schemas.microsoft.com/office/drawing/2014/main" id="{00000000-0008-0000-0100-000071000000}"/>
            </a:ext>
          </a:extLst>
        </xdr:cNvPr>
        <xdr:cNvSpPr txBox="1"/>
      </xdr:nvSpPr>
      <xdr:spPr>
        <a:xfrm>
          <a:off x="10515600" y="7182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148857</xdr:rowOff>
    </xdr:from>
    <xdr:to>
      <xdr:col>55</xdr:col>
      <xdr:colOff>88900</xdr:colOff>
      <xdr:row>41</xdr:row>
      <xdr:rowOff>148857</xdr:rowOff>
    </xdr:to>
    <xdr:cxnSp macro="">
      <xdr:nvCxnSpPr>
        <xdr:cNvPr id="114" name="直線コネクタ 113">
          <a:extLst>
            <a:ext uri="{FF2B5EF4-FFF2-40B4-BE49-F238E27FC236}">
              <a16:creationId xmlns:a16="http://schemas.microsoft.com/office/drawing/2014/main" id="{00000000-0008-0000-0100-000072000000}"/>
            </a:ext>
          </a:extLst>
        </xdr:cNvPr>
        <xdr:cNvCxnSpPr/>
      </xdr:nvCxnSpPr>
      <xdr:spPr>
        <a:xfrm>
          <a:off x="10388600" y="717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65225</xdr:rowOff>
    </xdr:from>
    <xdr:ext cx="534377" cy="259045"/>
    <xdr:sp macro="" textlink="">
      <xdr:nvSpPr>
        <xdr:cNvPr id="115" name="【道路】&#10;一人当たり延長最大値テキスト">
          <a:extLst>
            <a:ext uri="{FF2B5EF4-FFF2-40B4-BE49-F238E27FC236}">
              <a16:creationId xmlns:a16="http://schemas.microsoft.com/office/drawing/2014/main" id="{00000000-0008-0000-0100-000073000000}"/>
            </a:ext>
          </a:extLst>
        </xdr:cNvPr>
        <xdr:cNvSpPr txBox="1"/>
      </xdr:nvSpPr>
      <xdr:spPr>
        <a:xfrm>
          <a:off x="10515600" y="572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118548</xdr:rowOff>
    </xdr:from>
    <xdr:to>
      <xdr:col>55</xdr:col>
      <xdr:colOff>88900</xdr:colOff>
      <xdr:row>34</xdr:row>
      <xdr:rowOff>118548</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a:off x="10388600" y="5947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108646</xdr:rowOff>
    </xdr:from>
    <xdr:ext cx="534377" cy="259045"/>
    <xdr:sp macro="" textlink="">
      <xdr:nvSpPr>
        <xdr:cNvPr id="117" name="【道路】&#10;一人当たり延長平均値テキスト">
          <a:extLst>
            <a:ext uri="{FF2B5EF4-FFF2-40B4-BE49-F238E27FC236}">
              <a16:creationId xmlns:a16="http://schemas.microsoft.com/office/drawing/2014/main" id="{00000000-0008-0000-0100-000075000000}"/>
            </a:ext>
          </a:extLst>
        </xdr:cNvPr>
        <xdr:cNvSpPr txBox="1"/>
      </xdr:nvSpPr>
      <xdr:spPr>
        <a:xfrm>
          <a:off x="10515600" y="66237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85769</xdr:rowOff>
    </xdr:from>
    <xdr:to>
      <xdr:col>55</xdr:col>
      <xdr:colOff>50800</xdr:colOff>
      <xdr:row>40</xdr:row>
      <xdr:rowOff>15919</xdr:rowOff>
    </xdr:to>
    <xdr:sp macro="" textlink="">
      <xdr:nvSpPr>
        <xdr:cNvPr id="118" name="フローチャート: 判断 117">
          <a:extLst>
            <a:ext uri="{FF2B5EF4-FFF2-40B4-BE49-F238E27FC236}">
              <a16:creationId xmlns:a16="http://schemas.microsoft.com/office/drawing/2014/main" id="{00000000-0008-0000-0100-000076000000}"/>
            </a:ext>
          </a:extLst>
        </xdr:cNvPr>
        <xdr:cNvSpPr/>
      </xdr:nvSpPr>
      <xdr:spPr>
        <a:xfrm>
          <a:off x="10426700" y="677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154312</xdr:rowOff>
    </xdr:from>
    <xdr:to>
      <xdr:col>50</xdr:col>
      <xdr:colOff>165100</xdr:colOff>
      <xdr:row>37</xdr:row>
      <xdr:rowOff>84462</xdr:rowOff>
    </xdr:to>
    <xdr:sp macro="" textlink="">
      <xdr:nvSpPr>
        <xdr:cNvPr id="119" name="フローチャート: 判断 118">
          <a:extLst>
            <a:ext uri="{FF2B5EF4-FFF2-40B4-BE49-F238E27FC236}">
              <a16:creationId xmlns:a16="http://schemas.microsoft.com/office/drawing/2014/main" id="{00000000-0008-0000-0100-000077000000}"/>
            </a:ext>
          </a:extLst>
        </xdr:cNvPr>
        <xdr:cNvSpPr/>
      </xdr:nvSpPr>
      <xdr:spPr>
        <a:xfrm>
          <a:off x="9588500" y="632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36</xdr:row>
      <xdr:rowOff>122555</xdr:rowOff>
    </xdr:from>
    <xdr:to>
      <xdr:col>46</xdr:col>
      <xdr:colOff>38100</xdr:colOff>
      <xdr:row>37</xdr:row>
      <xdr:rowOff>52705</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86995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4331</xdr:rowOff>
    </xdr:from>
    <xdr:to>
      <xdr:col>41</xdr:col>
      <xdr:colOff>101600</xdr:colOff>
      <xdr:row>37</xdr:row>
      <xdr:rowOff>105931</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7810500" y="634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156940</xdr:rowOff>
    </xdr:from>
    <xdr:to>
      <xdr:col>36</xdr:col>
      <xdr:colOff>165100</xdr:colOff>
      <xdr:row>40</xdr:row>
      <xdr:rowOff>87090</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6921500" y="6843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1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89865</xdr:rowOff>
    </xdr:from>
    <xdr:to>
      <xdr:col>55</xdr:col>
      <xdr:colOff>50800</xdr:colOff>
      <xdr:row>40</xdr:row>
      <xdr:rowOff>20015</xdr:rowOff>
    </xdr:to>
    <xdr:sp macro="" textlink="">
      <xdr:nvSpPr>
        <xdr:cNvPr id="128" name="楕円 127">
          <a:extLst>
            <a:ext uri="{FF2B5EF4-FFF2-40B4-BE49-F238E27FC236}">
              <a16:creationId xmlns:a16="http://schemas.microsoft.com/office/drawing/2014/main" id="{00000000-0008-0000-0100-000080000000}"/>
            </a:ext>
          </a:extLst>
        </xdr:cNvPr>
        <xdr:cNvSpPr/>
      </xdr:nvSpPr>
      <xdr:spPr>
        <a:xfrm>
          <a:off x="10426700" y="677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68292</xdr:rowOff>
    </xdr:from>
    <xdr:ext cx="534377" cy="259045"/>
    <xdr:sp macro="" textlink="">
      <xdr:nvSpPr>
        <xdr:cNvPr id="129" name="【道路】&#10;一人当たり延長該当値テキスト">
          <a:extLst>
            <a:ext uri="{FF2B5EF4-FFF2-40B4-BE49-F238E27FC236}">
              <a16:creationId xmlns:a16="http://schemas.microsoft.com/office/drawing/2014/main" id="{00000000-0008-0000-0100-000081000000}"/>
            </a:ext>
          </a:extLst>
        </xdr:cNvPr>
        <xdr:cNvSpPr txBox="1"/>
      </xdr:nvSpPr>
      <xdr:spPr>
        <a:xfrm>
          <a:off x="10515600" y="6754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103086</xdr:rowOff>
    </xdr:from>
    <xdr:to>
      <xdr:col>50</xdr:col>
      <xdr:colOff>165100</xdr:colOff>
      <xdr:row>40</xdr:row>
      <xdr:rowOff>33236</xdr:rowOff>
    </xdr:to>
    <xdr:sp macro="" textlink="">
      <xdr:nvSpPr>
        <xdr:cNvPr id="130" name="楕円 129">
          <a:extLst>
            <a:ext uri="{FF2B5EF4-FFF2-40B4-BE49-F238E27FC236}">
              <a16:creationId xmlns:a16="http://schemas.microsoft.com/office/drawing/2014/main" id="{00000000-0008-0000-0100-000082000000}"/>
            </a:ext>
          </a:extLst>
        </xdr:cNvPr>
        <xdr:cNvSpPr/>
      </xdr:nvSpPr>
      <xdr:spPr>
        <a:xfrm>
          <a:off x="9588500" y="6789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140665</xdr:rowOff>
    </xdr:from>
    <xdr:to>
      <xdr:col>55</xdr:col>
      <xdr:colOff>0</xdr:colOff>
      <xdr:row>39</xdr:row>
      <xdr:rowOff>153886</xdr:rowOff>
    </xdr:to>
    <xdr:cxnSp macro="">
      <xdr:nvCxnSpPr>
        <xdr:cNvPr id="131" name="直線コネクタ 130">
          <a:extLst>
            <a:ext uri="{FF2B5EF4-FFF2-40B4-BE49-F238E27FC236}">
              <a16:creationId xmlns:a16="http://schemas.microsoft.com/office/drawing/2014/main" id="{00000000-0008-0000-0100-000083000000}"/>
            </a:ext>
          </a:extLst>
        </xdr:cNvPr>
        <xdr:cNvCxnSpPr/>
      </xdr:nvCxnSpPr>
      <xdr:spPr>
        <a:xfrm flipV="1">
          <a:off x="9639300" y="6827215"/>
          <a:ext cx="838200" cy="13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113659</xdr:rowOff>
    </xdr:from>
    <xdr:to>
      <xdr:col>46</xdr:col>
      <xdr:colOff>38100</xdr:colOff>
      <xdr:row>40</xdr:row>
      <xdr:rowOff>43809</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8699500" y="680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153886</xdr:rowOff>
    </xdr:from>
    <xdr:to>
      <xdr:col>50</xdr:col>
      <xdr:colOff>114300</xdr:colOff>
      <xdr:row>39</xdr:row>
      <xdr:rowOff>164459</xdr:rowOff>
    </xdr:to>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flipV="1">
          <a:off x="8750300" y="6840436"/>
          <a:ext cx="889000" cy="10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122593</xdr:rowOff>
    </xdr:from>
    <xdr:to>
      <xdr:col>41</xdr:col>
      <xdr:colOff>101600</xdr:colOff>
      <xdr:row>40</xdr:row>
      <xdr:rowOff>52743</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7810500" y="680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164459</xdr:rowOff>
    </xdr:from>
    <xdr:to>
      <xdr:col>45</xdr:col>
      <xdr:colOff>177800</xdr:colOff>
      <xdr:row>40</xdr:row>
      <xdr:rowOff>1943</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flipV="1">
          <a:off x="7861300" y="6851009"/>
          <a:ext cx="889000" cy="8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162579</xdr:rowOff>
    </xdr:from>
    <xdr:to>
      <xdr:col>36</xdr:col>
      <xdr:colOff>165100</xdr:colOff>
      <xdr:row>40</xdr:row>
      <xdr:rowOff>92729</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6921500" y="6849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1943</xdr:rowOff>
    </xdr:from>
    <xdr:to>
      <xdr:col>41</xdr:col>
      <xdr:colOff>50800</xdr:colOff>
      <xdr:row>40</xdr:row>
      <xdr:rowOff>41929</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flipV="1">
          <a:off x="6972300" y="6859943"/>
          <a:ext cx="889000" cy="39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35</xdr:row>
      <xdr:rowOff>100989</xdr:rowOff>
    </xdr:from>
    <xdr:ext cx="534377" cy="259045"/>
    <xdr:sp macro="" textlink="">
      <xdr:nvSpPr>
        <xdr:cNvPr id="138" name="n_1aveValue【道路】&#10;一人当たり延長">
          <a:extLst>
            <a:ext uri="{FF2B5EF4-FFF2-40B4-BE49-F238E27FC236}">
              <a16:creationId xmlns:a16="http://schemas.microsoft.com/office/drawing/2014/main" id="{00000000-0008-0000-0100-00008A000000}"/>
            </a:ext>
          </a:extLst>
        </xdr:cNvPr>
        <xdr:cNvSpPr txBox="1"/>
      </xdr:nvSpPr>
      <xdr:spPr>
        <a:xfrm>
          <a:off x="9359411" y="610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69232</xdr:rowOff>
    </xdr:from>
    <xdr:ext cx="534377" cy="259045"/>
    <xdr:sp macro="" textlink="">
      <xdr:nvSpPr>
        <xdr:cNvPr id="139" name="n_2aveValue【道路】&#10;一人当たり延長">
          <a:extLst>
            <a:ext uri="{FF2B5EF4-FFF2-40B4-BE49-F238E27FC236}">
              <a16:creationId xmlns:a16="http://schemas.microsoft.com/office/drawing/2014/main" id="{00000000-0008-0000-0100-00008B000000}"/>
            </a:ext>
          </a:extLst>
        </xdr:cNvPr>
        <xdr:cNvSpPr txBox="1"/>
      </xdr:nvSpPr>
      <xdr:spPr>
        <a:xfrm>
          <a:off x="8483111" y="606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35</xdr:row>
      <xdr:rowOff>122458</xdr:rowOff>
    </xdr:from>
    <xdr:ext cx="534377" cy="259045"/>
    <xdr:sp macro="" textlink="">
      <xdr:nvSpPr>
        <xdr:cNvPr id="140" name="n_3aveValue【道路】&#10;一人当たり延長">
          <a:extLst>
            <a:ext uri="{FF2B5EF4-FFF2-40B4-BE49-F238E27FC236}">
              <a16:creationId xmlns:a16="http://schemas.microsoft.com/office/drawing/2014/main" id="{00000000-0008-0000-0100-00008C000000}"/>
            </a:ext>
          </a:extLst>
        </xdr:cNvPr>
        <xdr:cNvSpPr txBox="1"/>
      </xdr:nvSpPr>
      <xdr:spPr>
        <a:xfrm>
          <a:off x="7594111" y="612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103617</xdr:rowOff>
    </xdr:from>
    <xdr:ext cx="534377" cy="259045"/>
    <xdr:sp macro="" textlink="">
      <xdr:nvSpPr>
        <xdr:cNvPr id="141" name="n_4aveValue【道路】&#10;一人当たり延長">
          <a:extLst>
            <a:ext uri="{FF2B5EF4-FFF2-40B4-BE49-F238E27FC236}">
              <a16:creationId xmlns:a16="http://schemas.microsoft.com/office/drawing/2014/main" id="{00000000-0008-0000-0100-00008D000000}"/>
            </a:ext>
          </a:extLst>
        </xdr:cNvPr>
        <xdr:cNvSpPr txBox="1"/>
      </xdr:nvSpPr>
      <xdr:spPr>
        <a:xfrm>
          <a:off x="6705111" y="6618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24363</xdr:rowOff>
    </xdr:from>
    <xdr:ext cx="534377" cy="259045"/>
    <xdr:sp macro="" textlink="">
      <xdr:nvSpPr>
        <xdr:cNvPr id="142" name="n_1mainValue【道路】&#10;一人当たり延長">
          <a:extLst>
            <a:ext uri="{FF2B5EF4-FFF2-40B4-BE49-F238E27FC236}">
              <a16:creationId xmlns:a16="http://schemas.microsoft.com/office/drawing/2014/main" id="{00000000-0008-0000-0100-00008E000000}"/>
            </a:ext>
          </a:extLst>
        </xdr:cNvPr>
        <xdr:cNvSpPr txBox="1"/>
      </xdr:nvSpPr>
      <xdr:spPr>
        <a:xfrm>
          <a:off x="9359411" y="6882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34936</xdr:rowOff>
    </xdr:from>
    <xdr:ext cx="534377" cy="259045"/>
    <xdr:sp macro="" textlink="">
      <xdr:nvSpPr>
        <xdr:cNvPr id="143" name="n_2mainValue【道路】&#10;一人当たり延長">
          <a:extLst>
            <a:ext uri="{FF2B5EF4-FFF2-40B4-BE49-F238E27FC236}">
              <a16:creationId xmlns:a16="http://schemas.microsoft.com/office/drawing/2014/main" id="{00000000-0008-0000-0100-00008F000000}"/>
            </a:ext>
          </a:extLst>
        </xdr:cNvPr>
        <xdr:cNvSpPr txBox="1"/>
      </xdr:nvSpPr>
      <xdr:spPr>
        <a:xfrm>
          <a:off x="8483111" y="6892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43870</xdr:rowOff>
    </xdr:from>
    <xdr:ext cx="534377" cy="259045"/>
    <xdr:sp macro="" textlink="">
      <xdr:nvSpPr>
        <xdr:cNvPr id="144" name="n_3mainValue【道路】&#10;一人当たり延長">
          <a:extLst>
            <a:ext uri="{FF2B5EF4-FFF2-40B4-BE49-F238E27FC236}">
              <a16:creationId xmlns:a16="http://schemas.microsoft.com/office/drawing/2014/main" id="{00000000-0008-0000-0100-000090000000}"/>
            </a:ext>
          </a:extLst>
        </xdr:cNvPr>
        <xdr:cNvSpPr txBox="1"/>
      </xdr:nvSpPr>
      <xdr:spPr>
        <a:xfrm>
          <a:off x="7594111" y="690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83856</xdr:rowOff>
    </xdr:from>
    <xdr:ext cx="534377" cy="259045"/>
    <xdr:sp macro="" textlink="">
      <xdr:nvSpPr>
        <xdr:cNvPr id="145" name="n_4mainValue【道路】&#10;一人当たり延長">
          <a:extLst>
            <a:ext uri="{FF2B5EF4-FFF2-40B4-BE49-F238E27FC236}">
              <a16:creationId xmlns:a16="http://schemas.microsoft.com/office/drawing/2014/main" id="{00000000-0008-0000-0100-000091000000}"/>
            </a:ext>
          </a:extLst>
        </xdr:cNvPr>
        <xdr:cNvSpPr txBox="1"/>
      </xdr:nvSpPr>
      <xdr:spPr>
        <a:xfrm>
          <a:off x="6705111" y="694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0000000-0008-0000-0100-00009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0000000-0008-0000-0100-00009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0000000-0008-0000-0100-00009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0000000-0008-0000-0100-00009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00000000-0008-0000-0100-0000A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68580</xdr:rowOff>
    </xdr:from>
    <xdr:to>
      <xdr:col>24</xdr:col>
      <xdr:colOff>62865</xdr:colOff>
      <xdr:row>63</xdr:row>
      <xdr:rowOff>135527</xdr:rowOff>
    </xdr:to>
    <xdr:cxnSp macro="">
      <xdr:nvCxnSpPr>
        <xdr:cNvPr id="171" name="直線コネクタ 170">
          <a:extLst>
            <a:ext uri="{FF2B5EF4-FFF2-40B4-BE49-F238E27FC236}">
              <a16:creationId xmlns:a16="http://schemas.microsoft.com/office/drawing/2014/main" id="{00000000-0008-0000-0100-0000AB000000}"/>
            </a:ext>
          </a:extLst>
        </xdr:cNvPr>
        <xdr:cNvCxnSpPr/>
      </xdr:nvCxnSpPr>
      <xdr:spPr>
        <a:xfrm flipV="1">
          <a:off x="4634865" y="9498330"/>
          <a:ext cx="0" cy="1438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139354</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00000000-0008-0000-0100-0000AC000000}"/>
            </a:ext>
          </a:extLst>
        </xdr:cNvPr>
        <xdr:cNvSpPr txBox="1"/>
      </xdr:nvSpPr>
      <xdr:spPr>
        <a:xfrm>
          <a:off x="4673600" y="10940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135527</xdr:rowOff>
    </xdr:from>
    <xdr:to>
      <xdr:col>24</xdr:col>
      <xdr:colOff>152400</xdr:colOff>
      <xdr:row>63</xdr:row>
      <xdr:rowOff>135527</xdr:rowOff>
    </xdr:to>
    <xdr:cxnSp macro="">
      <xdr:nvCxnSpPr>
        <xdr:cNvPr id="173" name="直線コネクタ 172">
          <a:extLst>
            <a:ext uri="{FF2B5EF4-FFF2-40B4-BE49-F238E27FC236}">
              <a16:creationId xmlns:a16="http://schemas.microsoft.com/office/drawing/2014/main" id="{00000000-0008-0000-0100-0000AD000000}"/>
            </a:ext>
          </a:extLst>
        </xdr:cNvPr>
        <xdr:cNvCxnSpPr/>
      </xdr:nvCxnSpPr>
      <xdr:spPr>
        <a:xfrm>
          <a:off x="4546600" y="1093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15257</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00000000-0008-0000-0100-0000AE000000}"/>
            </a:ext>
          </a:extLst>
        </xdr:cNvPr>
        <xdr:cNvSpPr txBox="1"/>
      </xdr:nvSpPr>
      <xdr:spPr>
        <a:xfrm>
          <a:off x="4673600" y="9273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68580</xdr:rowOff>
    </xdr:from>
    <xdr:to>
      <xdr:col>24</xdr:col>
      <xdr:colOff>152400</xdr:colOff>
      <xdr:row>55</xdr:row>
      <xdr:rowOff>68580</xdr:rowOff>
    </xdr:to>
    <xdr:cxnSp macro="">
      <xdr:nvCxnSpPr>
        <xdr:cNvPr id="175" name="直線コネクタ 174">
          <a:extLst>
            <a:ext uri="{FF2B5EF4-FFF2-40B4-BE49-F238E27FC236}">
              <a16:creationId xmlns:a16="http://schemas.microsoft.com/office/drawing/2014/main" id="{00000000-0008-0000-0100-0000AF000000}"/>
            </a:ext>
          </a:extLst>
        </xdr:cNvPr>
        <xdr:cNvCxnSpPr/>
      </xdr:nvCxnSpPr>
      <xdr:spPr>
        <a:xfrm>
          <a:off x="4546600" y="949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120667</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00000000-0008-0000-0100-0000B0000000}"/>
            </a:ext>
          </a:extLst>
        </xdr:cNvPr>
        <xdr:cNvSpPr txBox="1"/>
      </xdr:nvSpPr>
      <xdr:spPr>
        <a:xfrm>
          <a:off x="4673600" y="102362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97790</xdr:rowOff>
    </xdr:from>
    <xdr:to>
      <xdr:col>24</xdr:col>
      <xdr:colOff>114300</xdr:colOff>
      <xdr:row>61</xdr:row>
      <xdr:rowOff>27940</xdr:rowOff>
    </xdr:to>
    <xdr:sp macro="" textlink="">
      <xdr:nvSpPr>
        <xdr:cNvPr id="177" name="フローチャート: 判断 176">
          <a:extLst>
            <a:ext uri="{FF2B5EF4-FFF2-40B4-BE49-F238E27FC236}">
              <a16:creationId xmlns:a16="http://schemas.microsoft.com/office/drawing/2014/main" id="{00000000-0008-0000-0100-0000B1000000}"/>
            </a:ext>
          </a:extLst>
        </xdr:cNvPr>
        <xdr:cNvSpPr/>
      </xdr:nvSpPr>
      <xdr:spPr>
        <a:xfrm>
          <a:off x="45847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68399</xdr:rowOff>
    </xdr:from>
    <xdr:to>
      <xdr:col>20</xdr:col>
      <xdr:colOff>38100</xdr:colOff>
      <xdr:row>60</xdr:row>
      <xdr:rowOff>169999</xdr:rowOff>
    </xdr:to>
    <xdr:sp macro="" textlink="">
      <xdr:nvSpPr>
        <xdr:cNvPr id="178" name="フローチャート: 判断 177">
          <a:extLst>
            <a:ext uri="{FF2B5EF4-FFF2-40B4-BE49-F238E27FC236}">
              <a16:creationId xmlns:a16="http://schemas.microsoft.com/office/drawing/2014/main" id="{00000000-0008-0000-0100-0000B2000000}"/>
            </a:ext>
          </a:extLst>
        </xdr:cNvPr>
        <xdr:cNvSpPr/>
      </xdr:nvSpPr>
      <xdr:spPr>
        <a:xfrm>
          <a:off x="3746500" y="1035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63500</xdr:rowOff>
    </xdr:from>
    <xdr:to>
      <xdr:col>15</xdr:col>
      <xdr:colOff>101600</xdr:colOff>
      <xdr:row>60</xdr:row>
      <xdr:rowOff>165100</xdr:rowOff>
    </xdr:to>
    <xdr:sp macro="" textlink="">
      <xdr:nvSpPr>
        <xdr:cNvPr id="179" name="フローチャート: 判断 178">
          <a:extLst>
            <a:ext uri="{FF2B5EF4-FFF2-40B4-BE49-F238E27FC236}">
              <a16:creationId xmlns:a16="http://schemas.microsoft.com/office/drawing/2014/main" id="{00000000-0008-0000-0100-0000B3000000}"/>
            </a:ext>
          </a:extLst>
        </xdr:cNvPr>
        <xdr:cNvSpPr/>
      </xdr:nvSpPr>
      <xdr:spPr>
        <a:xfrm>
          <a:off x="2857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48804</xdr:rowOff>
    </xdr:from>
    <xdr:to>
      <xdr:col>10</xdr:col>
      <xdr:colOff>165100</xdr:colOff>
      <xdr:row>60</xdr:row>
      <xdr:rowOff>150404</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1968500" y="1033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16147</xdr:rowOff>
    </xdr:from>
    <xdr:to>
      <xdr:col>6</xdr:col>
      <xdr:colOff>38100</xdr:colOff>
      <xdr:row>60</xdr:row>
      <xdr:rowOff>117747</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1079500" y="1030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100-0000B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153307</xdr:rowOff>
    </xdr:from>
    <xdr:to>
      <xdr:col>24</xdr:col>
      <xdr:colOff>114300</xdr:colOff>
      <xdr:row>61</xdr:row>
      <xdr:rowOff>83457</xdr:rowOff>
    </xdr:to>
    <xdr:sp macro="" textlink="">
      <xdr:nvSpPr>
        <xdr:cNvPr id="187" name="楕円 186">
          <a:extLst>
            <a:ext uri="{FF2B5EF4-FFF2-40B4-BE49-F238E27FC236}">
              <a16:creationId xmlns:a16="http://schemas.microsoft.com/office/drawing/2014/main" id="{00000000-0008-0000-0100-0000BB000000}"/>
            </a:ext>
          </a:extLst>
        </xdr:cNvPr>
        <xdr:cNvSpPr/>
      </xdr:nvSpPr>
      <xdr:spPr>
        <a:xfrm>
          <a:off x="4584700" y="1044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131734</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00000000-0008-0000-0100-0000BC000000}"/>
            </a:ext>
          </a:extLst>
        </xdr:cNvPr>
        <xdr:cNvSpPr txBox="1"/>
      </xdr:nvSpPr>
      <xdr:spPr>
        <a:xfrm>
          <a:off x="4673600" y="1041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21046</xdr:rowOff>
    </xdr:from>
    <xdr:to>
      <xdr:col>20</xdr:col>
      <xdr:colOff>38100</xdr:colOff>
      <xdr:row>61</xdr:row>
      <xdr:rowOff>122646</xdr:rowOff>
    </xdr:to>
    <xdr:sp macro="" textlink="">
      <xdr:nvSpPr>
        <xdr:cNvPr id="189" name="楕円 188">
          <a:extLst>
            <a:ext uri="{FF2B5EF4-FFF2-40B4-BE49-F238E27FC236}">
              <a16:creationId xmlns:a16="http://schemas.microsoft.com/office/drawing/2014/main" id="{00000000-0008-0000-0100-0000BD000000}"/>
            </a:ext>
          </a:extLst>
        </xdr:cNvPr>
        <xdr:cNvSpPr/>
      </xdr:nvSpPr>
      <xdr:spPr>
        <a:xfrm>
          <a:off x="3746500" y="1047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32657</xdr:rowOff>
    </xdr:from>
    <xdr:to>
      <xdr:col>24</xdr:col>
      <xdr:colOff>63500</xdr:colOff>
      <xdr:row>61</xdr:row>
      <xdr:rowOff>71846</xdr:rowOff>
    </xdr:to>
    <xdr:cxnSp macro="">
      <xdr:nvCxnSpPr>
        <xdr:cNvPr id="190" name="直線コネクタ 189">
          <a:extLst>
            <a:ext uri="{FF2B5EF4-FFF2-40B4-BE49-F238E27FC236}">
              <a16:creationId xmlns:a16="http://schemas.microsoft.com/office/drawing/2014/main" id="{00000000-0008-0000-0100-0000BE000000}"/>
            </a:ext>
          </a:extLst>
        </xdr:cNvPr>
        <xdr:cNvCxnSpPr/>
      </xdr:nvCxnSpPr>
      <xdr:spPr>
        <a:xfrm flipV="1">
          <a:off x="3797300" y="10491107"/>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4717</xdr:rowOff>
    </xdr:from>
    <xdr:to>
      <xdr:col>15</xdr:col>
      <xdr:colOff>101600</xdr:colOff>
      <xdr:row>61</xdr:row>
      <xdr:rowOff>106317</xdr:rowOff>
    </xdr:to>
    <xdr:sp macro="" textlink="">
      <xdr:nvSpPr>
        <xdr:cNvPr id="191" name="楕円 190">
          <a:extLst>
            <a:ext uri="{FF2B5EF4-FFF2-40B4-BE49-F238E27FC236}">
              <a16:creationId xmlns:a16="http://schemas.microsoft.com/office/drawing/2014/main" id="{00000000-0008-0000-0100-0000BF000000}"/>
            </a:ext>
          </a:extLst>
        </xdr:cNvPr>
        <xdr:cNvSpPr/>
      </xdr:nvSpPr>
      <xdr:spPr>
        <a:xfrm>
          <a:off x="2857500" y="1046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55517</xdr:rowOff>
    </xdr:from>
    <xdr:to>
      <xdr:col>19</xdr:col>
      <xdr:colOff>177800</xdr:colOff>
      <xdr:row>61</xdr:row>
      <xdr:rowOff>71846</xdr:rowOff>
    </xdr:to>
    <xdr:cxnSp macro="">
      <xdr:nvCxnSpPr>
        <xdr:cNvPr id="192" name="直線コネクタ 191">
          <a:extLst>
            <a:ext uri="{FF2B5EF4-FFF2-40B4-BE49-F238E27FC236}">
              <a16:creationId xmlns:a16="http://schemas.microsoft.com/office/drawing/2014/main" id="{00000000-0008-0000-0100-0000C0000000}"/>
            </a:ext>
          </a:extLst>
        </xdr:cNvPr>
        <xdr:cNvCxnSpPr/>
      </xdr:nvCxnSpPr>
      <xdr:spPr>
        <a:xfrm>
          <a:off x="2908300" y="1051396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169635</xdr:rowOff>
    </xdr:from>
    <xdr:to>
      <xdr:col>10</xdr:col>
      <xdr:colOff>165100</xdr:colOff>
      <xdr:row>61</xdr:row>
      <xdr:rowOff>99785</xdr:rowOff>
    </xdr:to>
    <xdr:sp macro="" textlink="">
      <xdr:nvSpPr>
        <xdr:cNvPr id="193" name="楕円 192">
          <a:extLst>
            <a:ext uri="{FF2B5EF4-FFF2-40B4-BE49-F238E27FC236}">
              <a16:creationId xmlns:a16="http://schemas.microsoft.com/office/drawing/2014/main" id="{00000000-0008-0000-0100-0000C1000000}"/>
            </a:ext>
          </a:extLst>
        </xdr:cNvPr>
        <xdr:cNvSpPr/>
      </xdr:nvSpPr>
      <xdr:spPr>
        <a:xfrm>
          <a:off x="1968500" y="1045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48985</xdr:rowOff>
    </xdr:from>
    <xdr:to>
      <xdr:col>15</xdr:col>
      <xdr:colOff>50800</xdr:colOff>
      <xdr:row>61</xdr:row>
      <xdr:rowOff>55517</xdr:rowOff>
    </xdr:to>
    <xdr:cxnSp macro="">
      <xdr:nvCxnSpPr>
        <xdr:cNvPr id="194" name="直線コネクタ 193">
          <a:extLst>
            <a:ext uri="{FF2B5EF4-FFF2-40B4-BE49-F238E27FC236}">
              <a16:creationId xmlns:a16="http://schemas.microsoft.com/office/drawing/2014/main" id="{00000000-0008-0000-0100-0000C2000000}"/>
            </a:ext>
          </a:extLst>
        </xdr:cNvPr>
        <xdr:cNvCxnSpPr/>
      </xdr:nvCxnSpPr>
      <xdr:spPr>
        <a:xfrm>
          <a:off x="2019300" y="10507435"/>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146776</xdr:rowOff>
    </xdr:from>
    <xdr:to>
      <xdr:col>6</xdr:col>
      <xdr:colOff>38100</xdr:colOff>
      <xdr:row>61</xdr:row>
      <xdr:rowOff>76926</xdr:rowOff>
    </xdr:to>
    <xdr:sp macro="" textlink="">
      <xdr:nvSpPr>
        <xdr:cNvPr id="195" name="楕円 194">
          <a:extLst>
            <a:ext uri="{FF2B5EF4-FFF2-40B4-BE49-F238E27FC236}">
              <a16:creationId xmlns:a16="http://schemas.microsoft.com/office/drawing/2014/main" id="{00000000-0008-0000-0100-0000C3000000}"/>
            </a:ext>
          </a:extLst>
        </xdr:cNvPr>
        <xdr:cNvSpPr/>
      </xdr:nvSpPr>
      <xdr:spPr>
        <a:xfrm>
          <a:off x="1079500" y="1043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26126</xdr:rowOff>
    </xdr:from>
    <xdr:to>
      <xdr:col>10</xdr:col>
      <xdr:colOff>114300</xdr:colOff>
      <xdr:row>61</xdr:row>
      <xdr:rowOff>48985</xdr:rowOff>
    </xdr:to>
    <xdr:cxnSp macro="">
      <xdr:nvCxnSpPr>
        <xdr:cNvPr id="196" name="直線コネクタ 195">
          <a:extLst>
            <a:ext uri="{FF2B5EF4-FFF2-40B4-BE49-F238E27FC236}">
              <a16:creationId xmlns:a16="http://schemas.microsoft.com/office/drawing/2014/main" id="{00000000-0008-0000-0100-0000C4000000}"/>
            </a:ext>
          </a:extLst>
        </xdr:cNvPr>
        <xdr:cNvCxnSpPr/>
      </xdr:nvCxnSpPr>
      <xdr:spPr>
        <a:xfrm>
          <a:off x="1130300" y="10484576"/>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15076</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00000000-0008-0000-0100-0000C5000000}"/>
            </a:ext>
          </a:extLst>
        </xdr:cNvPr>
        <xdr:cNvSpPr txBox="1"/>
      </xdr:nvSpPr>
      <xdr:spPr>
        <a:xfrm>
          <a:off x="3582044" y="1013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10177</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00000000-0008-0000-0100-0000C6000000}"/>
            </a:ext>
          </a:extLst>
        </xdr:cNvPr>
        <xdr:cNvSpPr txBox="1"/>
      </xdr:nvSpPr>
      <xdr:spPr>
        <a:xfrm>
          <a:off x="2705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166931</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00000000-0008-0000-0100-0000C7000000}"/>
            </a:ext>
          </a:extLst>
        </xdr:cNvPr>
        <xdr:cNvSpPr txBox="1"/>
      </xdr:nvSpPr>
      <xdr:spPr>
        <a:xfrm>
          <a:off x="1816744" y="1011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134274</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927744" y="1007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113773</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3582044" y="10572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97444</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2705744" y="10555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90912</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1816744" y="10549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68053</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927744" y="1052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100-0000C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100-0000C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100-0000D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100-0000D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00000000-0008-0000-0100-0000D7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00000000-0008-0000-0100-0000DD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00000000-0008-0000-0100-0000DF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0000000-0008-0000-0100-0000E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00000000-0008-0000-0100-0000E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33157</xdr:rowOff>
    </xdr:from>
    <xdr:to>
      <xdr:col>54</xdr:col>
      <xdr:colOff>189865</xdr:colOff>
      <xdr:row>64</xdr:row>
      <xdr:rowOff>73013</xdr:rowOff>
    </xdr:to>
    <xdr:cxnSp macro="">
      <xdr:nvCxnSpPr>
        <xdr:cNvPr id="228" name="直線コネクタ 227">
          <a:extLst>
            <a:ext uri="{FF2B5EF4-FFF2-40B4-BE49-F238E27FC236}">
              <a16:creationId xmlns:a16="http://schemas.microsoft.com/office/drawing/2014/main" id="{00000000-0008-0000-0100-0000E4000000}"/>
            </a:ext>
          </a:extLst>
        </xdr:cNvPr>
        <xdr:cNvCxnSpPr/>
      </xdr:nvCxnSpPr>
      <xdr:spPr>
        <a:xfrm flipV="1">
          <a:off x="10476865" y="9462907"/>
          <a:ext cx="0" cy="1582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76840</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00000000-0008-0000-0100-0000E5000000}"/>
            </a:ext>
          </a:extLst>
        </xdr:cNvPr>
        <xdr:cNvSpPr txBox="1"/>
      </xdr:nvSpPr>
      <xdr:spPr>
        <a:xfrm>
          <a:off x="10515600" y="11049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73013</xdr:rowOff>
    </xdr:from>
    <xdr:to>
      <xdr:col>55</xdr:col>
      <xdr:colOff>88900</xdr:colOff>
      <xdr:row>64</xdr:row>
      <xdr:rowOff>73013</xdr:rowOff>
    </xdr:to>
    <xdr:cxnSp macro="">
      <xdr:nvCxnSpPr>
        <xdr:cNvPr id="230" name="直線コネクタ 229">
          <a:extLst>
            <a:ext uri="{FF2B5EF4-FFF2-40B4-BE49-F238E27FC236}">
              <a16:creationId xmlns:a16="http://schemas.microsoft.com/office/drawing/2014/main" id="{00000000-0008-0000-0100-0000E6000000}"/>
            </a:ext>
          </a:extLst>
        </xdr:cNvPr>
        <xdr:cNvCxnSpPr/>
      </xdr:nvCxnSpPr>
      <xdr:spPr>
        <a:xfrm>
          <a:off x="10388600" y="1104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151284</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id="{00000000-0008-0000-0100-0000E7000000}"/>
            </a:ext>
          </a:extLst>
        </xdr:cNvPr>
        <xdr:cNvSpPr txBox="1"/>
      </xdr:nvSpPr>
      <xdr:spPr>
        <a:xfrm>
          <a:off x="10515600" y="92381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1,248,892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33157</xdr:rowOff>
    </xdr:from>
    <xdr:to>
      <xdr:col>55</xdr:col>
      <xdr:colOff>88900</xdr:colOff>
      <xdr:row>55</xdr:row>
      <xdr:rowOff>33157</xdr:rowOff>
    </xdr:to>
    <xdr:cxnSp macro="">
      <xdr:nvCxnSpPr>
        <xdr:cNvPr id="232" name="直線コネクタ 231">
          <a:extLst>
            <a:ext uri="{FF2B5EF4-FFF2-40B4-BE49-F238E27FC236}">
              <a16:creationId xmlns:a16="http://schemas.microsoft.com/office/drawing/2014/main" id="{00000000-0008-0000-0100-0000E8000000}"/>
            </a:ext>
          </a:extLst>
        </xdr:cNvPr>
        <xdr:cNvCxnSpPr/>
      </xdr:nvCxnSpPr>
      <xdr:spPr>
        <a:xfrm>
          <a:off x="10388600" y="9462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21669</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00000000-0008-0000-0100-0000E9000000}"/>
            </a:ext>
          </a:extLst>
        </xdr:cNvPr>
        <xdr:cNvSpPr txBox="1"/>
      </xdr:nvSpPr>
      <xdr:spPr>
        <a:xfrm>
          <a:off x="10515600" y="104801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170242</xdr:rowOff>
    </xdr:from>
    <xdr:to>
      <xdr:col>55</xdr:col>
      <xdr:colOff>50800</xdr:colOff>
      <xdr:row>62</xdr:row>
      <xdr:rowOff>100392</xdr:rowOff>
    </xdr:to>
    <xdr:sp macro="" textlink="">
      <xdr:nvSpPr>
        <xdr:cNvPr id="234" name="フローチャート: 判断 233">
          <a:extLst>
            <a:ext uri="{FF2B5EF4-FFF2-40B4-BE49-F238E27FC236}">
              <a16:creationId xmlns:a16="http://schemas.microsoft.com/office/drawing/2014/main" id="{00000000-0008-0000-0100-0000EA000000}"/>
            </a:ext>
          </a:extLst>
        </xdr:cNvPr>
        <xdr:cNvSpPr/>
      </xdr:nvSpPr>
      <xdr:spPr>
        <a:xfrm>
          <a:off x="10426700" y="1062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5701</xdr:rowOff>
    </xdr:from>
    <xdr:to>
      <xdr:col>50</xdr:col>
      <xdr:colOff>165100</xdr:colOff>
      <xdr:row>61</xdr:row>
      <xdr:rowOff>107301</xdr:rowOff>
    </xdr:to>
    <xdr:sp macro="" textlink="">
      <xdr:nvSpPr>
        <xdr:cNvPr id="235" name="フローチャート: 判断 234">
          <a:extLst>
            <a:ext uri="{FF2B5EF4-FFF2-40B4-BE49-F238E27FC236}">
              <a16:creationId xmlns:a16="http://schemas.microsoft.com/office/drawing/2014/main" id="{00000000-0008-0000-0100-0000EB000000}"/>
            </a:ext>
          </a:extLst>
        </xdr:cNvPr>
        <xdr:cNvSpPr/>
      </xdr:nvSpPr>
      <xdr:spPr>
        <a:xfrm>
          <a:off x="9588500" y="1046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24012</xdr:rowOff>
    </xdr:from>
    <xdr:to>
      <xdr:col>46</xdr:col>
      <xdr:colOff>38100</xdr:colOff>
      <xdr:row>61</xdr:row>
      <xdr:rowOff>125612</xdr:rowOff>
    </xdr:to>
    <xdr:sp macro="" textlink="">
      <xdr:nvSpPr>
        <xdr:cNvPr id="236" name="フローチャート: 判断 235">
          <a:extLst>
            <a:ext uri="{FF2B5EF4-FFF2-40B4-BE49-F238E27FC236}">
              <a16:creationId xmlns:a16="http://schemas.microsoft.com/office/drawing/2014/main" id="{00000000-0008-0000-0100-0000EC000000}"/>
            </a:ext>
          </a:extLst>
        </xdr:cNvPr>
        <xdr:cNvSpPr/>
      </xdr:nvSpPr>
      <xdr:spPr>
        <a:xfrm>
          <a:off x="8699500" y="10482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7588</xdr:rowOff>
    </xdr:from>
    <xdr:to>
      <xdr:col>41</xdr:col>
      <xdr:colOff>101600</xdr:colOff>
      <xdr:row>61</xdr:row>
      <xdr:rowOff>109188</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7810500" y="10466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49133</xdr:rowOff>
    </xdr:from>
    <xdr:to>
      <xdr:col>36</xdr:col>
      <xdr:colOff>165100</xdr:colOff>
      <xdr:row>61</xdr:row>
      <xdr:rowOff>150733</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6921500" y="1050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100-0000E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100-0000F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58576</xdr:rowOff>
    </xdr:from>
    <xdr:to>
      <xdr:col>55</xdr:col>
      <xdr:colOff>50800</xdr:colOff>
      <xdr:row>62</xdr:row>
      <xdr:rowOff>160176</xdr:rowOff>
    </xdr:to>
    <xdr:sp macro="" textlink="">
      <xdr:nvSpPr>
        <xdr:cNvPr id="244" name="楕円 243">
          <a:extLst>
            <a:ext uri="{FF2B5EF4-FFF2-40B4-BE49-F238E27FC236}">
              <a16:creationId xmlns:a16="http://schemas.microsoft.com/office/drawing/2014/main" id="{00000000-0008-0000-0100-0000F4000000}"/>
            </a:ext>
          </a:extLst>
        </xdr:cNvPr>
        <xdr:cNvSpPr/>
      </xdr:nvSpPr>
      <xdr:spPr>
        <a:xfrm>
          <a:off x="10426700" y="1068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37003</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00000000-0008-0000-0100-0000F5000000}"/>
            </a:ext>
          </a:extLst>
        </xdr:cNvPr>
        <xdr:cNvSpPr txBox="1"/>
      </xdr:nvSpPr>
      <xdr:spPr>
        <a:xfrm>
          <a:off x="10515600" y="10666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79484</xdr:rowOff>
    </xdr:from>
    <xdr:to>
      <xdr:col>50</xdr:col>
      <xdr:colOff>165100</xdr:colOff>
      <xdr:row>63</xdr:row>
      <xdr:rowOff>9634</xdr:rowOff>
    </xdr:to>
    <xdr:sp macro="" textlink="">
      <xdr:nvSpPr>
        <xdr:cNvPr id="246" name="楕円 245">
          <a:extLst>
            <a:ext uri="{FF2B5EF4-FFF2-40B4-BE49-F238E27FC236}">
              <a16:creationId xmlns:a16="http://schemas.microsoft.com/office/drawing/2014/main" id="{00000000-0008-0000-0100-0000F6000000}"/>
            </a:ext>
          </a:extLst>
        </xdr:cNvPr>
        <xdr:cNvSpPr/>
      </xdr:nvSpPr>
      <xdr:spPr>
        <a:xfrm>
          <a:off x="9588500" y="1070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109376</xdr:rowOff>
    </xdr:from>
    <xdr:to>
      <xdr:col>55</xdr:col>
      <xdr:colOff>0</xdr:colOff>
      <xdr:row>62</xdr:row>
      <xdr:rowOff>130284</xdr:rowOff>
    </xdr:to>
    <xdr:cxnSp macro="">
      <xdr:nvCxnSpPr>
        <xdr:cNvPr id="247" name="直線コネクタ 246">
          <a:extLst>
            <a:ext uri="{FF2B5EF4-FFF2-40B4-BE49-F238E27FC236}">
              <a16:creationId xmlns:a16="http://schemas.microsoft.com/office/drawing/2014/main" id="{00000000-0008-0000-0100-0000F7000000}"/>
            </a:ext>
          </a:extLst>
        </xdr:cNvPr>
        <xdr:cNvCxnSpPr/>
      </xdr:nvCxnSpPr>
      <xdr:spPr>
        <a:xfrm flipV="1">
          <a:off x="9639300" y="10739276"/>
          <a:ext cx="838200" cy="20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89135</xdr:rowOff>
    </xdr:from>
    <xdr:to>
      <xdr:col>46</xdr:col>
      <xdr:colOff>38100</xdr:colOff>
      <xdr:row>63</xdr:row>
      <xdr:rowOff>19285</xdr:rowOff>
    </xdr:to>
    <xdr:sp macro="" textlink="">
      <xdr:nvSpPr>
        <xdr:cNvPr id="248" name="楕円 247">
          <a:extLst>
            <a:ext uri="{FF2B5EF4-FFF2-40B4-BE49-F238E27FC236}">
              <a16:creationId xmlns:a16="http://schemas.microsoft.com/office/drawing/2014/main" id="{00000000-0008-0000-0100-0000F8000000}"/>
            </a:ext>
          </a:extLst>
        </xdr:cNvPr>
        <xdr:cNvSpPr/>
      </xdr:nvSpPr>
      <xdr:spPr>
        <a:xfrm>
          <a:off x="8699500" y="1071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130284</xdr:rowOff>
    </xdr:from>
    <xdr:to>
      <xdr:col>50</xdr:col>
      <xdr:colOff>114300</xdr:colOff>
      <xdr:row>62</xdr:row>
      <xdr:rowOff>139935</xdr:rowOff>
    </xdr:to>
    <xdr:cxnSp macro="">
      <xdr:nvCxnSpPr>
        <xdr:cNvPr id="249" name="直線コネクタ 248">
          <a:extLst>
            <a:ext uri="{FF2B5EF4-FFF2-40B4-BE49-F238E27FC236}">
              <a16:creationId xmlns:a16="http://schemas.microsoft.com/office/drawing/2014/main" id="{00000000-0008-0000-0100-0000F9000000}"/>
            </a:ext>
          </a:extLst>
        </xdr:cNvPr>
        <xdr:cNvCxnSpPr/>
      </xdr:nvCxnSpPr>
      <xdr:spPr>
        <a:xfrm flipV="1">
          <a:off x="8750300" y="10760184"/>
          <a:ext cx="889000" cy="9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97422</xdr:rowOff>
    </xdr:from>
    <xdr:to>
      <xdr:col>41</xdr:col>
      <xdr:colOff>101600</xdr:colOff>
      <xdr:row>63</xdr:row>
      <xdr:rowOff>27572</xdr:rowOff>
    </xdr:to>
    <xdr:sp macro="" textlink="">
      <xdr:nvSpPr>
        <xdr:cNvPr id="250" name="楕円 249">
          <a:extLst>
            <a:ext uri="{FF2B5EF4-FFF2-40B4-BE49-F238E27FC236}">
              <a16:creationId xmlns:a16="http://schemas.microsoft.com/office/drawing/2014/main" id="{00000000-0008-0000-0100-0000FA000000}"/>
            </a:ext>
          </a:extLst>
        </xdr:cNvPr>
        <xdr:cNvSpPr/>
      </xdr:nvSpPr>
      <xdr:spPr>
        <a:xfrm>
          <a:off x="7810500" y="1072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139935</xdr:rowOff>
    </xdr:from>
    <xdr:to>
      <xdr:col>45</xdr:col>
      <xdr:colOff>177800</xdr:colOff>
      <xdr:row>62</xdr:row>
      <xdr:rowOff>148222</xdr:rowOff>
    </xdr:to>
    <xdr:cxnSp macro="">
      <xdr:nvCxnSpPr>
        <xdr:cNvPr id="251" name="直線コネクタ 250">
          <a:extLst>
            <a:ext uri="{FF2B5EF4-FFF2-40B4-BE49-F238E27FC236}">
              <a16:creationId xmlns:a16="http://schemas.microsoft.com/office/drawing/2014/main" id="{00000000-0008-0000-0100-0000FB000000}"/>
            </a:ext>
          </a:extLst>
        </xdr:cNvPr>
        <xdr:cNvCxnSpPr/>
      </xdr:nvCxnSpPr>
      <xdr:spPr>
        <a:xfrm flipV="1">
          <a:off x="7861300" y="10769835"/>
          <a:ext cx="889000" cy="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104303</xdr:rowOff>
    </xdr:from>
    <xdr:to>
      <xdr:col>36</xdr:col>
      <xdr:colOff>165100</xdr:colOff>
      <xdr:row>63</xdr:row>
      <xdr:rowOff>34453</xdr:rowOff>
    </xdr:to>
    <xdr:sp macro="" textlink="">
      <xdr:nvSpPr>
        <xdr:cNvPr id="252" name="楕円 251">
          <a:extLst>
            <a:ext uri="{FF2B5EF4-FFF2-40B4-BE49-F238E27FC236}">
              <a16:creationId xmlns:a16="http://schemas.microsoft.com/office/drawing/2014/main" id="{00000000-0008-0000-0100-0000FC000000}"/>
            </a:ext>
          </a:extLst>
        </xdr:cNvPr>
        <xdr:cNvSpPr/>
      </xdr:nvSpPr>
      <xdr:spPr>
        <a:xfrm>
          <a:off x="6921500" y="10734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148222</xdr:rowOff>
    </xdr:from>
    <xdr:to>
      <xdr:col>41</xdr:col>
      <xdr:colOff>50800</xdr:colOff>
      <xdr:row>62</xdr:row>
      <xdr:rowOff>155103</xdr:rowOff>
    </xdr:to>
    <xdr:cxnSp macro="">
      <xdr:nvCxnSpPr>
        <xdr:cNvPr id="253" name="直線コネクタ 252">
          <a:extLst>
            <a:ext uri="{FF2B5EF4-FFF2-40B4-BE49-F238E27FC236}">
              <a16:creationId xmlns:a16="http://schemas.microsoft.com/office/drawing/2014/main" id="{00000000-0008-0000-0100-0000FD000000}"/>
            </a:ext>
          </a:extLst>
        </xdr:cNvPr>
        <xdr:cNvCxnSpPr/>
      </xdr:nvCxnSpPr>
      <xdr:spPr>
        <a:xfrm flipV="1">
          <a:off x="6972300" y="10778122"/>
          <a:ext cx="889000" cy="6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123828</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00000000-0008-0000-0100-0000FE000000}"/>
            </a:ext>
          </a:extLst>
        </xdr:cNvPr>
        <xdr:cNvSpPr txBox="1"/>
      </xdr:nvSpPr>
      <xdr:spPr>
        <a:xfrm>
          <a:off x="9327095" y="10239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142139</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00000000-0008-0000-0100-0000FF000000}"/>
            </a:ext>
          </a:extLst>
        </xdr:cNvPr>
        <xdr:cNvSpPr txBox="1"/>
      </xdr:nvSpPr>
      <xdr:spPr>
        <a:xfrm>
          <a:off x="8450795" y="10257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125715</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00000000-0008-0000-0100-000000010000}"/>
            </a:ext>
          </a:extLst>
        </xdr:cNvPr>
        <xdr:cNvSpPr txBox="1"/>
      </xdr:nvSpPr>
      <xdr:spPr>
        <a:xfrm>
          <a:off x="7561795" y="10241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167260</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6672795" y="10282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761</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9327095" y="10802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10412</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8450795" y="10811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18699</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7561795" y="10820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25580</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6672795" y="10826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0000000-0008-0000-0100-000006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0000000-0008-0000-0100-000007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00000000-0008-0000-0100-00000E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00000000-0008-0000-0100-00000F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00000000-0008-0000-0100-000010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id="{00000000-0008-0000-0100-000011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id="{00000000-0008-0000-0100-000013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id="{00000000-0008-0000-0100-000015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id="{00000000-0008-0000-0100-000017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id="{00000000-0008-0000-0100-000019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id="{00000000-0008-0000-0100-00001A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00000000-0008-0000-0100-00001B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a:extLst>
            <a:ext uri="{FF2B5EF4-FFF2-40B4-BE49-F238E27FC236}">
              <a16:creationId xmlns:a16="http://schemas.microsoft.com/office/drawing/2014/main" id="{00000000-0008-0000-0100-00001C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00000000-0008-0000-0100-00001D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70486</xdr:rowOff>
    </xdr:from>
    <xdr:to>
      <xdr:col>24</xdr:col>
      <xdr:colOff>62865</xdr:colOff>
      <xdr:row>86</xdr:row>
      <xdr:rowOff>114300</xdr:rowOff>
    </xdr:to>
    <xdr:cxnSp macro="">
      <xdr:nvCxnSpPr>
        <xdr:cNvPr id="286" name="直線コネクタ 285">
          <a:extLst>
            <a:ext uri="{FF2B5EF4-FFF2-40B4-BE49-F238E27FC236}">
              <a16:creationId xmlns:a16="http://schemas.microsoft.com/office/drawing/2014/main" id="{00000000-0008-0000-0100-00001E010000}"/>
            </a:ext>
          </a:extLst>
        </xdr:cNvPr>
        <xdr:cNvCxnSpPr/>
      </xdr:nvCxnSpPr>
      <xdr:spPr>
        <a:xfrm flipV="1">
          <a:off x="4634865" y="13272136"/>
          <a:ext cx="0" cy="1586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公営住宅】&#10;有形固定資産減価償却率最小値テキスト">
          <a:extLst>
            <a:ext uri="{FF2B5EF4-FFF2-40B4-BE49-F238E27FC236}">
              <a16:creationId xmlns:a16="http://schemas.microsoft.com/office/drawing/2014/main" id="{00000000-0008-0000-0100-00001F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a:extLst>
            <a:ext uri="{FF2B5EF4-FFF2-40B4-BE49-F238E27FC236}">
              <a16:creationId xmlns:a16="http://schemas.microsoft.com/office/drawing/2014/main" id="{00000000-0008-0000-0100-000020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17163</xdr:rowOff>
    </xdr:from>
    <xdr:ext cx="405111" cy="259045"/>
    <xdr:sp macro="" textlink="">
      <xdr:nvSpPr>
        <xdr:cNvPr id="289" name="【公営住宅】&#10;有形固定資産減価償却率最大値テキスト">
          <a:extLst>
            <a:ext uri="{FF2B5EF4-FFF2-40B4-BE49-F238E27FC236}">
              <a16:creationId xmlns:a16="http://schemas.microsoft.com/office/drawing/2014/main" id="{00000000-0008-0000-0100-000021010000}"/>
            </a:ext>
          </a:extLst>
        </xdr:cNvPr>
        <xdr:cNvSpPr txBox="1"/>
      </xdr:nvSpPr>
      <xdr:spPr>
        <a:xfrm>
          <a:off x="4673600" y="13047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70486</xdr:rowOff>
    </xdr:from>
    <xdr:to>
      <xdr:col>24</xdr:col>
      <xdr:colOff>152400</xdr:colOff>
      <xdr:row>77</xdr:row>
      <xdr:rowOff>70486</xdr:rowOff>
    </xdr:to>
    <xdr:cxnSp macro="">
      <xdr:nvCxnSpPr>
        <xdr:cNvPr id="290" name="直線コネクタ 289">
          <a:extLst>
            <a:ext uri="{FF2B5EF4-FFF2-40B4-BE49-F238E27FC236}">
              <a16:creationId xmlns:a16="http://schemas.microsoft.com/office/drawing/2014/main" id="{00000000-0008-0000-0100-000022010000}"/>
            </a:ext>
          </a:extLst>
        </xdr:cNvPr>
        <xdr:cNvCxnSpPr/>
      </xdr:nvCxnSpPr>
      <xdr:spPr>
        <a:xfrm>
          <a:off x="4546600" y="1327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47641</xdr:rowOff>
    </xdr:from>
    <xdr:ext cx="405111" cy="259045"/>
    <xdr:sp macro="" textlink="">
      <xdr:nvSpPr>
        <xdr:cNvPr id="291" name="【公営住宅】&#10;有形固定資産減価償却率平均値テキスト">
          <a:extLst>
            <a:ext uri="{FF2B5EF4-FFF2-40B4-BE49-F238E27FC236}">
              <a16:creationId xmlns:a16="http://schemas.microsoft.com/office/drawing/2014/main" id="{00000000-0008-0000-0100-000023010000}"/>
            </a:ext>
          </a:extLst>
        </xdr:cNvPr>
        <xdr:cNvSpPr txBox="1"/>
      </xdr:nvSpPr>
      <xdr:spPr>
        <a:xfrm>
          <a:off x="4673600" y="14106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69214</xdr:rowOff>
    </xdr:from>
    <xdr:to>
      <xdr:col>24</xdr:col>
      <xdr:colOff>114300</xdr:colOff>
      <xdr:row>82</xdr:row>
      <xdr:rowOff>170814</xdr:rowOff>
    </xdr:to>
    <xdr:sp macro="" textlink="">
      <xdr:nvSpPr>
        <xdr:cNvPr id="292" name="フローチャート: 判断 291">
          <a:extLst>
            <a:ext uri="{FF2B5EF4-FFF2-40B4-BE49-F238E27FC236}">
              <a16:creationId xmlns:a16="http://schemas.microsoft.com/office/drawing/2014/main" id="{00000000-0008-0000-0100-000024010000}"/>
            </a:ext>
          </a:extLst>
        </xdr:cNvPr>
        <xdr:cNvSpPr/>
      </xdr:nvSpPr>
      <xdr:spPr>
        <a:xfrm>
          <a:off x="45847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101600</xdr:rowOff>
    </xdr:from>
    <xdr:to>
      <xdr:col>20</xdr:col>
      <xdr:colOff>38100</xdr:colOff>
      <xdr:row>83</xdr:row>
      <xdr:rowOff>31750</xdr:rowOff>
    </xdr:to>
    <xdr:sp macro="" textlink="">
      <xdr:nvSpPr>
        <xdr:cNvPr id="293" name="フローチャート: 判断 292">
          <a:extLst>
            <a:ext uri="{FF2B5EF4-FFF2-40B4-BE49-F238E27FC236}">
              <a16:creationId xmlns:a16="http://schemas.microsoft.com/office/drawing/2014/main" id="{00000000-0008-0000-0100-000025010000}"/>
            </a:ext>
          </a:extLst>
        </xdr:cNvPr>
        <xdr:cNvSpPr/>
      </xdr:nvSpPr>
      <xdr:spPr>
        <a:xfrm>
          <a:off x="3746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137795</xdr:rowOff>
    </xdr:from>
    <xdr:to>
      <xdr:col>15</xdr:col>
      <xdr:colOff>101600</xdr:colOff>
      <xdr:row>83</xdr:row>
      <xdr:rowOff>67945</xdr:rowOff>
    </xdr:to>
    <xdr:sp macro="" textlink="">
      <xdr:nvSpPr>
        <xdr:cNvPr id="294" name="フローチャート: 判断 293">
          <a:extLst>
            <a:ext uri="{FF2B5EF4-FFF2-40B4-BE49-F238E27FC236}">
              <a16:creationId xmlns:a16="http://schemas.microsoft.com/office/drawing/2014/main" id="{00000000-0008-0000-0100-000026010000}"/>
            </a:ext>
          </a:extLst>
        </xdr:cNvPr>
        <xdr:cNvSpPr/>
      </xdr:nvSpPr>
      <xdr:spPr>
        <a:xfrm>
          <a:off x="2857500" y="1419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141605</xdr:rowOff>
    </xdr:from>
    <xdr:to>
      <xdr:col>10</xdr:col>
      <xdr:colOff>165100</xdr:colOff>
      <xdr:row>83</xdr:row>
      <xdr:rowOff>71755</xdr:rowOff>
    </xdr:to>
    <xdr:sp macro="" textlink="">
      <xdr:nvSpPr>
        <xdr:cNvPr id="295" name="フローチャート: 判断 294">
          <a:extLst>
            <a:ext uri="{FF2B5EF4-FFF2-40B4-BE49-F238E27FC236}">
              <a16:creationId xmlns:a16="http://schemas.microsoft.com/office/drawing/2014/main" id="{00000000-0008-0000-0100-000027010000}"/>
            </a:ext>
          </a:extLst>
        </xdr:cNvPr>
        <xdr:cNvSpPr/>
      </xdr:nvSpPr>
      <xdr:spPr>
        <a:xfrm>
          <a:off x="1968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126364</xdr:rowOff>
    </xdr:from>
    <xdr:to>
      <xdr:col>6</xdr:col>
      <xdr:colOff>38100</xdr:colOff>
      <xdr:row>83</xdr:row>
      <xdr:rowOff>56514</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1079500" y="141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100-000029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100-00002A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100-00002B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170180</xdr:rowOff>
    </xdr:from>
    <xdr:to>
      <xdr:col>24</xdr:col>
      <xdr:colOff>114300</xdr:colOff>
      <xdr:row>82</xdr:row>
      <xdr:rowOff>100330</xdr:rowOff>
    </xdr:to>
    <xdr:sp macro="" textlink="">
      <xdr:nvSpPr>
        <xdr:cNvPr id="302" name="楕円 301">
          <a:extLst>
            <a:ext uri="{FF2B5EF4-FFF2-40B4-BE49-F238E27FC236}">
              <a16:creationId xmlns:a16="http://schemas.microsoft.com/office/drawing/2014/main" id="{00000000-0008-0000-0100-00002E010000}"/>
            </a:ext>
          </a:extLst>
        </xdr:cNvPr>
        <xdr:cNvSpPr/>
      </xdr:nvSpPr>
      <xdr:spPr>
        <a:xfrm>
          <a:off x="4584700" y="1405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21607</xdr:rowOff>
    </xdr:from>
    <xdr:ext cx="405111" cy="259045"/>
    <xdr:sp macro="" textlink="">
      <xdr:nvSpPr>
        <xdr:cNvPr id="303" name="【公営住宅】&#10;有形固定資産減価償却率該当値テキスト">
          <a:extLst>
            <a:ext uri="{FF2B5EF4-FFF2-40B4-BE49-F238E27FC236}">
              <a16:creationId xmlns:a16="http://schemas.microsoft.com/office/drawing/2014/main" id="{00000000-0008-0000-0100-00002F010000}"/>
            </a:ext>
          </a:extLst>
        </xdr:cNvPr>
        <xdr:cNvSpPr txBox="1"/>
      </xdr:nvSpPr>
      <xdr:spPr>
        <a:xfrm>
          <a:off x="4673600" y="1390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168275</xdr:rowOff>
    </xdr:from>
    <xdr:to>
      <xdr:col>20</xdr:col>
      <xdr:colOff>38100</xdr:colOff>
      <xdr:row>82</xdr:row>
      <xdr:rowOff>98425</xdr:rowOff>
    </xdr:to>
    <xdr:sp macro="" textlink="">
      <xdr:nvSpPr>
        <xdr:cNvPr id="304" name="楕円 303">
          <a:extLst>
            <a:ext uri="{FF2B5EF4-FFF2-40B4-BE49-F238E27FC236}">
              <a16:creationId xmlns:a16="http://schemas.microsoft.com/office/drawing/2014/main" id="{00000000-0008-0000-0100-000030010000}"/>
            </a:ext>
          </a:extLst>
        </xdr:cNvPr>
        <xdr:cNvSpPr/>
      </xdr:nvSpPr>
      <xdr:spPr>
        <a:xfrm>
          <a:off x="3746500" y="1405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47625</xdr:rowOff>
    </xdr:from>
    <xdr:to>
      <xdr:col>24</xdr:col>
      <xdr:colOff>63500</xdr:colOff>
      <xdr:row>82</xdr:row>
      <xdr:rowOff>49530</xdr:rowOff>
    </xdr:to>
    <xdr:cxnSp macro="">
      <xdr:nvCxnSpPr>
        <xdr:cNvPr id="305" name="直線コネクタ 304">
          <a:extLst>
            <a:ext uri="{FF2B5EF4-FFF2-40B4-BE49-F238E27FC236}">
              <a16:creationId xmlns:a16="http://schemas.microsoft.com/office/drawing/2014/main" id="{00000000-0008-0000-0100-000031010000}"/>
            </a:ext>
          </a:extLst>
        </xdr:cNvPr>
        <xdr:cNvCxnSpPr/>
      </xdr:nvCxnSpPr>
      <xdr:spPr>
        <a:xfrm>
          <a:off x="3797300" y="1410652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65405</xdr:rowOff>
    </xdr:from>
    <xdr:to>
      <xdr:col>15</xdr:col>
      <xdr:colOff>101600</xdr:colOff>
      <xdr:row>82</xdr:row>
      <xdr:rowOff>167005</xdr:rowOff>
    </xdr:to>
    <xdr:sp macro="" textlink="">
      <xdr:nvSpPr>
        <xdr:cNvPr id="306" name="楕円 305">
          <a:extLst>
            <a:ext uri="{FF2B5EF4-FFF2-40B4-BE49-F238E27FC236}">
              <a16:creationId xmlns:a16="http://schemas.microsoft.com/office/drawing/2014/main" id="{00000000-0008-0000-0100-000032010000}"/>
            </a:ext>
          </a:extLst>
        </xdr:cNvPr>
        <xdr:cNvSpPr/>
      </xdr:nvSpPr>
      <xdr:spPr>
        <a:xfrm>
          <a:off x="2857500" y="1412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47625</xdr:rowOff>
    </xdr:from>
    <xdr:to>
      <xdr:col>19</xdr:col>
      <xdr:colOff>177800</xdr:colOff>
      <xdr:row>82</xdr:row>
      <xdr:rowOff>116205</xdr:rowOff>
    </xdr:to>
    <xdr:cxnSp macro="">
      <xdr:nvCxnSpPr>
        <xdr:cNvPr id="307" name="直線コネクタ 306">
          <a:extLst>
            <a:ext uri="{FF2B5EF4-FFF2-40B4-BE49-F238E27FC236}">
              <a16:creationId xmlns:a16="http://schemas.microsoft.com/office/drawing/2014/main" id="{00000000-0008-0000-0100-000033010000}"/>
            </a:ext>
          </a:extLst>
        </xdr:cNvPr>
        <xdr:cNvCxnSpPr/>
      </xdr:nvCxnSpPr>
      <xdr:spPr>
        <a:xfrm flipV="1">
          <a:off x="2908300" y="1410652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101600</xdr:rowOff>
    </xdr:from>
    <xdr:to>
      <xdr:col>10</xdr:col>
      <xdr:colOff>165100</xdr:colOff>
      <xdr:row>83</xdr:row>
      <xdr:rowOff>31750</xdr:rowOff>
    </xdr:to>
    <xdr:sp macro="" textlink="">
      <xdr:nvSpPr>
        <xdr:cNvPr id="308" name="楕円 307">
          <a:extLst>
            <a:ext uri="{FF2B5EF4-FFF2-40B4-BE49-F238E27FC236}">
              <a16:creationId xmlns:a16="http://schemas.microsoft.com/office/drawing/2014/main" id="{00000000-0008-0000-0100-000034010000}"/>
            </a:ext>
          </a:extLst>
        </xdr:cNvPr>
        <xdr:cNvSpPr/>
      </xdr:nvSpPr>
      <xdr:spPr>
        <a:xfrm>
          <a:off x="1968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116205</xdr:rowOff>
    </xdr:from>
    <xdr:to>
      <xdr:col>15</xdr:col>
      <xdr:colOff>50800</xdr:colOff>
      <xdr:row>82</xdr:row>
      <xdr:rowOff>152400</xdr:rowOff>
    </xdr:to>
    <xdr:cxnSp macro="">
      <xdr:nvCxnSpPr>
        <xdr:cNvPr id="309" name="直線コネクタ 308">
          <a:extLst>
            <a:ext uri="{FF2B5EF4-FFF2-40B4-BE49-F238E27FC236}">
              <a16:creationId xmlns:a16="http://schemas.microsoft.com/office/drawing/2014/main" id="{00000000-0008-0000-0100-000035010000}"/>
            </a:ext>
          </a:extLst>
        </xdr:cNvPr>
        <xdr:cNvCxnSpPr/>
      </xdr:nvCxnSpPr>
      <xdr:spPr>
        <a:xfrm flipV="1">
          <a:off x="2019300" y="1417510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126364</xdr:rowOff>
    </xdr:from>
    <xdr:to>
      <xdr:col>6</xdr:col>
      <xdr:colOff>38100</xdr:colOff>
      <xdr:row>84</xdr:row>
      <xdr:rowOff>56514</xdr:rowOff>
    </xdr:to>
    <xdr:sp macro="" textlink="">
      <xdr:nvSpPr>
        <xdr:cNvPr id="310" name="楕円 309">
          <a:extLst>
            <a:ext uri="{FF2B5EF4-FFF2-40B4-BE49-F238E27FC236}">
              <a16:creationId xmlns:a16="http://schemas.microsoft.com/office/drawing/2014/main" id="{00000000-0008-0000-0100-000036010000}"/>
            </a:ext>
          </a:extLst>
        </xdr:cNvPr>
        <xdr:cNvSpPr/>
      </xdr:nvSpPr>
      <xdr:spPr>
        <a:xfrm>
          <a:off x="1079500" y="1435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152400</xdr:rowOff>
    </xdr:from>
    <xdr:to>
      <xdr:col>10</xdr:col>
      <xdr:colOff>114300</xdr:colOff>
      <xdr:row>84</xdr:row>
      <xdr:rowOff>5714</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flipV="1">
          <a:off x="1130300" y="14211300"/>
          <a:ext cx="889000" cy="196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22877</xdr:rowOff>
    </xdr:from>
    <xdr:ext cx="405111" cy="259045"/>
    <xdr:sp macro="" textlink="">
      <xdr:nvSpPr>
        <xdr:cNvPr id="312" name="n_1aveValue【公営住宅】&#10;有形固定資産減価償却率">
          <a:extLst>
            <a:ext uri="{FF2B5EF4-FFF2-40B4-BE49-F238E27FC236}">
              <a16:creationId xmlns:a16="http://schemas.microsoft.com/office/drawing/2014/main" id="{00000000-0008-0000-0100-000038010000}"/>
            </a:ext>
          </a:extLst>
        </xdr:cNvPr>
        <xdr:cNvSpPr txBox="1"/>
      </xdr:nvSpPr>
      <xdr:spPr>
        <a:xfrm>
          <a:off x="35820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59072</xdr:rowOff>
    </xdr:from>
    <xdr:ext cx="405111" cy="259045"/>
    <xdr:sp macro="" textlink="">
      <xdr:nvSpPr>
        <xdr:cNvPr id="313" name="n_2aveValue【公営住宅】&#10;有形固定資産減価償却率">
          <a:extLst>
            <a:ext uri="{FF2B5EF4-FFF2-40B4-BE49-F238E27FC236}">
              <a16:creationId xmlns:a16="http://schemas.microsoft.com/office/drawing/2014/main" id="{00000000-0008-0000-0100-000039010000}"/>
            </a:ext>
          </a:extLst>
        </xdr:cNvPr>
        <xdr:cNvSpPr txBox="1"/>
      </xdr:nvSpPr>
      <xdr:spPr>
        <a:xfrm>
          <a:off x="2705744" y="1428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62882</xdr:rowOff>
    </xdr:from>
    <xdr:ext cx="405111" cy="259045"/>
    <xdr:sp macro="" textlink="">
      <xdr:nvSpPr>
        <xdr:cNvPr id="314" name="n_3aveValue【公営住宅】&#10;有形固定資産減価償却率">
          <a:extLst>
            <a:ext uri="{FF2B5EF4-FFF2-40B4-BE49-F238E27FC236}">
              <a16:creationId xmlns:a16="http://schemas.microsoft.com/office/drawing/2014/main" id="{00000000-0008-0000-0100-00003A010000}"/>
            </a:ext>
          </a:extLst>
        </xdr:cNvPr>
        <xdr:cNvSpPr txBox="1"/>
      </xdr:nvSpPr>
      <xdr:spPr>
        <a:xfrm>
          <a:off x="1816744" y="1429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73041</xdr:rowOff>
    </xdr:from>
    <xdr:ext cx="405111" cy="259045"/>
    <xdr:sp macro="" textlink="">
      <xdr:nvSpPr>
        <xdr:cNvPr id="315" name="n_4aveValue【公営住宅】&#10;有形固定資産減価償却率">
          <a:extLst>
            <a:ext uri="{FF2B5EF4-FFF2-40B4-BE49-F238E27FC236}">
              <a16:creationId xmlns:a16="http://schemas.microsoft.com/office/drawing/2014/main" id="{00000000-0008-0000-0100-00003B010000}"/>
            </a:ext>
          </a:extLst>
        </xdr:cNvPr>
        <xdr:cNvSpPr txBox="1"/>
      </xdr:nvSpPr>
      <xdr:spPr>
        <a:xfrm>
          <a:off x="927744" y="13960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114952</xdr:rowOff>
    </xdr:from>
    <xdr:ext cx="405111" cy="259045"/>
    <xdr:sp macro="" textlink="">
      <xdr:nvSpPr>
        <xdr:cNvPr id="316" name="n_1mainValue【公営住宅】&#10;有形固定資産減価償却率">
          <a:extLst>
            <a:ext uri="{FF2B5EF4-FFF2-40B4-BE49-F238E27FC236}">
              <a16:creationId xmlns:a16="http://schemas.microsoft.com/office/drawing/2014/main" id="{00000000-0008-0000-0100-00003C010000}"/>
            </a:ext>
          </a:extLst>
        </xdr:cNvPr>
        <xdr:cNvSpPr txBox="1"/>
      </xdr:nvSpPr>
      <xdr:spPr>
        <a:xfrm>
          <a:off x="3582044" y="1383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12082</xdr:rowOff>
    </xdr:from>
    <xdr:ext cx="405111" cy="259045"/>
    <xdr:sp macro="" textlink="">
      <xdr:nvSpPr>
        <xdr:cNvPr id="317" name="n_2mainValue【公営住宅】&#10;有形固定資産減価償却率">
          <a:extLst>
            <a:ext uri="{FF2B5EF4-FFF2-40B4-BE49-F238E27FC236}">
              <a16:creationId xmlns:a16="http://schemas.microsoft.com/office/drawing/2014/main" id="{00000000-0008-0000-0100-00003D010000}"/>
            </a:ext>
          </a:extLst>
        </xdr:cNvPr>
        <xdr:cNvSpPr txBox="1"/>
      </xdr:nvSpPr>
      <xdr:spPr>
        <a:xfrm>
          <a:off x="27057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48277</xdr:rowOff>
    </xdr:from>
    <xdr:ext cx="405111" cy="259045"/>
    <xdr:sp macro="" textlink="">
      <xdr:nvSpPr>
        <xdr:cNvPr id="318" name="n_3mainValue【公営住宅】&#10;有形固定資産減価償却率">
          <a:extLst>
            <a:ext uri="{FF2B5EF4-FFF2-40B4-BE49-F238E27FC236}">
              <a16:creationId xmlns:a16="http://schemas.microsoft.com/office/drawing/2014/main" id="{00000000-0008-0000-0100-00003E010000}"/>
            </a:ext>
          </a:extLst>
        </xdr:cNvPr>
        <xdr:cNvSpPr txBox="1"/>
      </xdr:nvSpPr>
      <xdr:spPr>
        <a:xfrm>
          <a:off x="1816744"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47641</xdr:rowOff>
    </xdr:from>
    <xdr:ext cx="405111" cy="259045"/>
    <xdr:sp macro="" textlink="">
      <xdr:nvSpPr>
        <xdr:cNvPr id="319" name="n_4mainValue【公営住宅】&#10;有形固定資産減価償却率">
          <a:extLst>
            <a:ext uri="{FF2B5EF4-FFF2-40B4-BE49-F238E27FC236}">
              <a16:creationId xmlns:a16="http://schemas.microsoft.com/office/drawing/2014/main" id="{00000000-0008-0000-0100-00003F010000}"/>
            </a:ext>
          </a:extLst>
        </xdr:cNvPr>
        <xdr:cNvSpPr txBox="1"/>
      </xdr:nvSpPr>
      <xdr:spPr>
        <a:xfrm>
          <a:off x="927744" y="14449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00000000-0008-0000-0100-000040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00000000-0008-0000-0100-000041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00000000-0008-0000-0100-000042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00000000-0008-0000-0100-000048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00000000-0008-0000-0100-000049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a:extLst>
            <a:ext uri="{FF2B5EF4-FFF2-40B4-BE49-F238E27FC236}">
              <a16:creationId xmlns:a16="http://schemas.microsoft.com/office/drawing/2014/main" id="{00000000-0008-0000-0100-00004A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a:extLst>
            <a:ext uri="{FF2B5EF4-FFF2-40B4-BE49-F238E27FC236}">
              <a16:creationId xmlns:a16="http://schemas.microsoft.com/office/drawing/2014/main" id="{00000000-0008-0000-0100-00004B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a:extLst>
            <a:ext uri="{FF2B5EF4-FFF2-40B4-BE49-F238E27FC236}">
              <a16:creationId xmlns:a16="http://schemas.microsoft.com/office/drawing/2014/main" id="{00000000-0008-0000-0100-00004C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a:extLst>
            <a:ext uri="{FF2B5EF4-FFF2-40B4-BE49-F238E27FC236}">
              <a16:creationId xmlns:a16="http://schemas.microsoft.com/office/drawing/2014/main" id="{00000000-0008-0000-0100-00004D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a:extLst>
            <a:ext uri="{FF2B5EF4-FFF2-40B4-BE49-F238E27FC236}">
              <a16:creationId xmlns:a16="http://schemas.microsoft.com/office/drawing/2014/main" id="{00000000-0008-0000-0100-00004E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a:extLst>
            <a:ext uri="{FF2B5EF4-FFF2-40B4-BE49-F238E27FC236}">
              <a16:creationId xmlns:a16="http://schemas.microsoft.com/office/drawing/2014/main" id="{00000000-0008-0000-0100-000050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a:extLst>
            <a:ext uri="{FF2B5EF4-FFF2-40B4-BE49-F238E27FC236}">
              <a16:creationId xmlns:a16="http://schemas.microsoft.com/office/drawing/2014/main" id="{00000000-0008-0000-0100-000052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a:extLst>
            <a:ext uri="{FF2B5EF4-FFF2-40B4-BE49-F238E27FC236}">
              <a16:creationId xmlns:a16="http://schemas.microsoft.com/office/drawing/2014/main" id="{00000000-0008-0000-0100-000053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00000000-0008-0000-0100-000054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1" name="テキスト ボックス 340">
          <a:extLst>
            <a:ext uri="{FF2B5EF4-FFF2-40B4-BE49-F238E27FC236}">
              <a16:creationId xmlns:a16="http://schemas.microsoft.com/office/drawing/2014/main" id="{00000000-0008-0000-0100-000055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a:extLst>
            <a:ext uri="{FF2B5EF4-FFF2-40B4-BE49-F238E27FC236}">
              <a16:creationId xmlns:a16="http://schemas.microsoft.com/office/drawing/2014/main" id="{00000000-0008-0000-0100-000056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92963</xdr:rowOff>
    </xdr:from>
    <xdr:to>
      <xdr:col>54</xdr:col>
      <xdr:colOff>189865</xdr:colOff>
      <xdr:row>86</xdr:row>
      <xdr:rowOff>103632</xdr:rowOff>
    </xdr:to>
    <xdr:cxnSp macro="">
      <xdr:nvCxnSpPr>
        <xdr:cNvPr id="343" name="直線コネクタ 342">
          <a:extLst>
            <a:ext uri="{FF2B5EF4-FFF2-40B4-BE49-F238E27FC236}">
              <a16:creationId xmlns:a16="http://schemas.microsoft.com/office/drawing/2014/main" id="{00000000-0008-0000-0100-000057010000}"/>
            </a:ext>
          </a:extLst>
        </xdr:cNvPr>
        <xdr:cNvCxnSpPr/>
      </xdr:nvCxnSpPr>
      <xdr:spPr>
        <a:xfrm flipV="1">
          <a:off x="10476865" y="13466063"/>
          <a:ext cx="0" cy="1382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107459</xdr:rowOff>
    </xdr:from>
    <xdr:ext cx="469744" cy="259045"/>
    <xdr:sp macro="" textlink="">
      <xdr:nvSpPr>
        <xdr:cNvPr id="344" name="【公営住宅】&#10;一人当たり面積最小値テキスト">
          <a:extLst>
            <a:ext uri="{FF2B5EF4-FFF2-40B4-BE49-F238E27FC236}">
              <a16:creationId xmlns:a16="http://schemas.microsoft.com/office/drawing/2014/main" id="{00000000-0008-0000-0100-000058010000}"/>
            </a:ext>
          </a:extLst>
        </xdr:cNvPr>
        <xdr:cNvSpPr txBox="1"/>
      </xdr:nvSpPr>
      <xdr:spPr>
        <a:xfrm>
          <a:off x="10515600" y="1485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103632</xdr:rowOff>
    </xdr:from>
    <xdr:to>
      <xdr:col>55</xdr:col>
      <xdr:colOff>88900</xdr:colOff>
      <xdr:row>86</xdr:row>
      <xdr:rowOff>103632</xdr:rowOff>
    </xdr:to>
    <xdr:cxnSp macro="">
      <xdr:nvCxnSpPr>
        <xdr:cNvPr id="345" name="直線コネクタ 344">
          <a:extLst>
            <a:ext uri="{FF2B5EF4-FFF2-40B4-BE49-F238E27FC236}">
              <a16:creationId xmlns:a16="http://schemas.microsoft.com/office/drawing/2014/main" id="{00000000-0008-0000-0100-000059010000}"/>
            </a:ext>
          </a:extLst>
        </xdr:cNvPr>
        <xdr:cNvCxnSpPr/>
      </xdr:nvCxnSpPr>
      <xdr:spPr>
        <a:xfrm>
          <a:off x="10388600" y="14848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39640</xdr:rowOff>
    </xdr:from>
    <xdr:ext cx="469744" cy="259045"/>
    <xdr:sp macro="" textlink="">
      <xdr:nvSpPr>
        <xdr:cNvPr id="346" name="【公営住宅】&#10;一人当たり面積最大値テキスト">
          <a:extLst>
            <a:ext uri="{FF2B5EF4-FFF2-40B4-BE49-F238E27FC236}">
              <a16:creationId xmlns:a16="http://schemas.microsoft.com/office/drawing/2014/main" id="{00000000-0008-0000-0100-00005A010000}"/>
            </a:ext>
          </a:extLst>
        </xdr:cNvPr>
        <xdr:cNvSpPr txBox="1"/>
      </xdr:nvSpPr>
      <xdr:spPr>
        <a:xfrm>
          <a:off x="10515600" y="1324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92963</xdr:rowOff>
    </xdr:from>
    <xdr:to>
      <xdr:col>55</xdr:col>
      <xdr:colOff>88900</xdr:colOff>
      <xdr:row>78</xdr:row>
      <xdr:rowOff>92963</xdr:rowOff>
    </xdr:to>
    <xdr:cxnSp macro="">
      <xdr:nvCxnSpPr>
        <xdr:cNvPr id="347" name="直線コネクタ 346">
          <a:extLst>
            <a:ext uri="{FF2B5EF4-FFF2-40B4-BE49-F238E27FC236}">
              <a16:creationId xmlns:a16="http://schemas.microsoft.com/office/drawing/2014/main" id="{00000000-0008-0000-0100-00005B010000}"/>
            </a:ext>
          </a:extLst>
        </xdr:cNvPr>
        <xdr:cNvCxnSpPr/>
      </xdr:nvCxnSpPr>
      <xdr:spPr>
        <a:xfrm>
          <a:off x="10388600" y="1346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155719</xdr:rowOff>
    </xdr:from>
    <xdr:ext cx="469744" cy="259045"/>
    <xdr:sp macro="" textlink="">
      <xdr:nvSpPr>
        <xdr:cNvPr id="348" name="【公営住宅】&#10;一人当たり面積平均値テキスト">
          <a:extLst>
            <a:ext uri="{FF2B5EF4-FFF2-40B4-BE49-F238E27FC236}">
              <a16:creationId xmlns:a16="http://schemas.microsoft.com/office/drawing/2014/main" id="{00000000-0008-0000-0100-00005C010000}"/>
            </a:ext>
          </a:extLst>
        </xdr:cNvPr>
        <xdr:cNvSpPr txBox="1"/>
      </xdr:nvSpPr>
      <xdr:spPr>
        <a:xfrm>
          <a:off x="10515600" y="14386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132842</xdr:rowOff>
    </xdr:from>
    <xdr:to>
      <xdr:col>55</xdr:col>
      <xdr:colOff>50800</xdr:colOff>
      <xdr:row>85</xdr:row>
      <xdr:rowOff>62992</xdr:rowOff>
    </xdr:to>
    <xdr:sp macro="" textlink="">
      <xdr:nvSpPr>
        <xdr:cNvPr id="349" name="フローチャート: 判断 348">
          <a:extLst>
            <a:ext uri="{FF2B5EF4-FFF2-40B4-BE49-F238E27FC236}">
              <a16:creationId xmlns:a16="http://schemas.microsoft.com/office/drawing/2014/main" id="{00000000-0008-0000-0100-00005D010000}"/>
            </a:ext>
          </a:extLst>
        </xdr:cNvPr>
        <xdr:cNvSpPr/>
      </xdr:nvSpPr>
      <xdr:spPr>
        <a:xfrm>
          <a:off x="10426700" y="14534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16447</xdr:rowOff>
    </xdr:from>
    <xdr:to>
      <xdr:col>50</xdr:col>
      <xdr:colOff>165100</xdr:colOff>
      <xdr:row>85</xdr:row>
      <xdr:rowOff>118047</xdr:rowOff>
    </xdr:to>
    <xdr:sp macro="" textlink="">
      <xdr:nvSpPr>
        <xdr:cNvPr id="350" name="フローチャート: 判断 349">
          <a:extLst>
            <a:ext uri="{FF2B5EF4-FFF2-40B4-BE49-F238E27FC236}">
              <a16:creationId xmlns:a16="http://schemas.microsoft.com/office/drawing/2014/main" id="{00000000-0008-0000-0100-00005E010000}"/>
            </a:ext>
          </a:extLst>
        </xdr:cNvPr>
        <xdr:cNvSpPr/>
      </xdr:nvSpPr>
      <xdr:spPr>
        <a:xfrm>
          <a:off x="9588500" y="14589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159702</xdr:rowOff>
    </xdr:from>
    <xdr:to>
      <xdr:col>46</xdr:col>
      <xdr:colOff>38100</xdr:colOff>
      <xdr:row>85</xdr:row>
      <xdr:rowOff>89852</xdr:rowOff>
    </xdr:to>
    <xdr:sp macro="" textlink="">
      <xdr:nvSpPr>
        <xdr:cNvPr id="351" name="フローチャート: 判断 350">
          <a:extLst>
            <a:ext uri="{FF2B5EF4-FFF2-40B4-BE49-F238E27FC236}">
              <a16:creationId xmlns:a16="http://schemas.microsoft.com/office/drawing/2014/main" id="{00000000-0008-0000-0100-00005F010000}"/>
            </a:ext>
          </a:extLst>
        </xdr:cNvPr>
        <xdr:cNvSpPr/>
      </xdr:nvSpPr>
      <xdr:spPr>
        <a:xfrm>
          <a:off x="8699500" y="14561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170942</xdr:rowOff>
    </xdr:from>
    <xdr:to>
      <xdr:col>41</xdr:col>
      <xdr:colOff>101600</xdr:colOff>
      <xdr:row>85</xdr:row>
      <xdr:rowOff>101092</xdr:rowOff>
    </xdr:to>
    <xdr:sp macro="" textlink="">
      <xdr:nvSpPr>
        <xdr:cNvPr id="352" name="フローチャート: 判断 351">
          <a:extLst>
            <a:ext uri="{FF2B5EF4-FFF2-40B4-BE49-F238E27FC236}">
              <a16:creationId xmlns:a16="http://schemas.microsoft.com/office/drawing/2014/main" id="{00000000-0008-0000-0100-000060010000}"/>
            </a:ext>
          </a:extLst>
        </xdr:cNvPr>
        <xdr:cNvSpPr/>
      </xdr:nvSpPr>
      <xdr:spPr>
        <a:xfrm>
          <a:off x="7810500" y="1457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150940</xdr:rowOff>
    </xdr:from>
    <xdr:to>
      <xdr:col>36</xdr:col>
      <xdr:colOff>165100</xdr:colOff>
      <xdr:row>85</xdr:row>
      <xdr:rowOff>81090</xdr:rowOff>
    </xdr:to>
    <xdr:sp macro="" textlink="">
      <xdr:nvSpPr>
        <xdr:cNvPr id="353" name="フローチャート: 判断 352">
          <a:extLst>
            <a:ext uri="{FF2B5EF4-FFF2-40B4-BE49-F238E27FC236}">
              <a16:creationId xmlns:a16="http://schemas.microsoft.com/office/drawing/2014/main" id="{00000000-0008-0000-0100-000061010000}"/>
            </a:ext>
          </a:extLst>
        </xdr:cNvPr>
        <xdr:cNvSpPr/>
      </xdr:nvSpPr>
      <xdr:spPr>
        <a:xfrm>
          <a:off x="6921500" y="1455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100-000062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100-000063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100-000064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100-000065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159322</xdr:rowOff>
    </xdr:from>
    <xdr:to>
      <xdr:col>55</xdr:col>
      <xdr:colOff>50800</xdr:colOff>
      <xdr:row>85</xdr:row>
      <xdr:rowOff>89472</xdr:rowOff>
    </xdr:to>
    <xdr:sp macro="" textlink="">
      <xdr:nvSpPr>
        <xdr:cNvPr id="359" name="楕円 358">
          <a:extLst>
            <a:ext uri="{FF2B5EF4-FFF2-40B4-BE49-F238E27FC236}">
              <a16:creationId xmlns:a16="http://schemas.microsoft.com/office/drawing/2014/main" id="{00000000-0008-0000-0100-000067010000}"/>
            </a:ext>
          </a:extLst>
        </xdr:cNvPr>
        <xdr:cNvSpPr/>
      </xdr:nvSpPr>
      <xdr:spPr>
        <a:xfrm>
          <a:off x="10426700" y="14561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137749</xdr:rowOff>
    </xdr:from>
    <xdr:ext cx="469744" cy="259045"/>
    <xdr:sp macro="" textlink="">
      <xdr:nvSpPr>
        <xdr:cNvPr id="360" name="【公営住宅】&#10;一人当たり面積該当値テキスト">
          <a:extLst>
            <a:ext uri="{FF2B5EF4-FFF2-40B4-BE49-F238E27FC236}">
              <a16:creationId xmlns:a16="http://schemas.microsoft.com/office/drawing/2014/main" id="{00000000-0008-0000-0100-000068010000}"/>
            </a:ext>
          </a:extLst>
        </xdr:cNvPr>
        <xdr:cNvSpPr txBox="1"/>
      </xdr:nvSpPr>
      <xdr:spPr>
        <a:xfrm>
          <a:off x="10515600" y="14539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146368</xdr:rowOff>
    </xdr:from>
    <xdr:to>
      <xdr:col>50</xdr:col>
      <xdr:colOff>165100</xdr:colOff>
      <xdr:row>85</xdr:row>
      <xdr:rowOff>76518</xdr:rowOff>
    </xdr:to>
    <xdr:sp macro="" textlink="">
      <xdr:nvSpPr>
        <xdr:cNvPr id="361" name="楕円 360">
          <a:extLst>
            <a:ext uri="{FF2B5EF4-FFF2-40B4-BE49-F238E27FC236}">
              <a16:creationId xmlns:a16="http://schemas.microsoft.com/office/drawing/2014/main" id="{00000000-0008-0000-0100-000069010000}"/>
            </a:ext>
          </a:extLst>
        </xdr:cNvPr>
        <xdr:cNvSpPr/>
      </xdr:nvSpPr>
      <xdr:spPr>
        <a:xfrm>
          <a:off x="9588500" y="1454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25718</xdr:rowOff>
    </xdr:from>
    <xdr:to>
      <xdr:col>55</xdr:col>
      <xdr:colOff>0</xdr:colOff>
      <xdr:row>85</xdr:row>
      <xdr:rowOff>38672</xdr:rowOff>
    </xdr:to>
    <xdr:cxnSp macro="">
      <xdr:nvCxnSpPr>
        <xdr:cNvPr id="362" name="直線コネクタ 361">
          <a:extLst>
            <a:ext uri="{FF2B5EF4-FFF2-40B4-BE49-F238E27FC236}">
              <a16:creationId xmlns:a16="http://schemas.microsoft.com/office/drawing/2014/main" id="{00000000-0008-0000-0100-00006A010000}"/>
            </a:ext>
          </a:extLst>
        </xdr:cNvPr>
        <xdr:cNvCxnSpPr/>
      </xdr:nvCxnSpPr>
      <xdr:spPr>
        <a:xfrm>
          <a:off x="9639300" y="14598968"/>
          <a:ext cx="8382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38164</xdr:rowOff>
    </xdr:from>
    <xdr:to>
      <xdr:col>46</xdr:col>
      <xdr:colOff>38100</xdr:colOff>
      <xdr:row>85</xdr:row>
      <xdr:rowOff>139764</xdr:rowOff>
    </xdr:to>
    <xdr:sp macro="" textlink="">
      <xdr:nvSpPr>
        <xdr:cNvPr id="363" name="楕円 362">
          <a:extLst>
            <a:ext uri="{FF2B5EF4-FFF2-40B4-BE49-F238E27FC236}">
              <a16:creationId xmlns:a16="http://schemas.microsoft.com/office/drawing/2014/main" id="{00000000-0008-0000-0100-00006B010000}"/>
            </a:ext>
          </a:extLst>
        </xdr:cNvPr>
        <xdr:cNvSpPr/>
      </xdr:nvSpPr>
      <xdr:spPr>
        <a:xfrm>
          <a:off x="8699500" y="1461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25718</xdr:rowOff>
    </xdr:from>
    <xdr:to>
      <xdr:col>50</xdr:col>
      <xdr:colOff>114300</xdr:colOff>
      <xdr:row>85</xdr:row>
      <xdr:rowOff>88964</xdr:rowOff>
    </xdr:to>
    <xdr:cxnSp macro="">
      <xdr:nvCxnSpPr>
        <xdr:cNvPr id="364" name="直線コネクタ 363">
          <a:extLst>
            <a:ext uri="{FF2B5EF4-FFF2-40B4-BE49-F238E27FC236}">
              <a16:creationId xmlns:a16="http://schemas.microsoft.com/office/drawing/2014/main" id="{00000000-0008-0000-0100-00006C010000}"/>
            </a:ext>
          </a:extLst>
        </xdr:cNvPr>
        <xdr:cNvCxnSpPr/>
      </xdr:nvCxnSpPr>
      <xdr:spPr>
        <a:xfrm flipV="1">
          <a:off x="8750300" y="14598968"/>
          <a:ext cx="889000" cy="6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27496</xdr:rowOff>
    </xdr:from>
    <xdr:to>
      <xdr:col>41</xdr:col>
      <xdr:colOff>101600</xdr:colOff>
      <xdr:row>85</xdr:row>
      <xdr:rowOff>129096</xdr:rowOff>
    </xdr:to>
    <xdr:sp macro="" textlink="">
      <xdr:nvSpPr>
        <xdr:cNvPr id="365" name="楕円 364">
          <a:extLst>
            <a:ext uri="{FF2B5EF4-FFF2-40B4-BE49-F238E27FC236}">
              <a16:creationId xmlns:a16="http://schemas.microsoft.com/office/drawing/2014/main" id="{00000000-0008-0000-0100-00006D010000}"/>
            </a:ext>
          </a:extLst>
        </xdr:cNvPr>
        <xdr:cNvSpPr/>
      </xdr:nvSpPr>
      <xdr:spPr>
        <a:xfrm>
          <a:off x="7810500" y="14600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78296</xdr:rowOff>
    </xdr:from>
    <xdr:to>
      <xdr:col>45</xdr:col>
      <xdr:colOff>177800</xdr:colOff>
      <xdr:row>85</xdr:row>
      <xdr:rowOff>88964</xdr:rowOff>
    </xdr:to>
    <xdr:cxnSp macro="">
      <xdr:nvCxnSpPr>
        <xdr:cNvPr id="366" name="直線コネクタ 365">
          <a:extLst>
            <a:ext uri="{FF2B5EF4-FFF2-40B4-BE49-F238E27FC236}">
              <a16:creationId xmlns:a16="http://schemas.microsoft.com/office/drawing/2014/main" id="{00000000-0008-0000-0100-00006E010000}"/>
            </a:ext>
          </a:extLst>
        </xdr:cNvPr>
        <xdr:cNvCxnSpPr/>
      </xdr:nvCxnSpPr>
      <xdr:spPr>
        <a:xfrm>
          <a:off x="7861300" y="14651546"/>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45402</xdr:rowOff>
    </xdr:from>
    <xdr:to>
      <xdr:col>36</xdr:col>
      <xdr:colOff>165100</xdr:colOff>
      <xdr:row>85</xdr:row>
      <xdr:rowOff>147002</xdr:rowOff>
    </xdr:to>
    <xdr:sp macro="" textlink="">
      <xdr:nvSpPr>
        <xdr:cNvPr id="367" name="楕円 366">
          <a:extLst>
            <a:ext uri="{FF2B5EF4-FFF2-40B4-BE49-F238E27FC236}">
              <a16:creationId xmlns:a16="http://schemas.microsoft.com/office/drawing/2014/main" id="{00000000-0008-0000-0100-00006F010000}"/>
            </a:ext>
          </a:extLst>
        </xdr:cNvPr>
        <xdr:cNvSpPr/>
      </xdr:nvSpPr>
      <xdr:spPr>
        <a:xfrm>
          <a:off x="6921500" y="1461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78296</xdr:rowOff>
    </xdr:from>
    <xdr:to>
      <xdr:col>41</xdr:col>
      <xdr:colOff>50800</xdr:colOff>
      <xdr:row>85</xdr:row>
      <xdr:rowOff>96202</xdr:rowOff>
    </xdr:to>
    <xdr:cxnSp macro="">
      <xdr:nvCxnSpPr>
        <xdr:cNvPr id="368" name="直線コネクタ 367">
          <a:extLst>
            <a:ext uri="{FF2B5EF4-FFF2-40B4-BE49-F238E27FC236}">
              <a16:creationId xmlns:a16="http://schemas.microsoft.com/office/drawing/2014/main" id="{00000000-0008-0000-0100-000070010000}"/>
            </a:ext>
          </a:extLst>
        </xdr:cNvPr>
        <xdr:cNvCxnSpPr/>
      </xdr:nvCxnSpPr>
      <xdr:spPr>
        <a:xfrm flipV="1">
          <a:off x="6972300" y="14651546"/>
          <a:ext cx="889000" cy="17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109174</xdr:rowOff>
    </xdr:from>
    <xdr:ext cx="469744" cy="259045"/>
    <xdr:sp macro="" textlink="">
      <xdr:nvSpPr>
        <xdr:cNvPr id="369" name="n_1aveValue【公営住宅】&#10;一人当たり面積">
          <a:extLst>
            <a:ext uri="{FF2B5EF4-FFF2-40B4-BE49-F238E27FC236}">
              <a16:creationId xmlns:a16="http://schemas.microsoft.com/office/drawing/2014/main" id="{00000000-0008-0000-0100-000071010000}"/>
            </a:ext>
          </a:extLst>
        </xdr:cNvPr>
        <xdr:cNvSpPr txBox="1"/>
      </xdr:nvSpPr>
      <xdr:spPr>
        <a:xfrm>
          <a:off x="9391727" y="14682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106379</xdr:rowOff>
    </xdr:from>
    <xdr:ext cx="469744" cy="259045"/>
    <xdr:sp macro="" textlink="">
      <xdr:nvSpPr>
        <xdr:cNvPr id="370" name="n_2aveValue【公営住宅】&#10;一人当たり面積">
          <a:extLst>
            <a:ext uri="{FF2B5EF4-FFF2-40B4-BE49-F238E27FC236}">
              <a16:creationId xmlns:a16="http://schemas.microsoft.com/office/drawing/2014/main" id="{00000000-0008-0000-0100-000072010000}"/>
            </a:ext>
          </a:extLst>
        </xdr:cNvPr>
        <xdr:cNvSpPr txBox="1"/>
      </xdr:nvSpPr>
      <xdr:spPr>
        <a:xfrm>
          <a:off x="8515427" y="1433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117619</xdr:rowOff>
    </xdr:from>
    <xdr:ext cx="469744" cy="259045"/>
    <xdr:sp macro="" textlink="">
      <xdr:nvSpPr>
        <xdr:cNvPr id="371" name="n_3aveValue【公営住宅】&#10;一人当たり面積">
          <a:extLst>
            <a:ext uri="{FF2B5EF4-FFF2-40B4-BE49-F238E27FC236}">
              <a16:creationId xmlns:a16="http://schemas.microsoft.com/office/drawing/2014/main" id="{00000000-0008-0000-0100-000073010000}"/>
            </a:ext>
          </a:extLst>
        </xdr:cNvPr>
        <xdr:cNvSpPr txBox="1"/>
      </xdr:nvSpPr>
      <xdr:spPr>
        <a:xfrm>
          <a:off x="7626427" y="14347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97617</xdr:rowOff>
    </xdr:from>
    <xdr:ext cx="469744" cy="259045"/>
    <xdr:sp macro="" textlink="">
      <xdr:nvSpPr>
        <xdr:cNvPr id="372" name="n_4aveValue【公営住宅】&#10;一人当たり面積">
          <a:extLst>
            <a:ext uri="{FF2B5EF4-FFF2-40B4-BE49-F238E27FC236}">
              <a16:creationId xmlns:a16="http://schemas.microsoft.com/office/drawing/2014/main" id="{00000000-0008-0000-0100-000074010000}"/>
            </a:ext>
          </a:extLst>
        </xdr:cNvPr>
        <xdr:cNvSpPr txBox="1"/>
      </xdr:nvSpPr>
      <xdr:spPr>
        <a:xfrm>
          <a:off x="6737427" y="14327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93045</xdr:rowOff>
    </xdr:from>
    <xdr:ext cx="469744" cy="259045"/>
    <xdr:sp macro="" textlink="">
      <xdr:nvSpPr>
        <xdr:cNvPr id="373" name="n_1mainValue【公営住宅】&#10;一人当たり面積">
          <a:extLst>
            <a:ext uri="{FF2B5EF4-FFF2-40B4-BE49-F238E27FC236}">
              <a16:creationId xmlns:a16="http://schemas.microsoft.com/office/drawing/2014/main" id="{00000000-0008-0000-0100-000075010000}"/>
            </a:ext>
          </a:extLst>
        </xdr:cNvPr>
        <xdr:cNvSpPr txBox="1"/>
      </xdr:nvSpPr>
      <xdr:spPr>
        <a:xfrm>
          <a:off x="9391727" y="14323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130891</xdr:rowOff>
    </xdr:from>
    <xdr:ext cx="469744" cy="259045"/>
    <xdr:sp macro="" textlink="">
      <xdr:nvSpPr>
        <xdr:cNvPr id="374" name="n_2mainValue【公営住宅】&#10;一人当たり面積">
          <a:extLst>
            <a:ext uri="{FF2B5EF4-FFF2-40B4-BE49-F238E27FC236}">
              <a16:creationId xmlns:a16="http://schemas.microsoft.com/office/drawing/2014/main" id="{00000000-0008-0000-0100-000076010000}"/>
            </a:ext>
          </a:extLst>
        </xdr:cNvPr>
        <xdr:cNvSpPr txBox="1"/>
      </xdr:nvSpPr>
      <xdr:spPr>
        <a:xfrm>
          <a:off x="8515427" y="1470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120223</xdr:rowOff>
    </xdr:from>
    <xdr:ext cx="469744" cy="259045"/>
    <xdr:sp macro="" textlink="">
      <xdr:nvSpPr>
        <xdr:cNvPr id="375" name="n_3mainValue【公営住宅】&#10;一人当たり面積">
          <a:extLst>
            <a:ext uri="{FF2B5EF4-FFF2-40B4-BE49-F238E27FC236}">
              <a16:creationId xmlns:a16="http://schemas.microsoft.com/office/drawing/2014/main" id="{00000000-0008-0000-0100-000077010000}"/>
            </a:ext>
          </a:extLst>
        </xdr:cNvPr>
        <xdr:cNvSpPr txBox="1"/>
      </xdr:nvSpPr>
      <xdr:spPr>
        <a:xfrm>
          <a:off x="7626427" y="14693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138129</xdr:rowOff>
    </xdr:from>
    <xdr:ext cx="469744" cy="259045"/>
    <xdr:sp macro="" textlink="">
      <xdr:nvSpPr>
        <xdr:cNvPr id="376" name="n_4mainValue【公営住宅】&#10;一人当たり面積">
          <a:extLst>
            <a:ext uri="{FF2B5EF4-FFF2-40B4-BE49-F238E27FC236}">
              <a16:creationId xmlns:a16="http://schemas.microsoft.com/office/drawing/2014/main" id="{00000000-0008-0000-0100-000078010000}"/>
            </a:ext>
          </a:extLst>
        </xdr:cNvPr>
        <xdr:cNvSpPr txBox="1"/>
      </xdr:nvSpPr>
      <xdr:spPr>
        <a:xfrm>
          <a:off x="6737427" y="14711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00000000-0008-0000-0100-000079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00000000-0008-0000-0100-00007A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a:extLst>
            <a:ext uri="{FF2B5EF4-FFF2-40B4-BE49-F238E27FC236}">
              <a16:creationId xmlns:a16="http://schemas.microsoft.com/office/drawing/2014/main" id="{00000000-0008-0000-0100-000081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a:extLst>
            <a:ext uri="{FF2B5EF4-FFF2-40B4-BE49-F238E27FC236}">
              <a16:creationId xmlns:a16="http://schemas.microsoft.com/office/drawing/2014/main" id="{00000000-0008-0000-0100-000082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a:extLst>
            <a:ext uri="{FF2B5EF4-FFF2-40B4-BE49-F238E27FC236}">
              <a16:creationId xmlns:a16="http://schemas.microsoft.com/office/drawing/2014/main" id="{00000000-0008-0000-0100-000083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8" name="直線コネクタ 387">
          <a:extLst>
            <a:ext uri="{FF2B5EF4-FFF2-40B4-BE49-F238E27FC236}">
              <a16:creationId xmlns:a16="http://schemas.microsoft.com/office/drawing/2014/main" id="{00000000-0008-0000-0100-000084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9" name="テキスト ボックス 388">
          <a:extLst>
            <a:ext uri="{FF2B5EF4-FFF2-40B4-BE49-F238E27FC236}">
              <a16:creationId xmlns:a16="http://schemas.microsoft.com/office/drawing/2014/main" id="{00000000-0008-0000-0100-000085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0" name="直線コネクタ 389">
          <a:extLst>
            <a:ext uri="{FF2B5EF4-FFF2-40B4-BE49-F238E27FC236}">
              <a16:creationId xmlns:a16="http://schemas.microsoft.com/office/drawing/2014/main" id="{00000000-0008-0000-0100-000086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1" name="テキスト ボックス 390">
          <a:extLst>
            <a:ext uri="{FF2B5EF4-FFF2-40B4-BE49-F238E27FC236}">
              <a16:creationId xmlns:a16="http://schemas.microsoft.com/office/drawing/2014/main" id="{00000000-0008-0000-0100-000087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2" name="直線コネクタ 391">
          <a:extLst>
            <a:ext uri="{FF2B5EF4-FFF2-40B4-BE49-F238E27FC236}">
              <a16:creationId xmlns:a16="http://schemas.microsoft.com/office/drawing/2014/main" id="{00000000-0008-0000-0100-000088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3" name="テキスト ボックス 392">
          <a:extLst>
            <a:ext uri="{FF2B5EF4-FFF2-40B4-BE49-F238E27FC236}">
              <a16:creationId xmlns:a16="http://schemas.microsoft.com/office/drawing/2014/main" id="{00000000-0008-0000-0100-000089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4" name="直線コネクタ 393">
          <a:extLst>
            <a:ext uri="{FF2B5EF4-FFF2-40B4-BE49-F238E27FC236}">
              <a16:creationId xmlns:a16="http://schemas.microsoft.com/office/drawing/2014/main" id="{00000000-0008-0000-0100-00008A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5" name="テキスト ボックス 394">
          <a:extLst>
            <a:ext uri="{FF2B5EF4-FFF2-40B4-BE49-F238E27FC236}">
              <a16:creationId xmlns:a16="http://schemas.microsoft.com/office/drawing/2014/main" id="{00000000-0008-0000-0100-00008B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6" name="直線コネクタ 395">
          <a:extLst>
            <a:ext uri="{FF2B5EF4-FFF2-40B4-BE49-F238E27FC236}">
              <a16:creationId xmlns:a16="http://schemas.microsoft.com/office/drawing/2014/main" id="{00000000-0008-0000-0100-00008C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7" name="テキスト ボックス 396">
          <a:extLst>
            <a:ext uri="{FF2B5EF4-FFF2-40B4-BE49-F238E27FC236}">
              <a16:creationId xmlns:a16="http://schemas.microsoft.com/office/drawing/2014/main" id="{00000000-0008-0000-0100-00008D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8" name="直線コネクタ 397">
          <a:extLst>
            <a:ext uri="{FF2B5EF4-FFF2-40B4-BE49-F238E27FC236}">
              <a16:creationId xmlns:a16="http://schemas.microsoft.com/office/drawing/2014/main" id="{00000000-0008-0000-0100-00008E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9" name="テキスト ボックス 398">
          <a:extLst>
            <a:ext uri="{FF2B5EF4-FFF2-40B4-BE49-F238E27FC236}">
              <a16:creationId xmlns:a16="http://schemas.microsoft.com/office/drawing/2014/main" id="{00000000-0008-0000-0100-00008F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0" name="直線コネクタ 399">
          <a:extLst>
            <a:ext uri="{FF2B5EF4-FFF2-40B4-BE49-F238E27FC236}">
              <a16:creationId xmlns:a16="http://schemas.microsoft.com/office/drawing/2014/main" id="{00000000-0008-0000-0100-000090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1" name="【港湾・漁港】&#10;有形固定資産減価償却率グラフ枠">
          <a:extLst>
            <a:ext uri="{FF2B5EF4-FFF2-40B4-BE49-F238E27FC236}">
              <a16:creationId xmlns:a16="http://schemas.microsoft.com/office/drawing/2014/main" id="{00000000-0008-0000-0100-000091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112123</xdr:rowOff>
    </xdr:from>
    <xdr:to>
      <xdr:col>24</xdr:col>
      <xdr:colOff>62865</xdr:colOff>
      <xdr:row>107</xdr:row>
      <xdr:rowOff>162742</xdr:rowOff>
    </xdr:to>
    <xdr:cxnSp macro="">
      <xdr:nvCxnSpPr>
        <xdr:cNvPr id="402" name="直線コネクタ 401">
          <a:extLst>
            <a:ext uri="{FF2B5EF4-FFF2-40B4-BE49-F238E27FC236}">
              <a16:creationId xmlns:a16="http://schemas.microsoft.com/office/drawing/2014/main" id="{00000000-0008-0000-0100-000092010000}"/>
            </a:ext>
          </a:extLst>
        </xdr:cNvPr>
        <xdr:cNvCxnSpPr/>
      </xdr:nvCxnSpPr>
      <xdr:spPr>
        <a:xfrm flipV="1">
          <a:off x="4634865" y="17428573"/>
          <a:ext cx="0" cy="1079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166569</xdr:rowOff>
    </xdr:from>
    <xdr:ext cx="405111" cy="259045"/>
    <xdr:sp macro="" textlink="">
      <xdr:nvSpPr>
        <xdr:cNvPr id="403" name="【港湾・漁港】&#10;有形固定資産減価償却率最小値テキスト">
          <a:extLst>
            <a:ext uri="{FF2B5EF4-FFF2-40B4-BE49-F238E27FC236}">
              <a16:creationId xmlns:a16="http://schemas.microsoft.com/office/drawing/2014/main" id="{00000000-0008-0000-0100-000093010000}"/>
            </a:ext>
          </a:extLst>
        </xdr:cNvPr>
        <xdr:cNvSpPr txBox="1"/>
      </xdr:nvSpPr>
      <xdr:spPr>
        <a:xfrm>
          <a:off x="4673600" y="18511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162742</xdr:rowOff>
    </xdr:from>
    <xdr:to>
      <xdr:col>24</xdr:col>
      <xdr:colOff>152400</xdr:colOff>
      <xdr:row>107</xdr:row>
      <xdr:rowOff>162742</xdr:rowOff>
    </xdr:to>
    <xdr:cxnSp macro="">
      <xdr:nvCxnSpPr>
        <xdr:cNvPr id="404" name="直線コネクタ 403">
          <a:extLst>
            <a:ext uri="{FF2B5EF4-FFF2-40B4-BE49-F238E27FC236}">
              <a16:creationId xmlns:a16="http://schemas.microsoft.com/office/drawing/2014/main" id="{00000000-0008-0000-0100-000094010000}"/>
            </a:ext>
          </a:extLst>
        </xdr:cNvPr>
        <xdr:cNvCxnSpPr/>
      </xdr:nvCxnSpPr>
      <xdr:spPr>
        <a:xfrm>
          <a:off x="4546600" y="18507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58800</xdr:rowOff>
    </xdr:from>
    <xdr:ext cx="405111" cy="259045"/>
    <xdr:sp macro="" textlink="">
      <xdr:nvSpPr>
        <xdr:cNvPr id="405" name="【港湾・漁港】&#10;有形固定資産減価償却率最大値テキスト">
          <a:extLst>
            <a:ext uri="{FF2B5EF4-FFF2-40B4-BE49-F238E27FC236}">
              <a16:creationId xmlns:a16="http://schemas.microsoft.com/office/drawing/2014/main" id="{00000000-0008-0000-0100-000095010000}"/>
            </a:ext>
          </a:extLst>
        </xdr:cNvPr>
        <xdr:cNvSpPr txBox="1"/>
      </xdr:nvSpPr>
      <xdr:spPr>
        <a:xfrm>
          <a:off x="4673600" y="17203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112123</xdr:rowOff>
    </xdr:from>
    <xdr:to>
      <xdr:col>24</xdr:col>
      <xdr:colOff>152400</xdr:colOff>
      <xdr:row>101</xdr:row>
      <xdr:rowOff>112123</xdr:rowOff>
    </xdr:to>
    <xdr:cxnSp macro="">
      <xdr:nvCxnSpPr>
        <xdr:cNvPr id="406" name="直線コネクタ 405">
          <a:extLst>
            <a:ext uri="{FF2B5EF4-FFF2-40B4-BE49-F238E27FC236}">
              <a16:creationId xmlns:a16="http://schemas.microsoft.com/office/drawing/2014/main" id="{00000000-0008-0000-0100-000096010000}"/>
            </a:ext>
          </a:extLst>
        </xdr:cNvPr>
        <xdr:cNvCxnSpPr/>
      </xdr:nvCxnSpPr>
      <xdr:spPr>
        <a:xfrm>
          <a:off x="4546600" y="17428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10358</xdr:rowOff>
    </xdr:from>
    <xdr:ext cx="405111" cy="259045"/>
    <xdr:sp macro="" textlink="">
      <xdr:nvSpPr>
        <xdr:cNvPr id="407" name="【港湾・漁港】&#10;有形固定資産減価償却率平均値テキスト">
          <a:extLst>
            <a:ext uri="{FF2B5EF4-FFF2-40B4-BE49-F238E27FC236}">
              <a16:creationId xmlns:a16="http://schemas.microsoft.com/office/drawing/2014/main" id="{00000000-0008-0000-0100-000097010000}"/>
            </a:ext>
          </a:extLst>
        </xdr:cNvPr>
        <xdr:cNvSpPr txBox="1"/>
      </xdr:nvSpPr>
      <xdr:spPr>
        <a:xfrm>
          <a:off x="4673600" y="180126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31931</xdr:rowOff>
    </xdr:from>
    <xdr:to>
      <xdr:col>24</xdr:col>
      <xdr:colOff>114300</xdr:colOff>
      <xdr:row>105</xdr:row>
      <xdr:rowOff>133531</xdr:rowOff>
    </xdr:to>
    <xdr:sp macro="" textlink="">
      <xdr:nvSpPr>
        <xdr:cNvPr id="408" name="フローチャート: 判断 407">
          <a:extLst>
            <a:ext uri="{FF2B5EF4-FFF2-40B4-BE49-F238E27FC236}">
              <a16:creationId xmlns:a16="http://schemas.microsoft.com/office/drawing/2014/main" id="{00000000-0008-0000-0100-000098010000}"/>
            </a:ext>
          </a:extLst>
        </xdr:cNvPr>
        <xdr:cNvSpPr/>
      </xdr:nvSpPr>
      <xdr:spPr>
        <a:xfrm>
          <a:off x="4584700" y="1803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33564</xdr:rowOff>
    </xdr:from>
    <xdr:to>
      <xdr:col>20</xdr:col>
      <xdr:colOff>38100</xdr:colOff>
      <xdr:row>104</xdr:row>
      <xdr:rowOff>135164</xdr:rowOff>
    </xdr:to>
    <xdr:sp macro="" textlink="">
      <xdr:nvSpPr>
        <xdr:cNvPr id="409" name="フローチャート: 判断 408">
          <a:extLst>
            <a:ext uri="{FF2B5EF4-FFF2-40B4-BE49-F238E27FC236}">
              <a16:creationId xmlns:a16="http://schemas.microsoft.com/office/drawing/2014/main" id="{00000000-0008-0000-0100-000099010000}"/>
            </a:ext>
          </a:extLst>
        </xdr:cNvPr>
        <xdr:cNvSpPr/>
      </xdr:nvSpPr>
      <xdr:spPr>
        <a:xfrm>
          <a:off x="37465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44994</xdr:rowOff>
    </xdr:from>
    <xdr:to>
      <xdr:col>15</xdr:col>
      <xdr:colOff>101600</xdr:colOff>
      <xdr:row>105</xdr:row>
      <xdr:rowOff>146594</xdr:rowOff>
    </xdr:to>
    <xdr:sp macro="" textlink="">
      <xdr:nvSpPr>
        <xdr:cNvPr id="410" name="フローチャート: 判断 409">
          <a:extLst>
            <a:ext uri="{FF2B5EF4-FFF2-40B4-BE49-F238E27FC236}">
              <a16:creationId xmlns:a16="http://schemas.microsoft.com/office/drawing/2014/main" id="{00000000-0008-0000-0100-00009A010000}"/>
            </a:ext>
          </a:extLst>
        </xdr:cNvPr>
        <xdr:cNvSpPr/>
      </xdr:nvSpPr>
      <xdr:spPr>
        <a:xfrm>
          <a:off x="2857500" y="1804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126637</xdr:rowOff>
    </xdr:from>
    <xdr:to>
      <xdr:col>10</xdr:col>
      <xdr:colOff>165100</xdr:colOff>
      <xdr:row>106</xdr:row>
      <xdr:rowOff>56787</xdr:rowOff>
    </xdr:to>
    <xdr:sp macro="" textlink="">
      <xdr:nvSpPr>
        <xdr:cNvPr id="411" name="フローチャート: 判断 410">
          <a:extLst>
            <a:ext uri="{FF2B5EF4-FFF2-40B4-BE49-F238E27FC236}">
              <a16:creationId xmlns:a16="http://schemas.microsoft.com/office/drawing/2014/main" id="{00000000-0008-0000-0100-00009B010000}"/>
            </a:ext>
          </a:extLst>
        </xdr:cNvPr>
        <xdr:cNvSpPr/>
      </xdr:nvSpPr>
      <xdr:spPr>
        <a:xfrm>
          <a:off x="1968500" y="1812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102144</xdr:rowOff>
    </xdr:from>
    <xdr:to>
      <xdr:col>6</xdr:col>
      <xdr:colOff>38100</xdr:colOff>
      <xdr:row>106</xdr:row>
      <xdr:rowOff>32294</xdr:rowOff>
    </xdr:to>
    <xdr:sp macro="" textlink="">
      <xdr:nvSpPr>
        <xdr:cNvPr id="412" name="フローチャート: 判断 411">
          <a:extLst>
            <a:ext uri="{FF2B5EF4-FFF2-40B4-BE49-F238E27FC236}">
              <a16:creationId xmlns:a16="http://schemas.microsoft.com/office/drawing/2014/main" id="{00000000-0008-0000-0100-00009C010000}"/>
            </a:ext>
          </a:extLst>
        </xdr:cNvPr>
        <xdr:cNvSpPr/>
      </xdr:nvSpPr>
      <xdr:spPr>
        <a:xfrm>
          <a:off x="1079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100-00009D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0000000-0008-0000-0100-00009E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100-00009F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100-0000A0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100-0000A1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156029</xdr:rowOff>
    </xdr:from>
    <xdr:to>
      <xdr:col>24</xdr:col>
      <xdr:colOff>114300</xdr:colOff>
      <xdr:row>105</xdr:row>
      <xdr:rowOff>86179</xdr:rowOff>
    </xdr:to>
    <xdr:sp macro="" textlink="">
      <xdr:nvSpPr>
        <xdr:cNvPr id="418" name="楕円 417">
          <a:extLst>
            <a:ext uri="{FF2B5EF4-FFF2-40B4-BE49-F238E27FC236}">
              <a16:creationId xmlns:a16="http://schemas.microsoft.com/office/drawing/2014/main" id="{00000000-0008-0000-0100-0000A2010000}"/>
            </a:ext>
          </a:extLst>
        </xdr:cNvPr>
        <xdr:cNvSpPr/>
      </xdr:nvSpPr>
      <xdr:spPr>
        <a:xfrm>
          <a:off x="4584700" y="1798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7456</xdr:rowOff>
    </xdr:from>
    <xdr:ext cx="405111" cy="259045"/>
    <xdr:sp macro="" textlink="">
      <xdr:nvSpPr>
        <xdr:cNvPr id="419" name="【港湾・漁港】&#10;有形固定資産減価償却率該当値テキスト">
          <a:extLst>
            <a:ext uri="{FF2B5EF4-FFF2-40B4-BE49-F238E27FC236}">
              <a16:creationId xmlns:a16="http://schemas.microsoft.com/office/drawing/2014/main" id="{00000000-0008-0000-0100-0000A3010000}"/>
            </a:ext>
          </a:extLst>
        </xdr:cNvPr>
        <xdr:cNvSpPr txBox="1"/>
      </xdr:nvSpPr>
      <xdr:spPr>
        <a:xfrm>
          <a:off x="4673600" y="17838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67855</xdr:rowOff>
    </xdr:from>
    <xdr:to>
      <xdr:col>20</xdr:col>
      <xdr:colOff>38100</xdr:colOff>
      <xdr:row>99</xdr:row>
      <xdr:rowOff>169455</xdr:rowOff>
    </xdr:to>
    <xdr:sp macro="" textlink="">
      <xdr:nvSpPr>
        <xdr:cNvPr id="420" name="楕円 419">
          <a:extLst>
            <a:ext uri="{FF2B5EF4-FFF2-40B4-BE49-F238E27FC236}">
              <a16:creationId xmlns:a16="http://schemas.microsoft.com/office/drawing/2014/main" id="{00000000-0008-0000-0100-0000A4010000}"/>
            </a:ext>
          </a:extLst>
        </xdr:cNvPr>
        <xdr:cNvSpPr/>
      </xdr:nvSpPr>
      <xdr:spPr>
        <a:xfrm>
          <a:off x="3746500" y="1704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99</xdr:row>
      <xdr:rowOff>118655</xdr:rowOff>
    </xdr:from>
    <xdr:to>
      <xdr:col>24</xdr:col>
      <xdr:colOff>63500</xdr:colOff>
      <xdr:row>105</xdr:row>
      <xdr:rowOff>35379</xdr:rowOff>
    </xdr:to>
    <xdr:cxnSp macro="">
      <xdr:nvCxnSpPr>
        <xdr:cNvPr id="421" name="直線コネクタ 420">
          <a:extLst>
            <a:ext uri="{FF2B5EF4-FFF2-40B4-BE49-F238E27FC236}">
              <a16:creationId xmlns:a16="http://schemas.microsoft.com/office/drawing/2014/main" id="{00000000-0008-0000-0100-0000A5010000}"/>
            </a:ext>
          </a:extLst>
        </xdr:cNvPr>
        <xdr:cNvCxnSpPr/>
      </xdr:nvCxnSpPr>
      <xdr:spPr>
        <a:xfrm>
          <a:off x="3797300" y="17092205"/>
          <a:ext cx="838200" cy="945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133169</xdr:rowOff>
    </xdr:from>
    <xdr:to>
      <xdr:col>15</xdr:col>
      <xdr:colOff>101600</xdr:colOff>
      <xdr:row>101</xdr:row>
      <xdr:rowOff>63319</xdr:rowOff>
    </xdr:to>
    <xdr:sp macro="" textlink="">
      <xdr:nvSpPr>
        <xdr:cNvPr id="422" name="楕円 421">
          <a:extLst>
            <a:ext uri="{FF2B5EF4-FFF2-40B4-BE49-F238E27FC236}">
              <a16:creationId xmlns:a16="http://schemas.microsoft.com/office/drawing/2014/main" id="{00000000-0008-0000-0100-0000A6010000}"/>
            </a:ext>
          </a:extLst>
        </xdr:cNvPr>
        <xdr:cNvSpPr/>
      </xdr:nvSpPr>
      <xdr:spPr>
        <a:xfrm>
          <a:off x="2857500" y="1727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118655</xdr:rowOff>
    </xdr:from>
    <xdr:to>
      <xdr:col>19</xdr:col>
      <xdr:colOff>177800</xdr:colOff>
      <xdr:row>101</xdr:row>
      <xdr:rowOff>12519</xdr:rowOff>
    </xdr:to>
    <xdr:cxnSp macro="">
      <xdr:nvCxnSpPr>
        <xdr:cNvPr id="423" name="直線コネクタ 422">
          <a:extLst>
            <a:ext uri="{FF2B5EF4-FFF2-40B4-BE49-F238E27FC236}">
              <a16:creationId xmlns:a16="http://schemas.microsoft.com/office/drawing/2014/main" id="{00000000-0008-0000-0100-0000A7010000}"/>
            </a:ext>
          </a:extLst>
        </xdr:cNvPr>
        <xdr:cNvCxnSpPr/>
      </xdr:nvCxnSpPr>
      <xdr:spPr>
        <a:xfrm flipV="1">
          <a:off x="2908300" y="17092205"/>
          <a:ext cx="889000" cy="23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84182</xdr:rowOff>
    </xdr:from>
    <xdr:to>
      <xdr:col>10</xdr:col>
      <xdr:colOff>165100</xdr:colOff>
      <xdr:row>104</xdr:row>
      <xdr:rowOff>14332</xdr:rowOff>
    </xdr:to>
    <xdr:sp macro="" textlink="">
      <xdr:nvSpPr>
        <xdr:cNvPr id="424" name="楕円 423">
          <a:extLst>
            <a:ext uri="{FF2B5EF4-FFF2-40B4-BE49-F238E27FC236}">
              <a16:creationId xmlns:a16="http://schemas.microsoft.com/office/drawing/2014/main" id="{00000000-0008-0000-0100-0000A8010000}"/>
            </a:ext>
          </a:extLst>
        </xdr:cNvPr>
        <xdr:cNvSpPr/>
      </xdr:nvSpPr>
      <xdr:spPr>
        <a:xfrm>
          <a:off x="1968500" y="1774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12519</xdr:rowOff>
    </xdr:from>
    <xdr:to>
      <xdr:col>15</xdr:col>
      <xdr:colOff>50800</xdr:colOff>
      <xdr:row>103</xdr:row>
      <xdr:rowOff>134982</xdr:rowOff>
    </xdr:to>
    <xdr:cxnSp macro="">
      <xdr:nvCxnSpPr>
        <xdr:cNvPr id="425" name="直線コネクタ 424">
          <a:extLst>
            <a:ext uri="{FF2B5EF4-FFF2-40B4-BE49-F238E27FC236}">
              <a16:creationId xmlns:a16="http://schemas.microsoft.com/office/drawing/2014/main" id="{00000000-0008-0000-0100-0000A9010000}"/>
            </a:ext>
          </a:extLst>
        </xdr:cNvPr>
        <xdr:cNvCxnSpPr/>
      </xdr:nvCxnSpPr>
      <xdr:spPr>
        <a:xfrm flipV="1">
          <a:off x="2019300" y="17328969"/>
          <a:ext cx="889000" cy="465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129902</xdr:rowOff>
    </xdr:from>
    <xdr:to>
      <xdr:col>6</xdr:col>
      <xdr:colOff>38100</xdr:colOff>
      <xdr:row>104</xdr:row>
      <xdr:rowOff>60052</xdr:rowOff>
    </xdr:to>
    <xdr:sp macro="" textlink="">
      <xdr:nvSpPr>
        <xdr:cNvPr id="426" name="楕円 425">
          <a:extLst>
            <a:ext uri="{FF2B5EF4-FFF2-40B4-BE49-F238E27FC236}">
              <a16:creationId xmlns:a16="http://schemas.microsoft.com/office/drawing/2014/main" id="{00000000-0008-0000-0100-0000AA010000}"/>
            </a:ext>
          </a:extLst>
        </xdr:cNvPr>
        <xdr:cNvSpPr/>
      </xdr:nvSpPr>
      <xdr:spPr>
        <a:xfrm>
          <a:off x="1079500" y="1778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134982</xdr:rowOff>
    </xdr:from>
    <xdr:to>
      <xdr:col>10</xdr:col>
      <xdr:colOff>114300</xdr:colOff>
      <xdr:row>104</xdr:row>
      <xdr:rowOff>9252</xdr:rowOff>
    </xdr:to>
    <xdr:cxnSp macro="">
      <xdr:nvCxnSpPr>
        <xdr:cNvPr id="427" name="直線コネクタ 426">
          <a:extLst>
            <a:ext uri="{FF2B5EF4-FFF2-40B4-BE49-F238E27FC236}">
              <a16:creationId xmlns:a16="http://schemas.microsoft.com/office/drawing/2014/main" id="{00000000-0008-0000-0100-0000AB010000}"/>
            </a:ext>
          </a:extLst>
        </xdr:cNvPr>
        <xdr:cNvCxnSpPr/>
      </xdr:nvCxnSpPr>
      <xdr:spPr>
        <a:xfrm flipV="1">
          <a:off x="1130300" y="177943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126291</xdr:rowOff>
    </xdr:from>
    <xdr:ext cx="405111" cy="259045"/>
    <xdr:sp macro="" textlink="">
      <xdr:nvSpPr>
        <xdr:cNvPr id="428" name="n_1aveValue【港湾・漁港】&#10;有形固定資産減価償却率">
          <a:extLst>
            <a:ext uri="{FF2B5EF4-FFF2-40B4-BE49-F238E27FC236}">
              <a16:creationId xmlns:a16="http://schemas.microsoft.com/office/drawing/2014/main" id="{00000000-0008-0000-0100-0000AC010000}"/>
            </a:ext>
          </a:extLst>
        </xdr:cNvPr>
        <xdr:cNvSpPr txBox="1"/>
      </xdr:nvSpPr>
      <xdr:spPr>
        <a:xfrm>
          <a:off x="3582044" y="17957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137721</xdr:rowOff>
    </xdr:from>
    <xdr:ext cx="405111" cy="259045"/>
    <xdr:sp macro="" textlink="">
      <xdr:nvSpPr>
        <xdr:cNvPr id="429" name="n_2aveValue【港湾・漁港】&#10;有形固定資産減価償却率">
          <a:extLst>
            <a:ext uri="{FF2B5EF4-FFF2-40B4-BE49-F238E27FC236}">
              <a16:creationId xmlns:a16="http://schemas.microsoft.com/office/drawing/2014/main" id="{00000000-0008-0000-0100-0000AD010000}"/>
            </a:ext>
          </a:extLst>
        </xdr:cNvPr>
        <xdr:cNvSpPr txBox="1"/>
      </xdr:nvSpPr>
      <xdr:spPr>
        <a:xfrm>
          <a:off x="2705744" y="1813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47914</xdr:rowOff>
    </xdr:from>
    <xdr:ext cx="405111" cy="259045"/>
    <xdr:sp macro="" textlink="">
      <xdr:nvSpPr>
        <xdr:cNvPr id="430" name="n_3aveValue【港湾・漁港】&#10;有形固定資産減価償却率">
          <a:extLst>
            <a:ext uri="{FF2B5EF4-FFF2-40B4-BE49-F238E27FC236}">
              <a16:creationId xmlns:a16="http://schemas.microsoft.com/office/drawing/2014/main" id="{00000000-0008-0000-0100-0000AE010000}"/>
            </a:ext>
          </a:extLst>
        </xdr:cNvPr>
        <xdr:cNvSpPr txBox="1"/>
      </xdr:nvSpPr>
      <xdr:spPr>
        <a:xfrm>
          <a:off x="1816744" y="1822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23421</xdr:rowOff>
    </xdr:from>
    <xdr:ext cx="405111" cy="259045"/>
    <xdr:sp macro="" textlink="">
      <xdr:nvSpPr>
        <xdr:cNvPr id="431" name="n_4aveValue【港湾・漁港】&#10;有形固定資産減価償却率">
          <a:extLst>
            <a:ext uri="{FF2B5EF4-FFF2-40B4-BE49-F238E27FC236}">
              <a16:creationId xmlns:a16="http://schemas.microsoft.com/office/drawing/2014/main" id="{00000000-0008-0000-0100-0000AF010000}"/>
            </a:ext>
          </a:extLst>
        </xdr:cNvPr>
        <xdr:cNvSpPr txBox="1"/>
      </xdr:nvSpPr>
      <xdr:spPr>
        <a:xfrm>
          <a:off x="927744" y="1819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98</xdr:row>
      <xdr:rowOff>14532</xdr:rowOff>
    </xdr:from>
    <xdr:ext cx="340478" cy="259045"/>
    <xdr:sp macro="" textlink="">
      <xdr:nvSpPr>
        <xdr:cNvPr id="432" name="n_1mainValue【港湾・漁港】&#10;有形固定資産減価償却率">
          <a:extLst>
            <a:ext uri="{FF2B5EF4-FFF2-40B4-BE49-F238E27FC236}">
              <a16:creationId xmlns:a16="http://schemas.microsoft.com/office/drawing/2014/main" id="{00000000-0008-0000-0100-0000B0010000}"/>
            </a:ext>
          </a:extLst>
        </xdr:cNvPr>
        <xdr:cNvSpPr txBox="1"/>
      </xdr:nvSpPr>
      <xdr:spPr>
        <a:xfrm>
          <a:off x="3614361" y="168166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79846</xdr:rowOff>
    </xdr:from>
    <xdr:ext cx="405111" cy="259045"/>
    <xdr:sp macro="" textlink="">
      <xdr:nvSpPr>
        <xdr:cNvPr id="433" name="n_2mainValue【港湾・漁港】&#10;有形固定資産減価償却率">
          <a:extLst>
            <a:ext uri="{FF2B5EF4-FFF2-40B4-BE49-F238E27FC236}">
              <a16:creationId xmlns:a16="http://schemas.microsoft.com/office/drawing/2014/main" id="{00000000-0008-0000-0100-0000B1010000}"/>
            </a:ext>
          </a:extLst>
        </xdr:cNvPr>
        <xdr:cNvSpPr txBox="1"/>
      </xdr:nvSpPr>
      <xdr:spPr>
        <a:xfrm>
          <a:off x="2705744" y="17053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30859</xdr:rowOff>
    </xdr:from>
    <xdr:ext cx="405111" cy="259045"/>
    <xdr:sp macro="" textlink="">
      <xdr:nvSpPr>
        <xdr:cNvPr id="434" name="n_3mainValue【港湾・漁港】&#10;有形固定資産減価償却率">
          <a:extLst>
            <a:ext uri="{FF2B5EF4-FFF2-40B4-BE49-F238E27FC236}">
              <a16:creationId xmlns:a16="http://schemas.microsoft.com/office/drawing/2014/main" id="{00000000-0008-0000-0100-0000B2010000}"/>
            </a:ext>
          </a:extLst>
        </xdr:cNvPr>
        <xdr:cNvSpPr txBox="1"/>
      </xdr:nvSpPr>
      <xdr:spPr>
        <a:xfrm>
          <a:off x="1816744" y="17518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76579</xdr:rowOff>
    </xdr:from>
    <xdr:ext cx="405111" cy="259045"/>
    <xdr:sp macro="" textlink="">
      <xdr:nvSpPr>
        <xdr:cNvPr id="435" name="n_4mainValue【港湾・漁港】&#10;有形固定資産減価償却率">
          <a:extLst>
            <a:ext uri="{FF2B5EF4-FFF2-40B4-BE49-F238E27FC236}">
              <a16:creationId xmlns:a16="http://schemas.microsoft.com/office/drawing/2014/main" id="{00000000-0008-0000-0100-0000B3010000}"/>
            </a:ext>
          </a:extLst>
        </xdr:cNvPr>
        <xdr:cNvSpPr txBox="1"/>
      </xdr:nvSpPr>
      <xdr:spPr>
        <a:xfrm>
          <a:off x="927744" y="17564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a:extLst>
            <a:ext uri="{FF2B5EF4-FFF2-40B4-BE49-F238E27FC236}">
              <a16:creationId xmlns:a16="http://schemas.microsoft.com/office/drawing/2014/main" id="{00000000-0008-0000-0100-0000B4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a:extLst>
            <a:ext uri="{FF2B5EF4-FFF2-40B4-BE49-F238E27FC236}">
              <a16:creationId xmlns:a16="http://schemas.microsoft.com/office/drawing/2014/main" id="{00000000-0008-0000-0100-0000B5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a:extLst>
            <a:ext uri="{FF2B5EF4-FFF2-40B4-BE49-F238E27FC236}">
              <a16:creationId xmlns:a16="http://schemas.microsoft.com/office/drawing/2014/main" id="{00000000-0008-0000-0100-0000B6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a:extLst>
            <a:ext uri="{FF2B5EF4-FFF2-40B4-BE49-F238E27FC236}">
              <a16:creationId xmlns:a16="http://schemas.microsoft.com/office/drawing/2014/main" id="{00000000-0008-0000-0100-0000B7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a:extLst>
            <a:ext uri="{FF2B5EF4-FFF2-40B4-BE49-F238E27FC236}">
              <a16:creationId xmlns:a16="http://schemas.microsoft.com/office/drawing/2014/main" id="{00000000-0008-0000-0100-0000B8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a:extLst>
            <a:ext uri="{FF2B5EF4-FFF2-40B4-BE49-F238E27FC236}">
              <a16:creationId xmlns:a16="http://schemas.microsoft.com/office/drawing/2014/main" id="{00000000-0008-0000-0100-0000B9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a:extLst>
            <a:ext uri="{FF2B5EF4-FFF2-40B4-BE49-F238E27FC236}">
              <a16:creationId xmlns:a16="http://schemas.microsoft.com/office/drawing/2014/main" id="{00000000-0008-0000-0100-0000BA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a:extLst>
            <a:ext uri="{FF2B5EF4-FFF2-40B4-BE49-F238E27FC236}">
              <a16:creationId xmlns:a16="http://schemas.microsoft.com/office/drawing/2014/main" id="{00000000-0008-0000-0100-0000BB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a:extLst>
            <a:ext uri="{FF2B5EF4-FFF2-40B4-BE49-F238E27FC236}">
              <a16:creationId xmlns:a16="http://schemas.microsoft.com/office/drawing/2014/main" id="{00000000-0008-0000-0100-0000BC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a:extLst>
            <a:ext uri="{FF2B5EF4-FFF2-40B4-BE49-F238E27FC236}">
              <a16:creationId xmlns:a16="http://schemas.microsoft.com/office/drawing/2014/main" id="{00000000-0008-0000-0100-0000BD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6" name="直線コネクタ 445">
          <a:extLst>
            <a:ext uri="{FF2B5EF4-FFF2-40B4-BE49-F238E27FC236}">
              <a16:creationId xmlns:a16="http://schemas.microsoft.com/office/drawing/2014/main" id="{00000000-0008-0000-0100-0000BE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7" name="テキスト ボックス 446">
          <a:extLst>
            <a:ext uri="{FF2B5EF4-FFF2-40B4-BE49-F238E27FC236}">
              <a16:creationId xmlns:a16="http://schemas.microsoft.com/office/drawing/2014/main" id="{00000000-0008-0000-0100-0000BF010000}"/>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8" name="直線コネクタ 447">
          <a:extLst>
            <a:ext uri="{FF2B5EF4-FFF2-40B4-BE49-F238E27FC236}">
              <a16:creationId xmlns:a16="http://schemas.microsoft.com/office/drawing/2014/main" id="{00000000-0008-0000-0100-0000C0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49" name="テキスト ボックス 448">
          <a:extLst>
            <a:ext uri="{FF2B5EF4-FFF2-40B4-BE49-F238E27FC236}">
              <a16:creationId xmlns:a16="http://schemas.microsoft.com/office/drawing/2014/main" id="{00000000-0008-0000-0100-0000C1010000}"/>
            </a:ext>
          </a:extLst>
        </xdr:cNvPr>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0" name="直線コネクタ 449">
          <a:extLst>
            <a:ext uri="{FF2B5EF4-FFF2-40B4-BE49-F238E27FC236}">
              <a16:creationId xmlns:a16="http://schemas.microsoft.com/office/drawing/2014/main" id="{00000000-0008-0000-0100-0000C2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51" name="テキスト ボックス 450">
          <a:extLst>
            <a:ext uri="{FF2B5EF4-FFF2-40B4-BE49-F238E27FC236}">
              <a16:creationId xmlns:a16="http://schemas.microsoft.com/office/drawing/2014/main" id="{00000000-0008-0000-0100-0000C3010000}"/>
            </a:ext>
          </a:extLst>
        </xdr:cNvPr>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2" name="直線コネクタ 451">
          <a:extLst>
            <a:ext uri="{FF2B5EF4-FFF2-40B4-BE49-F238E27FC236}">
              <a16:creationId xmlns:a16="http://schemas.microsoft.com/office/drawing/2014/main" id="{00000000-0008-0000-0100-0000C4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53" name="テキスト ボックス 452">
          <a:extLst>
            <a:ext uri="{FF2B5EF4-FFF2-40B4-BE49-F238E27FC236}">
              <a16:creationId xmlns:a16="http://schemas.microsoft.com/office/drawing/2014/main" id="{00000000-0008-0000-0100-0000C5010000}"/>
            </a:ext>
          </a:extLst>
        </xdr:cNvPr>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a:extLst>
            <a:ext uri="{FF2B5EF4-FFF2-40B4-BE49-F238E27FC236}">
              <a16:creationId xmlns:a16="http://schemas.microsoft.com/office/drawing/2014/main" id="{00000000-0008-0000-0100-0000C6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5" name="テキスト ボックス 454">
          <a:extLst>
            <a:ext uri="{FF2B5EF4-FFF2-40B4-BE49-F238E27FC236}">
              <a16:creationId xmlns:a16="http://schemas.microsoft.com/office/drawing/2014/main" id="{00000000-0008-0000-0100-0000C7010000}"/>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港湾・漁港】&#10;一人当たり有形固定資産（償却資産）額グラフ枠">
          <a:extLst>
            <a:ext uri="{FF2B5EF4-FFF2-40B4-BE49-F238E27FC236}">
              <a16:creationId xmlns:a16="http://schemas.microsoft.com/office/drawing/2014/main" id="{00000000-0008-0000-0100-0000C8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32708</xdr:rowOff>
    </xdr:from>
    <xdr:to>
      <xdr:col>54</xdr:col>
      <xdr:colOff>189865</xdr:colOff>
      <xdr:row>108</xdr:row>
      <xdr:rowOff>76127</xdr:rowOff>
    </xdr:to>
    <xdr:cxnSp macro="">
      <xdr:nvCxnSpPr>
        <xdr:cNvPr id="457" name="直線コネクタ 456">
          <a:extLst>
            <a:ext uri="{FF2B5EF4-FFF2-40B4-BE49-F238E27FC236}">
              <a16:creationId xmlns:a16="http://schemas.microsoft.com/office/drawing/2014/main" id="{00000000-0008-0000-0100-0000C9010000}"/>
            </a:ext>
          </a:extLst>
        </xdr:cNvPr>
        <xdr:cNvCxnSpPr/>
      </xdr:nvCxnSpPr>
      <xdr:spPr>
        <a:xfrm flipV="1">
          <a:off x="10476865" y="17520608"/>
          <a:ext cx="0" cy="1072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79954</xdr:rowOff>
    </xdr:from>
    <xdr:ext cx="378565" cy="259045"/>
    <xdr:sp macro="" textlink="">
      <xdr:nvSpPr>
        <xdr:cNvPr id="458" name="【港湾・漁港】&#10;一人当たり有形固定資産（償却資産）額最小値テキスト">
          <a:extLst>
            <a:ext uri="{FF2B5EF4-FFF2-40B4-BE49-F238E27FC236}">
              <a16:creationId xmlns:a16="http://schemas.microsoft.com/office/drawing/2014/main" id="{00000000-0008-0000-0100-0000CA010000}"/>
            </a:ext>
          </a:extLst>
        </xdr:cNvPr>
        <xdr:cNvSpPr txBox="1"/>
      </xdr:nvSpPr>
      <xdr:spPr>
        <a:xfrm>
          <a:off x="10515600" y="18596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76127</xdr:rowOff>
    </xdr:from>
    <xdr:to>
      <xdr:col>55</xdr:col>
      <xdr:colOff>88900</xdr:colOff>
      <xdr:row>108</xdr:row>
      <xdr:rowOff>76127</xdr:rowOff>
    </xdr:to>
    <xdr:cxnSp macro="">
      <xdr:nvCxnSpPr>
        <xdr:cNvPr id="459" name="直線コネクタ 458">
          <a:extLst>
            <a:ext uri="{FF2B5EF4-FFF2-40B4-BE49-F238E27FC236}">
              <a16:creationId xmlns:a16="http://schemas.microsoft.com/office/drawing/2014/main" id="{00000000-0008-0000-0100-0000CB010000}"/>
            </a:ext>
          </a:extLst>
        </xdr:cNvPr>
        <xdr:cNvCxnSpPr/>
      </xdr:nvCxnSpPr>
      <xdr:spPr>
        <a:xfrm>
          <a:off x="10388600" y="1859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150835</xdr:rowOff>
    </xdr:from>
    <xdr:ext cx="690189" cy="259045"/>
    <xdr:sp macro="" textlink="">
      <xdr:nvSpPr>
        <xdr:cNvPr id="460" name="【港湾・漁港】&#10;一人当たり有形固定資産（償却資産）額最大値テキスト">
          <a:extLst>
            <a:ext uri="{FF2B5EF4-FFF2-40B4-BE49-F238E27FC236}">
              <a16:creationId xmlns:a16="http://schemas.microsoft.com/office/drawing/2014/main" id="{00000000-0008-0000-0100-0000CC010000}"/>
            </a:ext>
          </a:extLst>
        </xdr:cNvPr>
        <xdr:cNvSpPr txBox="1"/>
      </xdr:nvSpPr>
      <xdr:spPr>
        <a:xfrm>
          <a:off x="10515600" y="1729583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2,345,125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32708</xdr:rowOff>
    </xdr:from>
    <xdr:to>
      <xdr:col>55</xdr:col>
      <xdr:colOff>88900</xdr:colOff>
      <xdr:row>102</xdr:row>
      <xdr:rowOff>32708</xdr:rowOff>
    </xdr:to>
    <xdr:cxnSp macro="">
      <xdr:nvCxnSpPr>
        <xdr:cNvPr id="461" name="直線コネクタ 460">
          <a:extLst>
            <a:ext uri="{FF2B5EF4-FFF2-40B4-BE49-F238E27FC236}">
              <a16:creationId xmlns:a16="http://schemas.microsoft.com/office/drawing/2014/main" id="{00000000-0008-0000-0100-0000CD010000}"/>
            </a:ext>
          </a:extLst>
        </xdr:cNvPr>
        <xdr:cNvCxnSpPr/>
      </xdr:nvCxnSpPr>
      <xdr:spPr>
        <a:xfrm>
          <a:off x="10388600" y="17520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121234</xdr:rowOff>
    </xdr:from>
    <xdr:ext cx="599010" cy="259045"/>
    <xdr:sp macro="" textlink="">
      <xdr:nvSpPr>
        <xdr:cNvPr id="462" name="【港湾・漁港】&#10;一人当たり有形固定資産（償却資産）額平均値テキスト">
          <a:extLst>
            <a:ext uri="{FF2B5EF4-FFF2-40B4-BE49-F238E27FC236}">
              <a16:creationId xmlns:a16="http://schemas.microsoft.com/office/drawing/2014/main" id="{00000000-0008-0000-0100-0000CE010000}"/>
            </a:ext>
          </a:extLst>
        </xdr:cNvPr>
        <xdr:cNvSpPr txBox="1"/>
      </xdr:nvSpPr>
      <xdr:spPr>
        <a:xfrm>
          <a:off x="10515600" y="182949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142807</xdr:rowOff>
    </xdr:from>
    <xdr:to>
      <xdr:col>55</xdr:col>
      <xdr:colOff>50800</xdr:colOff>
      <xdr:row>107</xdr:row>
      <xdr:rowOff>72957</xdr:rowOff>
    </xdr:to>
    <xdr:sp macro="" textlink="">
      <xdr:nvSpPr>
        <xdr:cNvPr id="463" name="フローチャート: 判断 462">
          <a:extLst>
            <a:ext uri="{FF2B5EF4-FFF2-40B4-BE49-F238E27FC236}">
              <a16:creationId xmlns:a16="http://schemas.microsoft.com/office/drawing/2014/main" id="{00000000-0008-0000-0100-0000CF010000}"/>
            </a:ext>
          </a:extLst>
        </xdr:cNvPr>
        <xdr:cNvSpPr/>
      </xdr:nvSpPr>
      <xdr:spPr>
        <a:xfrm>
          <a:off x="10426700" y="18316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16281</xdr:rowOff>
    </xdr:from>
    <xdr:to>
      <xdr:col>50</xdr:col>
      <xdr:colOff>165100</xdr:colOff>
      <xdr:row>107</xdr:row>
      <xdr:rowOff>117881</xdr:rowOff>
    </xdr:to>
    <xdr:sp macro="" textlink="">
      <xdr:nvSpPr>
        <xdr:cNvPr id="464" name="フローチャート: 判断 463">
          <a:extLst>
            <a:ext uri="{FF2B5EF4-FFF2-40B4-BE49-F238E27FC236}">
              <a16:creationId xmlns:a16="http://schemas.microsoft.com/office/drawing/2014/main" id="{00000000-0008-0000-0100-0000D0010000}"/>
            </a:ext>
          </a:extLst>
        </xdr:cNvPr>
        <xdr:cNvSpPr/>
      </xdr:nvSpPr>
      <xdr:spPr>
        <a:xfrm>
          <a:off x="9588500" y="1836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64390</xdr:rowOff>
    </xdr:from>
    <xdr:to>
      <xdr:col>46</xdr:col>
      <xdr:colOff>38100</xdr:colOff>
      <xdr:row>107</xdr:row>
      <xdr:rowOff>165990</xdr:rowOff>
    </xdr:to>
    <xdr:sp macro="" textlink="">
      <xdr:nvSpPr>
        <xdr:cNvPr id="465" name="フローチャート: 判断 464">
          <a:extLst>
            <a:ext uri="{FF2B5EF4-FFF2-40B4-BE49-F238E27FC236}">
              <a16:creationId xmlns:a16="http://schemas.microsoft.com/office/drawing/2014/main" id="{00000000-0008-0000-0100-0000D1010000}"/>
            </a:ext>
          </a:extLst>
        </xdr:cNvPr>
        <xdr:cNvSpPr/>
      </xdr:nvSpPr>
      <xdr:spPr>
        <a:xfrm>
          <a:off x="8699500" y="1840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53539</xdr:rowOff>
    </xdr:from>
    <xdr:to>
      <xdr:col>41</xdr:col>
      <xdr:colOff>101600</xdr:colOff>
      <xdr:row>107</xdr:row>
      <xdr:rowOff>155139</xdr:rowOff>
    </xdr:to>
    <xdr:sp macro="" textlink="">
      <xdr:nvSpPr>
        <xdr:cNvPr id="466" name="フローチャート: 判断 465">
          <a:extLst>
            <a:ext uri="{FF2B5EF4-FFF2-40B4-BE49-F238E27FC236}">
              <a16:creationId xmlns:a16="http://schemas.microsoft.com/office/drawing/2014/main" id="{00000000-0008-0000-0100-0000D2010000}"/>
            </a:ext>
          </a:extLst>
        </xdr:cNvPr>
        <xdr:cNvSpPr/>
      </xdr:nvSpPr>
      <xdr:spPr>
        <a:xfrm>
          <a:off x="7810500" y="1839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49222</xdr:rowOff>
    </xdr:from>
    <xdr:to>
      <xdr:col>36</xdr:col>
      <xdr:colOff>165100</xdr:colOff>
      <xdr:row>107</xdr:row>
      <xdr:rowOff>150822</xdr:rowOff>
    </xdr:to>
    <xdr:sp macro="" textlink="">
      <xdr:nvSpPr>
        <xdr:cNvPr id="467" name="フローチャート: 判断 466">
          <a:extLst>
            <a:ext uri="{FF2B5EF4-FFF2-40B4-BE49-F238E27FC236}">
              <a16:creationId xmlns:a16="http://schemas.microsoft.com/office/drawing/2014/main" id="{00000000-0008-0000-0100-0000D3010000}"/>
            </a:ext>
          </a:extLst>
        </xdr:cNvPr>
        <xdr:cNvSpPr/>
      </xdr:nvSpPr>
      <xdr:spPr>
        <a:xfrm>
          <a:off x="6921500" y="1839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00000000-0008-0000-0100-0000D4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00000000-0008-0000-0100-0000D5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00000000-0008-0000-0100-0000D6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00000000-0008-0000-0100-0000D7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00000000-0008-0000-0100-0000D8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88675</xdr:rowOff>
    </xdr:from>
    <xdr:to>
      <xdr:col>55</xdr:col>
      <xdr:colOff>50800</xdr:colOff>
      <xdr:row>105</xdr:row>
      <xdr:rowOff>18825</xdr:rowOff>
    </xdr:to>
    <xdr:sp macro="" textlink="">
      <xdr:nvSpPr>
        <xdr:cNvPr id="473" name="楕円 472">
          <a:extLst>
            <a:ext uri="{FF2B5EF4-FFF2-40B4-BE49-F238E27FC236}">
              <a16:creationId xmlns:a16="http://schemas.microsoft.com/office/drawing/2014/main" id="{00000000-0008-0000-0100-0000D9010000}"/>
            </a:ext>
          </a:extLst>
        </xdr:cNvPr>
        <xdr:cNvSpPr/>
      </xdr:nvSpPr>
      <xdr:spPr>
        <a:xfrm>
          <a:off x="10426700" y="1791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111552</xdr:rowOff>
    </xdr:from>
    <xdr:ext cx="690189" cy="259045"/>
    <xdr:sp macro="" textlink="">
      <xdr:nvSpPr>
        <xdr:cNvPr id="474" name="【港湾・漁港】&#10;一人当たり有形固定資産（償却資産）額該当値テキスト">
          <a:extLst>
            <a:ext uri="{FF2B5EF4-FFF2-40B4-BE49-F238E27FC236}">
              <a16:creationId xmlns:a16="http://schemas.microsoft.com/office/drawing/2014/main" id="{00000000-0008-0000-0100-0000DA010000}"/>
            </a:ext>
          </a:extLst>
        </xdr:cNvPr>
        <xdr:cNvSpPr txBox="1"/>
      </xdr:nvSpPr>
      <xdr:spPr>
        <a:xfrm>
          <a:off x="10515600" y="177709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1,361,604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103907</xdr:rowOff>
    </xdr:from>
    <xdr:to>
      <xdr:col>50</xdr:col>
      <xdr:colOff>165100</xdr:colOff>
      <xdr:row>105</xdr:row>
      <xdr:rowOff>34057</xdr:rowOff>
    </xdr:to>
    <xdr:sp macro="" textlink="">
      <xdr:nvSpPr>
        <xdr:cNvPr id="475" name="楕円 474">
          <a:extLst>
            <a:ext uri="{FF2B5EF4-FFF2-40B4-BE49-F238E27FC236}">
              <a16:creationId xmlns:a16="http://schemas.microsoft.com/office/drawing/2014/main" id="{00000000-0008-0000-0100-0000DB010000}"/>
            </a:ext>
          </a:extLst>
        </xdr:cNvPr>
        <xdr:cNvSpPr/>
      </xdr:nvSpPr>
      <xdr:spPr>
        <a:xfrm>
          <a:off x="9588500" y="17934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139475</xdr:rowOff>
    </xdr:from>
    <xdr:to>
      <xdr:col>55</xdr:col>
      <xdr:colOff>0</xdr:colOff>
      <xdr:row>104</xdr:row>
      <xdr:rowOff>154707</xdr:rowOff>
    </xdr:to>
    <xdr:cxnSp macro="">
      <xdr:nvCxnSpPr>
        <xdr:cNvPr id="476" name="直線コネクタ 475">
          <a:extLst>
            <a:ext uri="{FF2B5EF4-FFF2-40B4-BE49-F238E27FC236}">
              <a16:creationId xmlns:a16="http://schemas.microsoft.com/office/drawing/2014/main" id="{00000000-0008-0000-0100-0000DC010000}"/>
            </a:ext>
          </a:extLst>
        </xdr:cNvPr>
        <xdr:cNvCxnSpPr/>
      </xdr:nvCxnSpPr>
      <xdr:spPr>
        <a:xfrm flipV="1">
          <a:off x="9639300" y="17970275"/>
          <a:ext cx="838200" cy="15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23154</xdr:rowOff>
    </xdr:from>
    <xdr:to>
      <xdr:col>46</xdr:col>
      <xdr:colOff>38100</xdr:colOff>
      <xdr:row>108</xdr:row>
      <xdr:rowOff>124754</xdr:rowOff>
    </xdr:to>
    <xdr:sp macro="" textlink="">
      <xdr:nvSpPr>
        <xdr:cNvPr id="477" name="楕円 476">
          <a:extLst>
            <a:ext uri="{FF2B5EF4-FFF2-40B4-BE49-F238E27FC236}">
              <a16:creationId xmlns:a16="http://schemas.microsoft.com/office/drawing/2014/main" id="{00000000-0008-0000-0100-0000DD010000}"/>
            </a:ext>
          </a:extLst>
        </xdr:cNvPr>
        <xdr:cNvSpPr/>
      </xdr:nvSpPr>
      <xdr:spPr>
        <a:xfrm>
          <a:off x="8699500" y="1853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154707</xdr:rowOff>
    </xdr:from>
    <xdr:to>
      <xdr:col>50</xdr:col>
      <xdr:colOff>114300</xdr:colOff>
      <xdr:row>108</xdr:row>
      <xdr:rowOff>73954</xdr:rowOff>
    </xdr:to>
    <xdr:cxnSp macro="">
      <xdr:nvCxnSpPr>
        <xdr:cNvPr id="478" name="直線コネクタ 477">
          <a:extLst>
            <a:ext uri="{FF2B5EF4-FFF2-40B4-BE49-F238E27FC236}">
              <a16:creationId xmlns:a16="http://schemas.microsoft.com/office/drawing/2014/main" id="{00000000-0008-0000-0100-0000DE010000}"/>
            </a:ext>
          </a:extLst>
        </xdr:cNvPr>
        <xdr:cNvCxnSpPr/>
      </xdr:nvCxnSpPr>
      <xdr:spPr>
        <a:xfrm flipV="1">
          <a:off x="8750300" y="17985507"/>
          <a:ext cx="889000" cy="605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24688</xdr:rowOff>
    </xdr:from>
    <xdr:to>
      <xdr:col>41</xdr:col>
      <xdr:colOff>101600</xdr:colOff>
      <xdr:row>108</xdr:row>
      <xdr:rowOff>126288</xdr:rowOff>
    </xdr:to>
    <xdr:sp macro="" textlink="">
      <xdr:nvSpPr>
        <xdr:cNvPr id="479" name="楕円 478">
          <a:extLst>
            <a:ext uri="{FF2B5EF4-FFF2-40B4-BE49-F238E27FC236}">
              <a16:creationId xmlns:a16="http://schemas.microsoft.com/office/drawing/2014/main" id="{00000000-0008-0000-0100-0000DF010000}"/>
            </a:ext>
          </a:extLst>
        </xdr:cNvPr>
        <xdr:cNvSpPr/>
      </xdr:nvSpPr>
      <xdr:spPr>
        <a:xfrm>
          <a:off x="7810500" y="1854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73954</xdr:rowOff>
    </xdr:from>
    <xdr:to>
      <xdr:col>45</xdr:col>
      <xdr:colOff>177800</xdr:colOff>
      <xdr:row>108</xdr:row>
      <xdr:rowOff>75488</xdr:rowOff>
    </xdr:to>
    <xdr:cxnSp macro="">
      <xdr:nvCxnSpPr>
        <xdr:cNvPr id="480" name="直線コネクタ 479">
          <a:extLst>
            <a:ext uri="{FF2B5EF4-FFF2-40B4-BE49-F238E27FC236}">
              <a16:creationId xmlns:a16="http://schemas.microsoft.com/office/drawing/2014/main" id="{00000000-0008-0000-0100-0000E0010000}"/>
            </a:ext>
          </a:extLst>
        </xdr:cNvPr>
        <xdr:cNvCxnSpPr/>
      </xdr:nvCxnSpPr>
      <xdr:spPr>
        <a:xfrm flipV="1">
          <a:off x="7861300" y="18590554"/>
          <a:ext cx="889000" cy="1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24767</xdr:rowOff>
    </xdr:from>
    <xdr:to>
      <xdr:col>36</xdr:col>
      <xdr:colOff>165100</xdr:colOff>
      <xdr:row>108</xdr:row>
      <xdr:rowOff>126367</xdr:rowOff>
    </xdr:to>
    <xdr:sp macro="" textlink="">
      <xdr:nvSpPr>
        <xdr:cNvPr id="481" name="楕円 480">
          <a:extLst>
            <a:ext uri="{FF2B5EF4-FFF2-40B4-BE49-F238E27FC236}">
              <a16:creationId xmlns:a16="http://schemas.microsoft.com/office/drawing/2014/main" id="{00000000-0008-0000-0100-0000E1010000}"/>
            </a:ext>
          </a:extLst>
        </xdr:cNvPr>
        <xdr:cNvSpPr/>
      </xdr:nvSpPr>
      <xdr:spPr>
        <a:xfrm>
          <a:off x="6921500" y="18541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75488</xdr:rowOff>
    </xdr:from>
    <xdr:to>
      <xdr:col>41</xdr:col>
      <xdr:colOff>50800</xdr:colOff>
      <xdr:row>108</xdr:row>
      <xdr:rowOff>75567</xdr:rowOff>
    </xdr:to>
    <xdr:cxnSp macro="">
      <xdr:nvCxnSpPr>
        <xdr:cNvPr id="482" name="直線コネクタ 481">
          <a:extLst>
            <a:ext uri="{FF2B5EF4-FFF2-40B4-BE49-F238E27FC236}">
              <a16:creationId xmlns:a16="http://schemas.microsoft.com/office/drawing/2014/main" id="{00000000-0008-0000-0100-0000E2010000}"/>
            </a:ext>
          </a:extLst>
        </xdr:cNvPr>
        <xdr:cNvCxnSpPr/>
      </xdr:nvCxnSpPr>
      <xdr:spPr>
        <a:xfrm flipV="1">
          <a:off x="6972300" y="18592088"/>
          <a:ext cx="889000" cy="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107</xdr:row>
      <xdr:rowOff>109008</xdr:rowOff>
    </xdr:from>
    <xdr:ext cx="599010" cy="259045"/>
    <xdr:sp macro="" textlink="">
      <xdr:nvSpPr>
        <xdr:cNvPr id="483" name="n_1aveValue【港湾・漁港】&#10;一人当たり有形固定資産（償却資産）額">
          <a:extLst>
            <a:ext uri="{FF2B5EF4-FFF2-40B4-BE49-F238E27FC236}">
              <a16:creationId xmlns:a16="http://schemas.microsoft.com/office/drawing/2014/main" id="{00000000-0008-0000-0100-0000E3010000}"/>
            </a:ext>
          </a:extLst>
        </xdr:cNvPr>
        <xdr:cNvSpPr txBox="1"/>
      </xdr:nvSpPr>
      <xdr:spPr>
        <a:xfrm>
          <a:off x="9327095" y="18454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11067</xdr:rowOff>
    </xdr:from>
    <xdr:ext cx="599010" cy="259045"/>
    <xdr:sp macro="" textlink="">
      <xdr:nvSpPr>
        <xdr:cNvPr id="484" name="n_2aveValue【港湾・漁港】&#10;一人当たり有形固定資産（償却資産）額">
          <a:extLst>
            <a:ext uri="{FF2B5EF4-FFF2-40B4-BE49-F238E27FC236}">
              <a16:creationId xmlns:a16="http://schemas.microsoft.com/office/drawing/2014/main" id="{00000000-0008-0000-0100-0000E4010000}"/>
            </a:ext>
          </a:extLst>
        </xdr:cNvPr>
        <xdr:cNvSpPr txBox="1"/>
      </xdr:nvSpPr>
      <xdr:spPr>
        <a:xfrm>
          <a:off x="8450795" y="18184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216</xdr:rowOff>
    </xdr:from>
    <xdr:ext cx="599010" cy="259045"/>
    <xdr:sp macro="" textlink="">
      <xdr:nvSpPr>
        <xdr:cNvPr id="485" name="n_3aveValue【港湾・漁港】&#10;一人当たり有形固定資産（償却資産）額">
          <a:extLst>
            <a:ext uri="{FF2B5EF4-FFF2-40B4-BE49-F238E27FC236}">
              <a16:creationId xmlns:a16="http://schemas.microsoft.com/office/drawing/2014/main" id="{00000000-0008-0000-0100-0000E5010000}"/>
            </a:ext>
          </a:extLst>
        </xdr:cNvPr>
        <xdr:cNvSpPr txBox="1"/>
      </xdr:nvSpPr>
      <xdr:spPr>
        <a:xfrm>
          <a:off x="7561795" y="18173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167349</xdr:rowOff>
    </xdr:from>
    <xdr:ext cx="599010" cy="259045"/>
    <xdr:sp macro="" textlink="">
      <xdr:nvSpPr>
        <xdr:cNvPr id="486" name="n_4aveValue【港湾・漁港】&#10;一人当たり有形固定資産（償却資産）額">
          <a:extLst>
            <a:ext uri="{FF2B5EF4-FFF2-40B4-BE49-F238E27FC236}">
              <a16:creationId xmlns:a16="http://schemas.microsoft.com/office/drawing/2014/main" id="{00000000-0008-0000-0100-0000E6010000}"/>
            </a:ext>
          </a:extLst>
        </xdr:cNvPr>
        <xdr:cNvSpPr txBox="1"/>
      </xdr:nvSpPr>
      <xdr:spPr>
        <a:xfrm>
          <a:off x="6672795" y="18169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103</xdr:row>
      <xdr:rowOff>50584</xdr:rowOff>
    </xdr:from>
    <xdr:ext cx="690189" cy="259045"/>
    <xdr:sp macro="" textlink="">
      <xdr:nvSpPr>
        <xdr:cNvPr id="487" name="n_1mainValue【港湾・漁港】&#10;一人当たり有形固定資産（償却資産）額">
          <a:extLst>
            <a:ext uri="{FF2B5EF4-FFF2-40B4-BE49-F238E27FC236}">
              <a16:creationId xmlns:a16="http://schemas.microsoft.com/office/drawing/2014/main" id="{00000000-0008-0000-0100-0000E7010000}"/>
            </a:ext>
          </a:extLst>
        </xdr:cNvPr>
        <xdr:cNvSpPr txBox="1"/>
      </xdr:nvSpPr>
      <xdr:spPr>
        <a:xfrm>
          <a:off x="9281505" y="177099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108</xdr:row>
      <xdr:rowOff>115881</xdr:rowOff>
    </xdr:from>
    <xdr:ext cx="469744" cy="259045"/>
    <xdr:sp macro="" textlink="">
      <xdr:nvSpPr>
        <xdr:cNvPr id="488" name="n_2mainValue【港湾・漁港】&#10;一人当たり有形固定資産（償却資産）額">
          <a:extLst>
            <a:ext uri="{FF2B5EF4-FFF2-40B4-BE49-F238E27FC236}">
              <a16:creationId xmlns:a16="http://schemas.microsoft.com/office/drawing/2014/main" id="{00000000-0008-0000-0100-0000E8010000}"/>
            </a:ext>
          </a:extLst>
        </xdr:cNvPr>
        <xdr:cNvSpPr txBox="1"/>
      </xdr:nvSpPr>
      <xdr:spPr>
        <a:xfrm>
          <a:off x="8515428" y="18632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108</xdr:row>
      <xdr:rowOff>117415</xdr:rowOff>
    </xdr:from>
    <xdr:ext cx="469744" cy="259045"/>
    <xdr:sp macro="" textlink="">
      <xdr:nvSpPr>
        <xdr:cNvPr id="489" name="n_3mainValue【港湾・漁港】&#10;一人当たり有形固定資産（償却資産）額">
          <a:extLst>
            <a:ext uri="{FF2B5EF4-FFF2-40B4-BE49-F238E27FC236}">
              <a16:creationId xmlns:a16="http://schemas.microsoft.com/office/drawing/2014/main" id="{00000000-0008-0000-0100-0000E9010000}"/>
            </a:ext>
          </a:extLst>
        </xdr:cNvPr>
        <xdr:cNvSpPr txBox="1"/>
      </xdr:nvSpPr>
      <xdr:spPr>
        <a:xfrm>
          <a:off x="7626428" y="1863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108</xdr:row>
      <xdr:rowOff>117494</xdr:rowOff>
    </xdr:from>
    <xdr:ext cx="469744" cy="259045"/>
    <xdr:sp macro="" textlink="">
      <xdr:nvSpPr>
        <xdr:cNvPr id="490" name="n_4mainValue【港湾・漁港】&#10;一人当たり有形固定資産（償却資産）額">
          <a:extLst>
            <a:ext uri="{FF2B5EF4-FFF2-40B4-BE49-F238E27FC236}">
              <a16:creationId xmlns:a16="http://schemas.microsoft.com/office/drawing/2014/main" id="{00000000-0008-0000-0100-0000EA010000}"/>
            </a:ext>
          </a:extLst>
        </xdr:cNvPr>
        <xdr:cNvSpPr txBox="1"/>
      </xdr:nvSpPr>
      <xdr:spPr>
        <a:xfrm>
          <a:off x="6737428" y="18634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1" name="正方形/長方形 490">
          <a:extLst>
            <a:ext uri="{FF2B5EF4-FFF2-40B4-BE49-F238E27FC236}">
              <a16:creationId xmlns:a16="http://schemas.microsoft.com/office/drawing/2014/main" id="{00000000-0008-0000-0100-0000EB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2" name="正方形/長方形 491">
          <a:extLst>
            <a:ext uri="{FF2B5EF4-FFF2-40B4-BE49-F238E27FC236}">
              <a16:creationId xmlns:a16="http://schemas.microsoft.com/office/drawing/2014/main" id="{00000000-0008-0000-0100-0000EC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3" name="正方形/長方形 492">
          <a:extLst>
            <a:ext uri="{FF2B5EF4-FFF2-40B4-BE49-F238E27FC236}">
              <a16:creationId xmlns:a16="http://schemas.microsoft.com/office/drawing/2014/main" id="{00000000-0008-0000-0100-0000ED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4" name="正方形/長方形 493">
          <a:extLst>
            <a:ext uri="{FF2B5EF4-FFF2-40B4-BE49-F238E27FC236}">
              <a16:creationId xmlns:a16="http://schemas.microsoft.com/office/drawing/2014/main" id="{00000000-0008-0000-0100-0000EE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5" name="正方形/長方形 494">
          <a:extLst>
            <a:ext uri="{FF2B5EF4-FFF2-40B4-BE49-F238E27FC236}">
              <a16:creationId xmlns:a16="http://schemas.microsoft.com/office/drawing/2014/main" id="{00000000-0008-0000-0100-0000EF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6" name="正方形/長方形 495">
          <a:extLst>
            <a:ext uri="{FF2B5EF4-FFF2-40B4-BE49-F238E27FC236}">
              <a16:creationId xmlns:a16="http://schemas.microsoft.com/office/drawing/2014/main" id="{00000000-0008-0000-0100-0000F0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7" name="正方形/長方形 496">
          <a:extLst>
            <a:ext uri="{FF2B5EF4-FFF2-40B4-BE49-F238E27FC236}">
              <a16:creationId xmlns:a16="http://schemas.microsoft.com/office/drawing/2014/main" id="{00000000-0008-0000-0100-0000F1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正方形/長方形 497">
          <a:extLst>
            <a:ext uri="{FF2B5EF4-FFF2-40B4-BE49-F238E27FC236}">
              <a16:creationId xmlns:a16="http://schemas.microsoft.com/office/drawing/2014/main" id="{00000000-0008-0000-0100-0000F2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9" name="テキスト ボックス 498">
          <a:extLst>
            <a:ext uri="{FF2B5EF4-FFF2-40B4-BE49-F238E27FC236}">
              <a16:creationId xmlns:a16="http://schemas.microsoft.com/office/drawing/2014/main" id="{00000000-0008-0000-0100-0000F3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0" name="直線コネクタ 499">
          <a:extLst>
            <a:ext uri="{FF2B5EF4-FFF2-40B4-BE49-F238E27FC236}">
              <a16:creationId xmlns:a16="http://schemas.microsoft.com/office/drawing/2014/main" id="{00000000-0008-0000-0100-0000F4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1" name="テキスト ボックス 500">
          <a:extLst>
            <a:ext uri="{FF2B5EF4-FFF2-40B4-BE49-F238E27FC236}">
              <a16:creationId xmlns:a16="http://schemas.microsoft.com/office/drawing/2014/main" id="{00000000-0008-0000-0100-0000F5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2" name="直線コネクタ 501">
          <a:extLst>
            <a:ext uri="{FF2B5EF4-FFF2-40B4-BE49-F238E27FC236}">
              <a16:creationId xmlns:a16="http://schemas.microsoft.com/office/drawing/2014/main" id="{00000000-0008-0000-0100-0000F6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3" name="テキスト ボックス 502">
          <a:extLst>
            <a:ext uri="{FF2B5EF4-FFF2-40B4-BE49-F238E27FC236}">
              <a16:creationId xmlns:a16="http://schemas.microsoft.com/office/drawing/2014/main" id="{00000000-0008-0000-0100-0000F7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4" name="直線コネクタ 503">
          <a:extLst>
            <a:ext uri="{FF2B5EF4-FFF2-40B4-BE49-F238E27FC236}">
              <a16:creationId xmlns:a16="http://schemas.microsoft.com/office/drawing/2014/main" id="{00000000-0008-0000-0100-0000F8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5" name="テキスト ボックス 504">
          <a:extLst>
            <a:ext uri="{FF2B5EF4-FFF2-40B4-BE49-F238E27FC236}">
              <a16:creationId xmlns:a16="http://schemas.microsoft.com/office/drawing/2014/main" id="{00000000-0008-0000-0100-0000F9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6" name="直線コネクタ 505">
          <a:extLst>
            <a:ext uri="{FF2B5EF4-FFF2-40B4-BE49-F238E27FC236}">
              <a16:creationId xmlns:a16="http://schemas.microsoft.com/office/drawing/2014/main" id="{00000000-0008-0000-0100-0000FA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7" name="テキスト ボックス 506">
          <a:extLst>
            <a:ext uri="{FF2B5EF4-FFF2-40B4-BE49-F238E27FC236}">
              <a16:creationId xmlns:a16="http://schemas.microsoft.com/office/drawing/2014/main" id="{00000000-0008-0000-0100-0000FB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8" name="直線コネクタ 507">
          <a:extLst>
            <a:ext uri="{FF2B5EF4-FFF2-40B4-BE49-F238E27FC236}">
              <a16:creationId xmlns:a16="http://schemas.microsoft.com/office/drawing/2014/main" id="{00000000-0008-0000-0100-0000FC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9" name="テキスト ボックス 508">
          <a:extLst>
            <a:ext uri="{FF2B5EF4-FFF2-40B4-BE49-F238E27FC236}">
              <a16:creationId xmlns:a16="http://schemas.microsoft.com/office/drawing/2014/main" id="{00000000-0008-0000-0100-0000FD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0" name="直線コネクタ 509">
          <a:extLst>
            <a:ext uri="{FF2B5EF4-FFF2-40B4-BE49-F238E27FC236}">
              <a16:creationId xmlns:a16="http://schemas.microsoft.com/office/drawing/2014/main" id="{00000000-0008-0000-0100-0000FE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1" name="テキスト ボックス 510">
          <a:extLst>
            <a:ext uri="{FF2B5EF4-FFF2-40B4-BE49-F238E27FC236}">
              <a16:creationId xmlns:a16="http://schemas.microsoft.com/office/drawing/2014/main" id="{00000000-0008-0000-0100-0000FF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2" name="直線コネクタ 511">
          <a:extLst>
            <a:ext uri="{FF2B5EF4-FFF2-40B4-BE49-F238E27FC236}">
              <a16:creationId xmlns:a16="http://schemas.microsoft.com/office/drawing/2014/main" id="{00000000-0008-0000-0100-00000002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3" name="テキスト ボックス 512">
          <a:extLst>
            <a:ext uri="{FF2B5EF4-FFF2-40B4-BE49-F238E27FC236}">
              <a16:creationId xmlns:a16="http://schemas.microsoft.com/office/drawing/2014/main" id="{00000000-0008-0000-0100-00000102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a:extLst>
            <a:ext uri="{FF2B5EF4-FFF2-40B4-BE49-F238E27FC236}">
              <a16:creationId xmlns:a16="http://schemas.microsoft.com/office/drawing/2014/main" id="{00000000-0008-0000-0100-000002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5" name="【認定こども園・幼稚園・保育所】&#10;有形固定資産減価償却率グラフ枠">
          <a:extLst>
            <a:ext uri="{FF2B5EF4-FFF2-40B4-BE49-F238E27FC236}">
              <a16:creationId xmlns:a16="http://schemas.microsoft.com/office/drawing/2014/main" id="{00000000-0008-0000-0100-000003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19050</xdr:rowOff>
    </xdr:from>
    <xdr:to>
      <xdr:col>85</xdr:col>
      <xdr:colOff>126364</xdr:colOff>
      <xdr:row>42</xdr:row>
      <xdr:rowOff>92528</xdr:rowOff>
    </xdr:to>
    <xdr:cxnSp macro="">
      <xdr:nvCxnSpPr>
        <xdr:cNvPr id="516" name="直線コネクタ 515">
          <a:extLst>
            <a:ext uri="{FF2B5EF4-FFF2-40B4-BE49-F238E27FC236}">
              <a16:creationId xmlns:a16="http://schemas.microsoft.com/office/drawing/2014/main" id="{00000000-0008-0000-0100-000004020000}"/>
            </a:ext>
          </a:extLst>
        </xdr:cNvPr>
        <xdr:cNvCxnSpPr/>
      </xdr:nvCxnSpPr>
      <xdr:spPr>
        <a:xfrm flipV="1">
          <a:off x="16318864" y="5676900"/>
          <a:ext cx="0" cy="1616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17" name="【認定こども園・幼稚園・保育所】&#10;有形固定資産減価償却率最小値テキスト">
          <a:extLst>
            <a:ext uri="{FF2B5EF4-FFF2-40B4-BE49-F238E27FC236}">
              <a16:creationId xmlns:a16="http://schemas.microsoft.com/office/drawing/2014/main" id="{00000000-0008-0000-0100-00000502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18" name="直線コネクタ 517">
          <a:extLst>
            <a:ext uri="{FF2B5EF4-FFF2-40B4-BE49-F238E27FC236}">
              <a16:creationId xmlns:a16="http://schemas.microsoft.com/office/drawing/2014/main" id="{00000000-0008-0000-0100-00000602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137177</xdr:rowOff>
    </xdr:from>
    <xdr:ext cx="340478" cy="259045"/>
    <xdr:sp macro="" textlink="">
      <xdr:nvSpPr>
        <xdr:cNvPr id="519" name="【認定こども園・幼稚園・保育所】&#10;有形固定資産減価償却率最大値テキスト">
          <a:extLst>
            <a:ext uri="{FF2B5EF4-FFF2-40B4-BE49-F238E27FC236}">
              <a16:creationId xmlns:a16="http://schemas.microsoft.com/office/drawing/2014/main" id="{00000000-0008-0000-0100-000007020000}"/>
            </a:ext>
          </a:extLst>
        </xdr:cNvPr>
        <xdr:cNvSpPr txBox="1"/>
      </xdr:nvSpPr>
      <xdr:spPr>
        <a:xfrm>
          <a:off x="16357600" y="54521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19050</xdr:rowOff>
    </xdr:from>
    <xdr:to>
      <xdr:col>86</xdr:col>
      <xdr:colOff>25400</xdr:colOff>
      <xdr:row>33</xdr:row>
      <xdr:rowOff>19050</xdr:rowOff>
    </xdr:to>
    <xdr:cxnSp macro="">
      <xdr:nvCxnSpPr>
        <xdr:cNvPr id="520" name="直線コネクタ 519">
          <a:extLst>
            <a:ext uri="{FF2B5EF4-FFF2-40B4-BE49-F238E27FC236}">
              <a16:creationId xmlns:a16="http://schemas.microsoft.com/office/drawing/2014/main" id="{00000000-0008-0000-0100-000008020000}"/>
            </a:ext>
          </a:extLst>
        </xdr:cNvPr>
        <xdr:cNvCxnSpPr/>
      </xdr:nvCxnSpPr>
      <xdr:spPr>
        <a:xfrm>
          <a:off x="16230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59707</xdr:rowOff>
    </xdr:from>
    <xdr:ext cx="405111" cy="259045"/>
    <xdr:sp macro="" textlink="">
      <xdr:nvSpPr>
        <xdr:cNvPr id="521" name="【認定こども園・幼稚園・保育所】&#10;有形固定資産減価償却率平均値テキスト">
          <a:extLst>
            <a:ext uri="{FF2B5EF4-FFF2-40B4-BE49-F238E27FC236}">
              <a16:creationId xmlns:a16="http://schemas.microsoft.com/office/drawing/2014/main" id="{00000000-0008-0000-0100-000009020000}"/>
            </a:ext>
          </a:extLst>
        </xdr:cNvPr>
        <xdr:cNvSpPr txBox="1"/>
      </xdr:nvSpPr>
      <xdr:spPr>
        <a:xfrm>
          <a:off x="16357600" y="6403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36830</xdr:rowOff>
    </xdr:from>
    <xdr:to>
      <xdr:col>85</xdr:col>
      <xdr:colOff>177800</xdr:colOff>
      <xdr:row>38</xdr:row>
      <xdr:rowOff>138430</xdr:rowOff>
    </xdr:to>
    <xdr:sp macro="" textlink="">
      <xdr:nvSpPr>
        <xdr:cNvPr id="522" name="フローチャート: 判断 521">
          <a:extLst>
            <a:ext uri="{FF2B5EF4-FFF2-40B4-BE49-F238E27FC236}">
              <a16:creationId xmlns:a16="http://schemas.microsoft.com/office/drawing/2014/main" id="{00000000-0008-0000-0100-00000A020000}"/>
            </a:ext>
          </a:extLst>
        </xdr:cNvPr>
        <xdr:cNvSpPr/>
      </xdr:nvSpPr>
      <xdr:spPr>
        <a:xfrm>
          <a:off x="162687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77651</xdr:rowOff>
    </xdr:from>
    <xdr:to>
      <xdr:col>81</xdr:col>
      <xdr:colOff>101600</xdr:colOff>
      <xdr:row>39</xdr:row>
      <xdr:rowOff>7801</xdr:rowOff>
    </xdr:to>
    <xdr:sp macro="" textlink="">
      <xdr:nvSpPr>
        <xdr:cNvPr id="523" name="フローチャート: 判断 522">
          <a:extLst>
            <a:ext uri="{FF2B5EF4-FFF2-40B4-BE49-F238E27FC236}">
              <a16:creationId xmlns:a16="http://schemas.microsoft.com/office/drawing/2014/main" id="{00000000-0008-0000-0100-00000B020000}"/>
            </a:ext>
          </a:extLst>
        </xdr:cNvPr>
        <xdr:cNvSpPr/>
      </xdr:nvSpPr>
      <xdr:spPr>
        <a:xfrm>
          <a:off x="15430500" y="659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66222</xdr:rowOff>
    </xdr:from>
    <xdr:to>
      <xdr:col>76</xdr:col>
      <xdr:colOff>165100</xdr:colOff>
      <xdr:row>38</xdr:row>
      <xdr:rowOff>167822</xdr:rowOff>
    </xdr:to>
    <xdr:sp macro="" textlink="">
      <xdr:nvSpPr>
        <xdr:cNvPr id="524" name="フローチャート: 判断 523">
          <a:extLst>
            <a:ext uri="{FF2B5EF4-FFF2-40B4-BE49-F238E27FC236}">
              <a16:creationId xmlns:a16="http://schemas.microsoft.com/office/drawing/2014/main" id="{00000000-0008-0000-0100-00000C020000}"/>
            </a:ext>
          </a:extLst>
        </xdr:cNvPr>
        <xdr:cNvSpPr/>
      </xdr:nvSpPr>
      <xdr:spPr>
        <a:xfrm>
          <a:off x="14541500" y="6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107043</xdr:rowOff>
    </xdr:from>
    <xdr:to>
      <xdr:col>72</xdr:col>
      <xdr:colOff>38100</xdr:colOff>
      <xdr:row>39</xdr:row>
      <xdr:rowOff>37193</xdr:rowOff>
    </xdr:to>
    <xdr:sp macro="" textlink="">
      <xdr:nvSpPr>
        <xdr:cNvPr id="525" name="フローチャート: 判断 524">
          <a:extLst>
            <a:ext uri="{FF2B5EF4-FFF2-40B4-BE49-F238E27FC236}">
              <a16:creationId xmlns:a16="http://schemas.microsoft.com/office/drawing/2014/main" id="{00000000-0008-0000-0100-00000D020000}"/>
            </a:ext>
          </a:extLst>
        </xdr:cNvPr>
        <xdr:cNvSpPr/>
      </xdr:nvSpPr>
      <xdr:spPr>
        <a:xfrm>
          <a:off x="13652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35</xdr:row>
      <xdr:rowOff>98878</xdr:rowOff>
    </xdr:from>
    <xdr:to>
      <xdr:col>67</xdr:col>
      <xdr:colOff>101600</xdr:colOff>
      <xdr:row>36</xdr:row>
      <xdr:rowOff>29028</xdr:rowOff>
    </xdr:to>
    <xdr:sp macro="" textlink="">
      <xdr:nvSpPr>
        <xdr:cNvPr id="526" name="フローチャート: 判断 525">
          <a:extLst>
            <a:ext uri="{FF2B5EF4-FFF2-40B4-BE49-F238E27FC236}">
              <a16:creationId xmlns:a16="http://schemas.microsoft.com/office/drawing/2014/main" id="{00000000-0008-0000-0100-00000E020000}"/>
            </a:ext>
          </a:extLst>
        </xdr:cNvPr>
        <xdr:cNvSpPr/>
      </xdr:nvSpPr>
      <xdr:spPr>
        <a:xfrm>
          <a:off x="12763500" y="609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00000000-0008-0000-0100-00000F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00000000-0008-0000-0100-000010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00000000-0008-0000-0100-000011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00000000-0008-0000-0100-000012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00000000-0008-0000-0100-000013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82550</xdr:rowOff>
    </xdr:from>
    <xdr:to>
      <xdr:col>85</xdr:col>
      <xdr:colOff>177800</xdr:colOff>
      <xdr:row>42</xdr:row>
      <xdr:rowOff>12700</xdr:rowOff>
    </xdr:to>
    <xdr:sp macro="" textlink="">
      <xdr:nvSpPr>
        <xdr:cNvPr id="532" name="楕円 531">
          <a:extLst>
            <a:ext uri="{FF2B5EF4-FFF2-40B4-BE49-F238E27FC236}">
              <a16:creationId xmlns:a16="http://schemas.microsoft.com/office/drawing/2014/main" id="{00000000-0008-0000-0100-000014020000}"/>
            </a:ext>
          </a:extLst>
        </xdr:cNvPr>
        <xdr:cNvSpPr/>
      </xdr:nvSpPr>
      <xdr:spPr>
        <a:xfrm>
          <a:off x="162687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60977</xdr:rowOff>
    </xdr:from>
    <xdr:ext cx="405111" cy="259045"/>
    <xdr:sp macro="" textlink="">
      <xdr:nvSpPr>
        <xdr:cNvPr id="533" name="【認定こども園・幼稚園・保育所】&#10;有形固定資産減価償却率該当値テキスト">
          <a:extLst>
            <a:ext uri="{FF2B5EF4-FFF2-40B4-BE49-F238E27FC236}">
              <a16:creationId xmlns:a16="http://schemas.microsoft.com/office/drawing/2014/main" id="{00000000-0008-0000-0100-000015020000}"/>
            </a:ext>
          </a:extLst>
        </xdr:cNvPr>
        <xdr:cNvSpPr txBox="1"/>
      </xdr:nvSpPr>
      <xdr:spPr>
        <a:xfrm>
          <a:off x="16357600"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58057</xdr:rowOff>
    </xdr:from>
    <xdr:to>
      <xdr:col>81</xdr:col>
      <xdr:colOff>101600</xdr:colOff>
      <xdr:row>41</xdr:row>
      <xdr:rowOff>159657</xdr:rowOff>
    </xdr:to>
    <xdr:sp macro="" textlink="">
      <xdr:nvSpPr>
        <xdr:cNvPr id="534" name="楕円 533">
          <a:extLst>
            <a:ext uri="{FF2B5EF4-FFF2-40B4-BE49-F238E27FC236}">
              <a16:creationId xmlns:a16="http://schemas.microsoft.com/office/drawing/2014/main" id="{00000000-0008-0000-0100-000016020000}"/>
            </a:ext>
          </a:extLst>
        </xdr:cNvPr>
        <xdr:cNvSpPr/>
      </xdr:nvSpPr>
      <xdr:spPr>
        <a:xfrm>
          <a:off x="15430500" y="708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108857</xdr:rowOff>
    </xdr:from>
    <xdr:to>
      <xdr:col>85</xdr:col>
      <xdr:colOff>127000</xdr:colOff>
      <xdr:row>41</xdr:row>
      <xdr:rowOff>133350</xdr:rowOff>
    </xdr:to>
    <xdr:cxnSp macro="">
      <xdr:nvCxnSpPr>
        <xdr:cNvPr id="535" name="直線コネクタ 534">
          <a:extLst>
            <a:ext uri="{FF2B5EF4-FFF2-40B4-BE49-F238E27FC236}">
              <a16:creationId xmlns:a16="http://schemas.microsoft.com/office/drawing/2014/main" id="{00000000-0008-0000-0100-000017020000}"/>
            </a:ext>
          </a:extLst>
        </xdr:cNvPr>
        <xdr:cNvCxnSpPr/>
      </xdr:nvCxnSpPr>
      <xdr:spPr>
        <a:xfrm>
          <a:off x="15481300" y="7138307"/>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33565</xdr:rowOff>
    </xdr:from>
    <xdr:to>
      <xdr:col>76</xdr:col>
      <xdr:colOff>165100</xdr:colOff>
      <xdr:row>41</xdr:row>
      <xdr:rowOff>135165</xdr:rowOff>
    </xdr:to>
    <xdr:sp macro="" textlink="">
      <xdr:nvSpPr>
        <xdr:cNvPr id="536" name="楕円 535">
          <a:extLst>
            <a:ext uri="{FF2B5EF4-FFF2-40B4-BE49-F238E27FC236}">
              <a16:creationId xmlns:a16="http://schemas.microsoft.com/office/drawing/2014/main" id="{00000000-0008-0000-0100-000018020000}"/>
            </a:ext>
          </a:extLst>
        </xdr:cNvPr>
        <xdr:cNvSpPr/>
      </xdr:nvSpPr>
      <xdr:spPr>
        <a:xfrm>
          <a:off x="14541500" y="70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84365</xdr:rowOff>
    </xdr:from>
    <xdr:to>
      <xdr:col>81</xdr:col>
      <xdr:colOff>50800</xdr:colOff>
      <xdr:row>41</xdr:row>
      <xdr:rowOff>108857</xdr:rowOff>
    </xdr:to>
    <xdr:cxnSp macro="">
      <xdr:nvCxnSpPr>
        <xdr:cNvPr id="537" name="直線コネクタ 536">
          <a:extLst>
            <a:ext uri="{FF2B5EF4-FFF2-40B4-BE49-F238E27FC236}">
              <a16:creationId xmlns:a16="http://schemas.microsoft.com/office/drawing/2014/main" id="{00000000-0008-0000-0100-000019020000}"/>
            </a:ext>
          </a:extLst>
        </xdr:cNvPr>
        <xdr:cNvCxnSpPr/>
      </xdr:nvCxnSpPr>
      <xdr:spPr>
        <a:xfrm>
          <a:off x="14592300" y="7113815"/>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17235</xdr:rowOff>
    </xdr:from>
    <xdr:to>
      <xdr:col>72</xdr:col>
      <xdr:colOff>38100</xdr:colOff>
      <xdr:row>41</xdr:row>
      <xdr:rowOff>118835</xdr:rowOff>
    </xdr:to>
    <xdr:sp macro="" textlink="">
      <xdr:nvSpPr>
        <xdr:cNvPr id="538" name="楕円 537">
          <a:extLst>
            <a:ext uri="{FF2B5EF4-FFF2-40B4-BE49-F238E27FC236}">
              <a16:creationId xmlns:a16="http://schemas.microsoft.com/office/drawing/2014/main" id="{00000000-0008-0000-0100-00001A020000}"/>
            </a:ext>
          </a:extLst>
        </xdr:cNvPr>
        <xdr:cNvSpPr/>
      </xdr:nvSpPr>
      <xdr:spPr>
        <a:xfrm>
          <a:off x="13652500" y="704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68035</xdr:rowOff>
    </xdr:from>
    <xdr:to>
      <xdr:col>76</xdr:col>
      <xdr:colOff>114300</xdr:colOff>
      <xdr:row>41</xdr:row>
      <xdr:rowOff>84365</xdr:rowOff>
    </xdr:to>
    <xdr:cxnSp macro="">
      <xdr:nvCxnSpPr>
        <xdr:cNvPr id="539" name="直線コネクタ 538">
          <a:extLst>
            <a:ext uri="{FF2B5EF4-FFF2-40B4-BE49-F238E27FC236}">
              <a16:creationId xmlns:a16="http://schemas.microsoft.com/office/drawing/2014/main" id="{00000000-0008-0000-0100-00001B020000}"/>
            </a:ext>
          </a:extLst>
        </xdr:cNvPr>
        <xdr:cNvCxnSpPr/>
      </xdr:nvCxnSpPr>
      <xdr:spPr>
        <a:xfrm>
          <a:off x="13703300" y="70974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170724</xdr:rowOff>
    </xdr:from>
    <xdr:to>
      <xdr:col>67</xdr:col>
      <xdr:colOff>101600</xdr:colOff>
      <xdr:row>41</xdr:row>
      <xdr:rowOff>100874</xdr:rowOff>
    </xdr:to>
    <xdr:sp macro="" textlink="">
      <xdr:nvSpPr>
        <xdr:cNvPr id="540" name="楕円 539">
          <a:extLst>
            <a:ext uri="{FF2B5EF4-FFF2-40B4-BE49-F238E27FC236}">
              <a16:creationId xmlns:a16="http://schemas.microsoft.com/office/drawing/2014/main" id="{00000000-0008-0000-0100-00001C020000}"/>
            </a:ext>
          </a:extLst>
        </xdr:cNvPr>
        <xdr:cNvSpPr/>
      </xdr:nvSpPr>
      <xdr:spPr>
        <a:xfrm>
          <a:off x="12763500" y="702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50074</xdr:rowOff>
    </xdr:from>
    <xdr:to>
      <xdr:col>71</xdr:col>
      <xdr:colOff>177800</xdr:colOff>
      <xdr:row>41</xdr:row>
      <xdr:rowOff>68035</xdr:rowOff>
    </xdr:to>
    <xdr:cxnSp macro="">
      <xdr:nvCxnSpPr>
        <xdr:cNvPr id="541" name="直線コネクタ 540">
          <a:extLst>
            <a:ext uri="{FF2B5EF4-FFF2-40B4-BE49-F238E27FC236}">
              <a16:creationId xmlns:a16="http://schemas.microsoft.com/office/drawing/2014/main" id="{00000000-0008-0000-0100-00001D020000}"/>
            </a:ext>
          </a:extLst>
        </xdr:cNvPr>
        <xdr:cNvCxnSpPr/>
      </xdr:nvCxnSpPr>
      <xdr:spPr>
        <a:xfrm>
          <a:off x="12814300" y="7079524"/>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24328</xdr:rowOff>
    </xdr:from>
    <xdr:ext cx="405111" cy="259045"/>
    <xdr:sp macro="" textlink="">
      <xdr:nvSpPr>
        <xdr:cNvPr id="542" name="n_1aveValue【認定こども園・幼稚園・保育所】&#10;有形固定資産減価償却率">
          <a:extLst>
            <a:ext uri="{FF2B5EF4-FFF2-40B4-BE49-F238E27FC236}">
              <a16:creationId xmlns:a16="http://schemas.microsoft.com/office/drawing/2014/main" id="{00000000-0008-0000-0100-00001E020000}"/>
            </a:ext>
          </a:extLst>
        </xdr:cNvPr>
        <xdr:cNvSpPr txBox="1"/>
      </xdr:nvSpPr>
      <xdr:spPr>
        <a:xfrm>
          <a:off x="15266044" y="6367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12899</xdr:rowOff>
    </xdr:from>
    <xdr:ext cx="405111" cy="259045"/>
    <xdr:sp macro="" textlink="">
      <xdr:nvSpPr>
        <xdr:cNvPr id="543" name="n_2aveValue【認定こども園・幼稚園・保育所】&#10;有形固定資産減価償却率">
          <a:extLst>
            <a:ext uri="{FF2B5EF4-FFF2-40B4-BE49-F238E27FC236}">
              <a16:creationId xmlns:a16="http://schemas.microsoft.com/office/drawing/2014/main" id="{00000000-0008-0000-0100-00001F020000}"/>
            </a:ext>
          </a:extLst>
        </xdr:cNvPr>
        <xdr:cNvSpPr txBox="1"/>
      </xdr:nvSpPr>
      <xdr:spPr>
        <a:xfrm>
          <a:off x="14389744" y="6356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53720</xdr:rowOff>
    </xdr:from>
    <xdr:ext cx="405111" cy="259045"/>
    <xdr:sp macro="" textlink="">
      <xdr:nvSpPr>
        <xdr:cNvPr id="544" name="n_3aveValue【認定こども園・幼稚園・保育所】&#10;有形固定資産減価償却率">
          <a:extLst>
            <a:ext uri="{FF2B5EF4-FFF2-40B4-BE49-F238E27FC236}">
              <a16:creationId xmlns:a16="http://schemas.microsoft.com/office/drawing/2014/main" id="{00000000-0008-0000-0100-000020020000}"/>
            </a:ext>
          </a:extLst>
        </xdr:cNvPr>
        <xdr:cNvSpPr txBox="1"/>
      </xdr:nvSpPr>
      <xdr:spPr>
        <a:xfrm>
          <a:off x="13500744" y="639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45555</xdr:rowOff>
    </xdr:from>
    <xdr:ext cx="405111" cy="259045"/>
    <xdr:sp macro="" textlink="">
      <xdr:nvSpPr>
        <xdr:cNvPr id="545" name="n_4aveValue【認定こども園・幼稚園・保育所】&#10;有形固定資産減価償却率">
          <a:extLst>
            <a:ext uri="{FF2B5EF4-FFF2-40B4-BE49-F238E27FC236}">
              <a16:creationId xmlns:a16="http://schemas.microsoft.com/office/drawing/2014/main" id="{00000000-0008-0000-0100-000021020000}"/>
            </a:ext>
          </a:extLst>
        </xdr:cNvPr>
        <xdr:cNvSpPr txBox="1"/>
      </xdr:nvSpPr>
      <xdr:spPr>
        <a:xfrm>
          <a:off x="12611744" y="5874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150784</xdr:rowOff>
    </xdr:from>
    <xdr:ext cx="405111" cy="259045"/>
    <xdr:sp macro="" textlink="">
      <xdr:nvSpPr>
        <xdr:cNvPr id="546" name="n_1mainValue【認定こども園・幼稚園・保育所】&#10;有形固定資産減価償却率">
          <a:extLst>
            <a:ext uri="{FF2B5EF4-FFF2-40B4-BE49-F238E27FC236}">
              <a16:creationId xmlns:a16="http://schemas.microsoft.com/office/drawing/2014/main" id="{00000000-0008-0000-0100-000022020000}"/>
            </a:ext>
          </a:extLst>
        </xdr:cNvPr>
        <xdr:cNvSpPr txBox="1"/>
      </xdr:nvSpPr>
      <xdr:spPr>
        <a:xfrm>
          <a:off x="15266044" y="7180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126292</xdr:rowOff>
    </xdr:from>
    <xdr:ext cx="405111" cy="259045"/>
    <xdr:sp macro="" textlink="">
      <xdr:nvSpPr>
        <xdr:cNvPr id="547" name="n_2mainValue【認定こども園・幼稚園・保育所】&#10;有形固定資産減価償却率">
          <a:extLst>
            <a:ext uri="{FF2B5EF4-FFF2-40B4-BE49-F238E27FC236}">
              <a16:creationId xmlns:a16="http://schemas.microsoft.com/office/drawing/2014/main" id="{00000000-0008-0000-0100-000023020000}"/>
            </a:ext>
          </a:extLst>
        </xdr:cNvPr>
        <xdr:cNvSpPr txBox="1"/>
      </xdr:nvSpPr>
      <xdr:spPr>
        <a:xfrm>
          <a:off x="14389744" y="7155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109962</xdr:rowOff>
    </xdr:from>
    <xdr:ext cx="405111" cy="259045"/>
    <xdr:sp macro="" textlink="">
      <xdr:nvSpPr>
        <xdr:cNvPr id="548" name="n_3mainValue【認定こども園・幼稚園・保育所】&#10;有形固定資産減価償却率">
          <a:extLst>
            <a:ext uri="{FF2B5EF4-FFF2-40B4-BE49-F238E27FC236}">
              <a16:creationId xmlns:a16="http://schemas.microsoft.com/office/drawing/2014/main" id="{00000000-0008-0000-0100-000024020000}"/>
            </a:ext>
          </a:extLst>
        </xdr:cNvPr>
        <xdr:cNvSpPr txBox="1"/>
      </xdr:nvSpPr>
      <xdr:spPr>
        <a:xfrm>
          <a:off x="13500744" y="713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92001</xdr:rowOff>
    </xdr:from>
    <xdr:ext cx="405111" cy="259045"/>
    <xdr:sp macro="" textlink="">
      <xdr:nvSpPr>
        <xdr:cNvPr id="549" name="n_4mainValue【認定こども園・幼稚園・保育所】&#10;有形固定資産減価償却率">
          <a:extLst>
            <a:ext uri="{FF2B5EF4-FFF2-40B4-BE49-F238E27FC236}">
              <a16:creationId xmlns:a16="http://schemas.microsoft.com/office/drawing/2014/main" id="{00000000-0008-0000-0100-000025020000}"/>
            </a:ext>
          </a:extLst>
        </xdr:cNvPr>
        <xdr:cNvSpPr txBox="1"/>
      </xdr:nvSpPr>
      <xdr:spPr>
        <a:xfrm>
          <a:off x="12611744" y="7121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0" name="正方形/長方形 549">
          <a:extLst>
            <a:ext uri="{FF2B5EF4-FFF2-40B4-BE49-F238E27FC236}">
              <a16:creationId xmlns:a16="http://schemas.microsoft.com/office/drawing/2014/main" id="{00000000-0008-0000-0100-000026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1" name="正方形/長方形 550">
          <a:extLst>
            <a:ext uri="{FF2B5EF4-FFF2-40B4-BE49-F238E27FC236}">
              <a16:creationId xmlns:a16="http://schemas.microsoft.com/office/drawing/2014/main" id="{00000000-0008-0000-0100-000027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2" name="正方形/長方形 551">
          <a:extLst>
            <a:ext uri="{FF2B5EF4-FFF2-40B4-BE49-F238E27FC236}">
              <a16:creationId xmlns:a16="http://schemas.microsoft.com/office/drawing/2014/main" id="{00000000-0008-0000-0100-000028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3" name="正方形/長方形 552">
          <a:extLst>
            <a:ext uri="{FF2B5EF4-FFF2-40B4-BE49-F238E27FC236}">
              <a16:creationId xmlns:a16="http://schemas.microsoft.com/office/drawing/2014/main" id="{00000000-0008-0000-0100-000029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4" name="正方形/長方形 553">
          <a:extLst>
            <a:ext uri="{FF2B5EF4-FFF2-40B4-BE49-F238E27FC236}">
              <a16:creationId xmlns:a16="http://schemas.microsoft.com/office/drawing/2014/main" id="{00000000-0008-0000-0100-00002A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5" name="正方形/長方形 554">
          <a:extLst>
            <a:ext uri="{FF2B5EF4-FFF2-40B4-BE49-F238E27FC236}">
              <a16:creationId xmlns:a16="http://schemas.microsoft.com/office/drawing/2014/main" id="{00000000-0008-0000-0100-00002B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6" name="正方形/長方形 555">
          <a:extLst>
            <a:ext uri="{FF2B5EF4-FFF2-40B4-BE49-F238E27FC236}">
              <a16:creationId xmlns:a16="http://schemas.microsoft.com/office/drawing/2014/main" id="{00000000-0008-0000-0100-00002C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7" name="正方形/長方形 556">
          <a:extLst>
            <a:ext uri="{FF2B5EF4-FFF2-40B4-BE49-F238E27FC236}">
              <a16:creationId xmlns:a16="http://schemas.microsoft.com/office/drawing/2014/main" id="{00000000-0008-0000-0100-00002D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8" name="テキスト ボックス 557">
          <a:extLst>
            <a:ext uri="{FF2B5EF4-FFF2-40B4-BE49-F238E27FC236}">
              <a16:creationId xmlns:a16="http://schemas.microsoft.com/office/drawing/2014/main" id="{00000000-0008-0000-0100-00002E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9" name="直線コネクタ 558">
          <a:extLst>
            <a:ext uri="{FF2B5EF4-FFF2-40B4-BE49-F238E27FC236}">
              <a16:creationId xmlns:a16="http://schemas.microsoft.com/office/drawing/2014/main" id="{00000000-0008-0000-0100-00002F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0" name="直線コネクタ 559">
          <a:extLst>
            <a:ext uri="{FF2B5EF4-FFF2-40B4-BE49-F238E27FC236}">
              <a16:creationId xmlns:a16="http://schemas.microsoft.com/office/drawing/2014/main" id="{00000000-0008-0000-0100-000030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61" name="テキスト ボックス 560">
          <a:extLst>
            <a:ext uri="{FF2B5EF4-FFF2-40B4-BE49-F238E27FC236}">
              <a16:creationId xmlns:a16="http://schemas.microsoft.com/office/drawing/2014/main" id="{00000000-0008-0000-0100-00003102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2" name="直線コネクタ 561">
          <a:extLst>
            <a:ext uri="{FF2B5EF4-FFF2-40B4-BE49-F238E27FC236}">
              <a16:creationId xmlns:a16="http://schemas.microsoft.com/office/drawing/2014/main" id="{00000000-0008-0000-0100-000032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3" name="テキスト ボックス 562">
          <a:extLst>
            <a:ext uri="{FF2B5EF4-FFF2-40B4-BE49-F238E27FC236}">
              <a16:creationId xmlns:a16="http://schemas.microsoft.com/office/drawing/2014/main" id="{00000000-0008-0000-0100-00003302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4" name="直線コネクタ 563">
          <a:extLst>
            <a:ext uri="{FF2B5EF4-FFF2-40B4-BE49-F238E27FC236}">
              <a16:creationId xmlns:a16="http://schemas.microsoft.com/office/drawing/2014/main" id="{00000000-0008-0000-0100-000034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5" name="テキスト ボックス 564">
          <a:extLst>
            <a:ext uri="{FF2B5EF4-FFF2-40B4-BE49-F238E27FC236}">
              <a16:creationId xmlns:a16="http://schemas.microsoft.com/office/drawing/2014/main" id="{00000000-0008-0000-0100-00003502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6" name="直線コネクタ 565">
          <a:extLst>
            <a:ext uri="{FF2B5EF4-FFF2-40B4-BE49-F238E27FC236}">
              <a16:creationId xmlns:a16="http://schemas.microsoft.com/office/drawing/2014/main" id="{00000000-0008-0000-0100-000036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7" name="テキスト ボックス 566">
          <a:extLst>
            <a:ext uri="{FF2B5EF4-FFF2-40B4-BE49-F238E27FC236}">
              <a16:creationId xmlns:a16="http://schemas.microsoft.com/office/drawing/2014/main" id="{00000000-0008-0000-0100-00003702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8" name="直線コネクタ 567">
          <a:extLst>
            <a:ext uri="{FF2B5EF4-FFF2-40B4-BE49-F238E27FC236}">
              <a16:creationId xmlns:a16="http://schemas.microsoft.com/office/drawing/2014/main" id="{00000000-0008-0000-0100-000038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9" name="テキスト ボックス 568">
          <a:extLst>
            <a:ext uri="{FF2B5EF4-FFF2-40B4-BE49-F238E27FC236}">
              <a16:creationId xmlns:a16="http://schemas.microsoft.com/office/drawing/2014/main" id="{00000000-0008-0000-0100-00003902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0" name="【認定こども園・幼稚園・保育所】&#10;一人当たり面積グラフ枠">
          <a:extLst>
            <a:ext uri="{FF2B5EF4-FFF2-40B4-BE49-F238E27FC236}">
              <a16:creationId xmlns:a16="http://schemas.microsoft.com/office/drawing/2014/main" id="{00000000-0008-0000-0100-00003A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92202</xdr:rowOff>
    </xdr:from>
    <xdr:to>
      <xdr:col>116</xdr:col>
      <xdr:colOff>62864</xdr:colOff>
      <xdr:row>41</xdr:row>
      <xdr:rowOff>85344</xdr:rowOff>
    </xdr:to>
    <xdr:cxnSp macro="">
      <xdr:nvCxnSpPr>
        <xdr:cNvPr id="571" name="直線コネクタ 570">
          <a:extLst>
            <a:ext uri="{FF2B5EF4-FFF2-40B4-BE49-F238E27FC236}">
              <a16:creationId xmlns:a16="http://schemas.microsoft.com/office/drawing/2014/main" id="{00000000-0008-0000-0100-00003B020000}"/>
            </a:ext>
          </a:extLst>
        </xdr:cNvPr>
        <xdr:cNvCxnSpPr/>
      </xdr:nvCxnSpPr>
      <xdr:spPr>
        <a:xfrm flipV="1">
          <a:off x="22160864" y="592150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89171</xdr:rowOff>
    </xdr:from>
    <xdr:ext cx="469744" cy="259045"/>
    <xdr:sp macro="" textlink="">
      <xdr:nvSpPr>
        <xdr:cNvPr id="572" name="【認定こども園・幼稚園・保育所】&#10;一人当たり面積最小値テキスト">
          <a:extLst>
            <a:ext uri="{FF2B5EF4-FFF2-40B4-BE49-F238E27FC236}">
              <a16:creationId xmlns:a16="http://schemas.microsoft.com/office/drawing/2014/main" id="{00000000-0008-0000-0100-00003C020000}"/>
            </a:ext>
          </a:extLst>
        </xdr:cNvPr>
        <xdr:cNvSpPr txBox="1"/>
      </xdr:nvSpPr>
      <xdr:spPr>
        <a:xfrm>
          <a:off x="22199600" y="711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85344</xdr:rowOff>
    </xdr:from>
    <xdr:to>
      <xdr:col>116</xdr:col>
      <xdr:colOff>152400</xdr:colOff>
      <xdr:row>41</xdr:row>
      <xdr:rowOff>85344</xdr:rowOff>
    </xdr:to>
    <xdr:cxnSp macro="">
      <xdr:nvCxnSpPr>
        <xdr:cNvPr id="573" name="直線コネクタ 572">
          <a:extLst>
            <a:ext uri="{FF2B5EF4-FFF2-40B4-BE49-F238E27FC236}">
              <a16:creationId xmlns:a16="http://schemas.microsoft.com/office/drawing/2014/main" id="{00000000-0008-0000-0100-00003D020000}"/>
            </a:ext>
          </a:extLst>
        </xdr:cNvPr>
        <xdr:cNvCxnSpPr/>
      </xdr:nvCxnSpPr>
      <xdr:spPr>
        <a:xfrm>
          <a:off x="22072600" y="711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38879</xdr:rowOff>
    </xdr:from>
    <xdr:ext cx="469744" cy="259045"/>
    <xdr:sp macro="" textlink="">
      <xdr:nvSpPr>
        <xdr:cNvPr id="574" name="【認定こども園・幼稚園・保育所】&#10;一人当たり面積最大値テキスト">
          <a:extLst>
            <a:ext uri="{FF2B5EF4-FFF2-40B4-BE49-F238E27FC236}">
              <a16:creationId xmlns:a16="http://schemas.microsoft.com/office/drawing/2014/main" id="{00000000-0008-0000-0100-00003E020000}"/>
            </a:ext>
          </a:extLst>
        </xdr:cNvPr>
        <xdr:cNvSpPr txBox="1"/>
      </xdr:nvSpPr>
      <xdr:spPr>
        <a:xfrm>
          <a:off x="22199600" y="569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92202</xdr:rowOff>
    </xdr:from>
    <xdr:to>
      <xdr:col>116</xdr:col>
      <xdr:colOff>152400</xdr:colOff>
      <xdr:row>34</xdr:row>
      <xdr:rowOff>92202</xdr:rowOff>
    </xdr:to>
    <xdr:cxnSp macro="">
      <xdr:nvCxnSpPr>
        <xdr:cNvPr id="575" name="直線コネクタ 574">
          <a:extLst>
            <a:ext uri="{FF2B5EF4-FFF2-40B4-BE49-F238E27FC236}">
              <a16:creationId xmlns:a16="http://schemas.microsoft.com/office/drawing/2014/main" id="{00000000-0008-0000-0100-00003F020000}"/>
            </a:ext>
          </a:extLst>
        </xdr:cNvPr>
        <xdr:cNvCxnSpPr/>
      </xdr:nvCxnSpPr>
      <xdr:spPr>
        <a:xfrm>
          <a:off x="22072600" y="592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97553</xdr:rowOff>
    </xdr:from>
    <xdr:ext cx="469744" cy="259045"/>
    <xdr:sp macro="" textlink="">
      <xdr:nvSpPr>
        <xdr:cNvPr id="576" name="【認定こども園・幼稚園・保育所】&#10;一人当たり面積平均値テキスト">
          <a:extLst>
            <a:ext uri="{FF2B5EF4-FFF2-40B4-BE49-F238E27FC236}">
              <a16:creationId xmlns:a16="http://schemas.microsoft.com/office/drawing/2014/main" id="{00000000-0008-0000-0100-000040020000}"/>
            </a:ext>
          </a:extLst>
        </xdr:cNvPr>
        <xdr:cNvSpPr txBox="1"/>
      </xdr:nvSpPr>
      <xdr:spPr>
        <a:xfrm>
          <a:off x="22199600" y="6612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119126</xdr:rowOff>
    </xdr:from>
    <xdr:to>
      <xdr:col>116</xdr:col>
      <xdr:colOff>114300</xdr:colOff>
      <xdr:row>39</xdr:row>
      <xdr:rowOff>49276</xdr:rowOff>
    </xdr:to>
    <xdr:sp macro="" textlink="">
      <xdr:nvSpPr>
        <xdr:cNvPr id="577" name="フローチャート: 判断 576">
          <a:extLst>
            <a:ext uri="{FF2B5EF4-FFF2-40B4-BE49-F238E27FC236}">
              <a16:creationId xmlns:a16="http://schemas.microsoft.com/office/drawing/2014/main" id="{00000000-0008-0000-0100-000041020000}"/>
            </a:ext>
          </a:extLst>
        </xdr:cNvPr>
        <xdr:cNvSpPr/>
      </xdr:nvSpPr>
      <xdr:spPr>
        <a:xfrm>
          <a:off x="22110700" y="66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164846</xdr:rowOff>
    </xdr:from>
    <xdr:to>
      <xdr:col>112</xdr:col>
      <xdr:colOff>38100</xdr:colOff>
      <xdr:row>39</xdr:row>
      <xdr:rowOff>94996</xdr:rowOff>
    </xdr:to>
    <xdr:sp macro="" textlink="">
      <xdr:nvSpPr>
        <xdr:cNvPr id="578" name="フローチャート: 判断 577">
          <a:extLst>
            <a:ext uri="{FF2B5EF4-FFF2-40B4-BE49-F238E27FC236}">
              <a16:creationId xmlns:a16="http://schemas.microsoft.com/office/drawing/2014/main" id="{00000000-0008-0000-0100-000042020000}"/>
            </a:ext>
          </a:extLst>
        </xdr:cNvPr>
        <xdr:cNvSpPr/>
      </xdr:nvSpPr>
      <xdr:spPr>
        <a:xfrm>
          <a:off x="21272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254</xdr:rowOff>
    </xdr:from>
    <xdr:to>
      <xdr:col>107</xdr:col>
      <xdr:colOff>101600</xdr:colOff>
      <xdr:row>39</xdr:row>
      <xdr:rowOff>101854</xdr:rowOff>
    </xdr:to>
    <xdr:sp macro="" textlink="">
      <xdr:nvSpPr>
        <xdr:cNvPr id="579" name="フローチャート: 判断 578">
          <a:extLst>
            <a:ext uri="{FF2B5EF4-FFF2-40B4-BE49-F238E27FC236}">
              <a16:creationId xmlns:a16="http://schemas.microsoft.com/office/drawing/2014/main" id="{00000000-0008-0000-0100-000043020000}"/>
            </a:ext>
          </a:extLst>
        </xdr:cNvPr>
        <xdr:cNvSpPr/>
      </xdr:nvSpPr>
      <xdr:spPr>
        <a:xfrm>
          <a:off x="20383500" y="668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144272</xdr:rowOff>
    </xdr:from>
    <xdr:to>
      <xdr:col>102</xdr:col>
      <xdr:colOff>165100</xdr:colOff>
      <xdr:row>39</xdr:row>
      <xdr:rowOff>74422</xdr:rowOff>
    </xdr:to>
    <xdr:sp macro="" textlink="">
      <xdr:nvSpPr>
        <xdr:cNvPr id="580" name="フローチャート: 判断 579">
          <a:extLst>
            <a:ext uri="{FF2B5EF4-FFF2-40B4-BE49-F238E27FC236}">
              <a16:creationId xmlns:a16="http://schemas.microsoft.com/office/drawing/2014/main" id="{00000000-0008-0000-0100-000044020000}"/>
            </a:ext>
          </a:extLst>
        </xdr:cNvPr>
        <xdr:cNvSpPr/>
      </xdr:nvSpPr>
      <xdr:spPr>
        <a:xfrm>
          <a:off x="19494500" y="665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135128</xdr:rowOff>
    </xdr:from>
    <xdr:to>
      <xdr:col>98</xdr:col>
      <xdr:colOff>38100</xdr:colOff>
      <xdr:row>39</xdr:row>
      <xdr:rowOff>65278</xdr:rowOff>
    </xdr:to>
    <xdr:sp macro="" textlink="">
      <xdr:nvSpPr>
        <xdr:cNvPr id="581" name="フローチャート: 判断 580">
          <a:extLst>
            <a:ext uri="{FF2B5EF4-FFF2-40B4-BE49-F238E27FC236}">
              <a16:creationId xmlns:a16="http://schemas.microsoft.com/office/drawing/2014/main" id="{00000000-0008-0000-0100-000045020000}"/>
            </a:ext>
          </a:extLst>
        </xdr:cNvPr>
        <xdr:cNvSpPr/>
      </xdr:nvSpPr>
      <xdr:spPr>
        <a:xfrm>
          <a:off x="18605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00000000-0008-0000-0100-000046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00000000-0008-0000-0100-000047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00000000-0008-0000-0100-000048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00000000-0008-0000-0100-000049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00000000-0008-0000-0100-00004A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16256</xdr:rowOff>
    </xdr:from>
    <xdr:to>
      <xdr:col>116</xdr:col>
      <xdr:colOff>114300</xdr:colOff>
      <xdr:row>38</xdr:row>
      <xdr:rowOff>117856</xdr:rowOff>
    </xdr:to>
    <xdr:sp macro="" textlink="">
      <xdr:nvSpPr>
        <xdr:cNvPr id="587" name="楕円 586">
          <a:extLst>
            <a:ext uri="{FF2B5EF4-FFF2-40B4-BE49-F238E27FC236}">
              <a16:creationId xmlns:a16="http://schemas.microsoft.com/office/drawing/2014/main" id="{00000000-0008-0000-0100-00004B020000}"/>
            </a:ext>
          </a:extLst>
        </xdr:cNvPr>
        <xdr:cNvSpPr/>
      </xdr:nvSpPr>
      <xdr:spPr>
        <a:xfrm>
          <a:off x="22110700" y="653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39133</xdr:rowOff>
    </xdr:from>
    <xdr:ext cx="469744" cy="259045"/>
    <xdr:sp macro="" textlink="">
      <xdr:nvSpPr>
        <xdr:cNvPr id="588" name="【認定こども園・幼稚園・保育所】&#10;一人当たり面積該当値テキスト">
          <a:extLst>
            <a:ext uri="{FF2B5EF4-FFF2-40B4-BE49-F238E27FC236}">
              <a16:creationId xmlns:a16="http://schemas.microsoft.com/office/drawing/2014/main" id="{00000000-0008-0000-0100-00004C020000}"/>
            </a:ext>
          </a:extLst>
        </xdr:cNvPr>
        <xdr:cNvSpPr txBox="1"/>
      </xdr:nvSpPr>
      <xdr:spPr>
        <a:xfrm>
          <a:off x="22199600" y="6382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29972</xdr:rowOff>
    </xdr:from>
    <xdr:to>
      <xdr:col>112</xdr:col>
      <xdr:colOff>38100</xdr:colOff>
      <xdr:row>38</xdr:row>
      <xdr:rowOff>131572</xdr:rowOff>
    </xdr:to>
    <xdr:sp macro="" textlink="">
      <xdr:nvSpPr>
        <xdr:cNvPr id="589" name="楕円 588">
          <a:extLst>
            <a:ext uri="{FF2B5EF4-FFF2-40B4-BE49-F238E27FC236}">
              <a16:creationId xmlns:a16="http://schemas.microsoft.com/office/drawing/2014/main" id="{00000000-0008-0000-0100-00004D020000}"/>
            </a:ext>
          </a:extLst>
        </xdr:cNvPr>
        <xdr:cNvSpPr/>
      </xdr:nvSpPr>
      <xdr:spPr>
        <a:xfrm>
          <a:off x="21272500" y="654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67056</xdr:rowOff>
    </xdr:from>
    <xdr:to>
      <xdr:col>116</xdr:col>
      <xdr:colOff>63500</xdr:colOff>
      <xdr:row>38</xdr:row>
      <xdr:rowOff>80772</xdr:rowOff>
    </xdr:to>
    <xdr:cxnSp macro="">
      <xdr:nvCxnSpPr>
        <xdr:cNvPr id="590" name="直線コネクタ 589">
          <a:extLst>
            <a:ext uri="{FF2B5EF4-FFF2-40B4-BE49-F238E27FC236}">
              <a16:creationId xmlns:a16="http://schemas.microsoft.com/office/drawing/2014/main" id="{00000000-0008-0000-0100-00004E020000}"/>
            </a:ext>
          </a:extLst>
        </xdr:cNvPr>
        <xdr:cNvCxnSpPr/>
      </xdr:nvCxnSpPr>
      <xdr:spPr>
        <a:xfrm flipV="1">
          <a:off x="21323300" y="658215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50546</xdr:rowOff>
    </xdr:from>
    <xdr:to>
      <xdr:col>107</xdr:col>
      <xdr:colOff>101600</xdr:colOff>
      <xdr:row>38</xdr:row>
      <xdr:rowOff>152146</xdr:rowOff>
    </xdr:to>
    <xdr:sp macro="" textlink="">
      <xdr:nvSpPr>
        <xdr:cNvPr id="591" name="楕円 590">
          <a:extLst>
            <a:ext uri="{FF2B5EF4-FFF2-40B4-BE49-F238E27FC236}">
              <a16:creationId xmlns:a16="http://schemas.microsoft.com/office/drawing/2014/main" id="{00000000-0008-0000-0100-00004F020000}"/>
            </a:ext>
          </a:extLst>
        </xdr:cNvPr>
        <xdr:cNvSpPr/>
      </xdr:nvSpPr>
      <xdr:spPr>
        <a:xfrm>
          <a:off x="20383500" y="656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80772</xdr:rowOff>
    </xdr:from>
    <xdr:to>
      <xdr:col>111</xdr:col>
      <xdr:colOff>177800</xdr:colOff>
      <xdr:row>38</xdr:row>
      <xdr:rowOff>101346</xdr:rowOff>
    </xdr:to>
    <xdr:cxnSp macro="">
      <xdr:nvCxnSpPr>
        <xdr:cNvPr id="592" name="直線コネクタ 591">
          <a:extLst>
            <a:ext uri="{FF2B5EF4-FFF2-40B4-BE49-F238E27FC236}">
              <a16:creationId xmlns:a16="http://schemas.microsoft.com/office/drawing/2014/main" id="{00000000-0008-0000-0100-000050020000}"/>
            </a:ext>
          </a:extLst>
        </xdr:cNvPr>
        <xdr:cNvCxnSpPr/>
      </xdr:nvCxnSpPr>
      <xdr:spPr>
        <a:xfrm flipV="1">
          <a:off x="20434300" y="6595872"/>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41402</xdr:rowOff>
    </xdr:from>
    <xdr:to>
      <xdr:col>102</xdr:col>
      <xdr:colOff>165100</xdr:colOff>
      <xdr:row>38</xdr:row>
      <xdr:rowOff>143002</xdr:rowOff>
    </xdr:to>
    <xdr:sp macro="" textlink="">
      <xdr:nvSpPr>
        <xdr:cNvPr id="593" name="楕円 592">
          <a:extLst>
            <a:ext uri="{FF2B5EF4-FFF2-40B4-BE49-F238E27FC236}">
              <a16:creationId xmlns:a16="http://schemas.microsoft.com/office/drawing/2014/main" id="{00000000-0008-0000-0100-000051020000}"/>
            </a:ext>
          </a:extLst>
        </xdr:cNvPr>
        <xdr:cNvSpPr/>
      </xdr:nvSpPr>
      <xdr:spPr>
        <a:xfrm>
          <a:off x="19494500" y="655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92202</xdr:rowOff>
    </xdr:from>
    <xdr:to>
      <xdr:col>107</xdr:col>
      <xdr:colOff>50800</xdr:colOff>
      <xdr:row>38</xdr:row>
      <xdr:rowOff>101346</xdr:rowOff>
    </xdr:to>
    <xdr:cxnSp macro="">
      <xdr:nvCxnSpPr>
        <xdr:cNvPr id="594" name="直線コネクタ 593">
          <a:extLst>
            <a:ext uri="{FF2B5EF4-FFF2-40B4-BE49-F238E27FC236}">
              <a16:creationId xmlns:a16="http://schemas.microsoft.com/office/drawing/2014/main" id="{00000000-0008-0000-0100-000052020000}"/>
            </a:ext>
          </a:extLst>
        </xdr:cNvPr>
        <xdr:cNvCxnSpPr/>
      </xdr:nvCxnSpPr>
      <xdr:spPr>
        <a:xfrm>
          <a:off x="19545300" y="660730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48260</xdr:rowOff>
    </xdr:from>
    <xdr:to>
      <xdr:col>98</xdr:col>
      <xdr:colOff>38100</xdr:colOff>
      <xdr:row>38</xdr:row>
      <xdr:rowOff>149860</xdr:rowOff>
    </xdr:to>
    <xdr:sp macro="" textlink="">
      <xdr:nvSpPr>
        <xdr:cNvPr id="595" name="楕円 594">
          <a:extLst>
            <a:ext uri="{FF2B5EF4-FFF2-40B4-BE49-F238E27FC236}">
              <a16:creationId xmlns:a16="http://schemas.microsoft.com/office/drawing/2014/main" id="{00000000-0008-0000-0100-000053020000}"/>
            </a:ext>
          </a:extLst>
        </xdr:cNvPr>
        <xdr:cNvSpPr/>
      </xdr:nvSpPr>
      <xdr:spPr>
        <a:xfrm>
          <a:off x="18605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92202</xdr:rowOff>
    </xdr:from>
    <xdr:to>
      <xdr:col>102</xdr:col>
      <xdr:colOff>114300</xdr:colOff>
      <xdr:row>38</xdr:row>
      <xdr:rowOff>99060</xdr:rowOff>
    </xdr:to>
    <xdr:cxnSp macro="">
      <xdr:nvCxnSpPr>
        <xdr:cNvPr id="596" name="直線コネクタ 595">
          <a:extLst>
            <a:ext uri="{FF2B5EF4-FFF2-40B4-BE49-F238E27FC236}">
              <a16:creationId xmlns:a16="http://schemas.microsoft.com/office/drawing/2014/main" id="{00000000-0008-0000-0100-000054020000}"/>
            </a:ext>
          </a:extLst>
        </xdr:cNvPr>
        <xdr:cNvCxnSpPr/>
      </xdr:nvCxnSpPr>
      <xdr:spPr>
        <a:xfrm flipV="1">
          <a:off x="18656300" y="660730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86123</xdr:rowOff>
    </xdr:from>
    <xdr:ext cx="469744" cy="259045"/>
    <xdr:sp macro="" textlink="">
      <xdr:nvSpPr>
        <xdr:cNvPr id="597" name="n_1aveValue【認定こども園・幼稚園・保育所】&#10;一人当たり面積">
          <a:extLst>
            <a:ext uri="{FF2B5EF4-FFF2-40B4-BE49-F238E27FC236}">
              <a16:creationId xmlns:a16="http://schemas.microsoft.com/office/drawing/2014/main" id="{00000000-0008-0000-0100-000055020000}"/>
            </a:ext>
          </a:extLst>
        </xdr:cNvPr>
        <xdr:cNvSpPr txBox="1"/>
      </xdr:nvSpPr>
      <xdr:spPr>
        <a:xfrm>
          <a:off x="21075727" y="6772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92981</xdr:rowOff>
    </xdr:from>
    <xdr:ext cx="469744" cy="259045"/>
    <xdr:sp macro="" textlink="">
      <xdr:nvSpPr>
        <xdr:cNvPr id="598" name="n_2aveValue【認定こども園・幼稚園・保育所】&#10;一人当たり面積">
          <a:extLst>
            <a:ext uri="{FF2B5EF4-FFF2-40B4-BE49-F238E27FC236}">
              <a16:creationId xmlns:a16="http://schemas.microsoft.com/office/drawing/2014/main" id="{00000000-0008-0000-0100-000056020000}"/>
            </a:ext>
          </a:extLst>
        </xdr:cNvPr>
        <xdr:cNvSpPr txBox="1"/>
      </xdr:nvSpPr>
      <xdr:spPr>
        <a:xfrm>
          <a:off x="20199427" y="677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65549</xdr:rowOff>
    </xdr:from>
    <xdr:ext cx="469744" cy="259045"/>
    <xdr:sp macro="" textlink="">
      <xdr:nvSpPr>
        <xdr:cNvPr id="599" name="n_3aveValue【認定こども園・幼稚園・保育所】&#10;一人当たり面積">
          <a:extLst>
            <a:ext uri="{FF2B5EF4-FFF2-40B4-BE49-F238E27FC236}">
              <a16:creationId xmlns:a16="http://schemas.microsoft.com/office/drawing/2014/main" id="{00000000-0008-0000-0100-000057020000}"/>
            </a:ext>
          </a:extLst>
        </xdr:cNvPr>
        <xdr:cNvSpPr txBox="1"/>
      </xdr:nvSpPr>
      <xdr:spPr>
        <a:xfrm>
          <a:off x="19310427" y="675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56405</xdr:rowOff>
    </xdr:from>
    <xdr:ext cx="469744" cy="259045"/>
    <xdr:sp macro="" textlink="">
      <xdr:nvSpPr>
        <xdr:cNvPr id="600" name="n_4aveValue【認定こども園・幼稚園・保育所】&#10;一人当たり面積">
          <a:extLst>
            <a:ext uri="{FF2B5EF4-FFF2-40B4-BE49-F238E27FC236}">
              <a16:creationId xmlns:a16="http://schemas.microsoft.com/office/drawing/2014/main" id="{00000000-0008-0000-0100-000058020000}"/>
            </a:ext>
          </a:extLst>
        </xdr:cNvPr>
        <xdr:cNvSpPr txBox="1"/>
      </xdr:nvSpPr>
      <xdr:spPr>
        <a:xfrm>
          <a:off x="18421427" y="674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148099</xdr:rowOff>
    </xdr:from>
    <xdr:ext cx="469744" cy="259045"/>
    <xdr:sp macro="" textlink="">
      <xdr:nvSpPr>
        <xdr:cNvPr id="601" name="n_1mainValue【認定こども園・幼稚園・保育所】&#10;一人当たり面積">
          <a:extLst>
            <a:ext uri="{FF2B5EF4-FFF2-40B4-BE49-F238E27FC236}">
              <a16:creationId xmlns:a16="http://schemas.microsoft.com/office/drawing/2014/main" id="{00000000-0008-0000-0100-000059020000}"/>
            </a:ext>
          </a:extLst>
        </xdr:cNvPr>
        <xdr:cNvSpPr txBox="1"/>
      </xdr:nvSpPr>
      <xdr:spPr>
        <a:xfrm>
          <a:off x="21075727" y="632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168673</xdr:rowOff>
    </xdr:from>
    <xdr:ext cx="469744" cy="259045"/>
    <xdr:sp macro="" textlink="">
      <xdr:nvSpPr>
        <xdr:cNvPr id="602" name="n_2mainValue【認定こども園・幼稚園・保育所】&#10;一人当たり面積">
          <a:extLst>
            <a:ext uri="{FF2B5EF4-FFF2-40B4-BE49-F238E27FC236}">
              <a16:creationId xmlns:a16="http://schemas.microsoft.com/office/drawing/2014/main" id="{00000000-0008-0000-0100-00005A020000}"/>
            </a:ext>
          </a:extLst>
        </xdr:cNvPr>
        <xdr:cNvSpPr txBox="1"/>
      </xdr:nvSpPr>
      <xdr:spPr>
        <a:xfrm>
          <a:off x="20199427" y="6340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159529</xdr:rowOff>
    </xdr:from>
    <xdr:ext cx="469744" cy="259045"/>
    <xdr:sp macro="" textlink="">
      <xdr:nvSpPr>
        <xdr:cNvPr id="603" name="n_3mainValue【認定こども園・幼稚園・保育所】&#10;一人当たり面積">
          <a:extLst>
            <a:ext uri="{FF2B5EF4-FFF2-40B4-BE49-F238E27FC236}">
              <a16:creationId xmlns:a16="http://schemas.microsoft.com/office/drawing/2014/main" id="{00000000-0008-0000-0100-00005B020000}"/>
            </a:ext>
          </a:extLst>
        </xdr:cNvPr>
        <xdr:cNvSpPr txBox="1"/>
      </xdr:nvSpPr>
      <xdr:spPr>
        <a:xfrm>
          <a:off x="19310427" y="6331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166387</xdr:rowOff>
    </xdr:from>
    <xdr:ext cx="469744" cy="259045"/>
    <xdr:sp macro="" textlink="">
      <xdr:nvSpPr>
        <xdr:cNvPr id="604" name="n_4mainValue【認定こども園・幼稚園・保育所】&#10;一人当たり面積">
          <a:extLst>
            <a:ext uri="{FF2B5EF4-FFF2-40B4-BE49-F238E27FC236}">
              <a16:creationId xmlns:a16="http://schemas.microsoft.com/office/drawing/2014/main" id="{00000000-0008-0000-0100-00005C020000}"/>
            </a:ext>
          </a:extLst>
        </xdr:cNvPr>
        <xdr:cNvSpPr txBox="1"/>
      </xdr:nvSpPr>
      <xdr:spPr>
        <a:xfrm>
          <a:off x="184214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5" name="正方形/長方形 604">
          <a:extLst>
            <a:ext uri="{FF2B5EF4-FFF2-40B4-BE49-F238E27FC236}">
              <a16:creationId xmlns:a16="http://schemas.microsoft.com/office/drawing/2014/main" id="{00000000-0008-0000-0100-00005D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6" name="正方形/長方形 605">
          <a:extLst>
            <a:ext uri="{FF2B5EF4-FFF2-40B4-BE49-F238E27FC236}">
              <a16:creationId xmlns:a16="http://schemas.microsoft.com/office/drawing/2014/main" id="{00000000-0008-0000-0100-00005E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7" name="正方形/長方形 606">
          <a:extLst>
            <a:ext uri="{FF2B5EF4-FFF2-40B4-BE49-F238E27FC236}">
              <a16:creationId xmlns:a16="http://schemas.microsoft.com/office/drawing/2014/main" id="{00000000-0008-0000-0100-00005F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8" name="正方形/長方形 607">
          <a:extLst>
            <a:ext uri="{FF2B5EF4-FFF2-40B4-BE49-F238E27FC236}">
              <a16:creationId xmlns:a16="http://schemas.microsoft.com/office/drawing/2014/main" id="{00000000-0008-0000-0100-000060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9" name="正方形/長方形 608">
          <a:extLst>
            <a:ext uri="{FF2B5EF4-FFF2-40B4-BE49-F238E27FC236}">
              <a16:creationId xmlns:a16="http://schemas.microsoft.com/office/drawing/2014/main" id="{00000000-0008-0000-0100-000061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0" name="正方形/長方形 609">
          <a:extLst>
            <a:ext uri="{FF2B5EF4-FFF2-40B4-BE49-F238E27FC236}">
              <a16:creationId xmlns:a16="http://schemas.microsoft.com/office/drawing/2014/main" id="{00000000-0008-0000-0100-000062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1" name="正方形/長方形 610">
          <a:extLst>
            <a:ext uri="{FF2B5EF4-FFF2-40B4-BE49-F238E27FC236}">
              <a16:creationId xmlns:a16="http://schemas.microsoft.com/office/drawing/2014/main" id="{00000000-0008-0000-0100-000063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2" name="正方形/長方形 611">
          <a:extLst>
            <a:ext uri="{FF2B5EF4-FFF2-40B4-BE49-F238E27FC236}">
              <a16:creationId xmlns:a16="http://schemas.microsoft.com/office/drawing/2014/main" id="{00000000-0008-0000-0100-000064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3" name="テキスト ボックス 612">
          <a:extLst>
            <a:ext uri="{FF2B5EF4-FFF2-40B4-BE49-F238E27FC236}">
              <a16:creationId xmlns:a16="http://schemas.microsoft.com/office/drawing/2014/main" id="{00000000-0008-0000-0100-000065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4" name="直線コネクタ 613">
          <a:extLst>
            <a:ext uri="{FF2B5EF4-FFF2-40B4-BE49-F238E27FC236}">
              <a16:creationId xmlns:a16="http://schemas.microsoft.com/office/drawing/2014/main" id="{00000000-0008-0000-0100-000066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5" name="テキスト ボックス 614">
          <a:extLst>
            <a:ext uri="{FF2B5EF4-FFF2-40B4-BE49-F238E27FC236}">
              <a16:creationId xmlns:a16="http://schemas.microsoft.com/office/drawing/2014/main" id="{00000000-0008-0000-0100-000067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6" name="直線コネクタ 615">
          <a:extLst>
            <a:ext uri="{FF2B5EF4-FFF2-40B4-BE49-F238E27FC236}">
              <a16:creationId xmlns:a16="http://schemas.microsoft.com/office/drawing/2014/main" id="{00000000-0008-0000-0100-000068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7" name="テキスト ボックス 616">
          <a:extLst>
            <a:ext uri="{FF2B5EF4-FFF2-40B4-BE49-F238E27FC236}">
              <a16:creationId xmlns:a16="http://schemas.microsoft.com/office/drawing/2014/main" id="{00000000-0008-0000-0100-000069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8" name="直線コネクタ 617">
          <a:extLst>
            <a:ext uri="{FF2B5EF4-FFF2-40B4-BE49-F238E27FC236}">
              <a16:creationId xmlns:a16="http://schemas.microsoft.com/office/drawing/2014/main" id="{00000000-0008-0000-0100-00006A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9" name="テキスト ボックス 618">
          <a:extLst>
            <a:ext uri="{FF2B5EF4-FFF2-40B4-BE49-F238E27FC236}">
              <a16:creationId xmlns:a16="http://schemas.microsoft.com/office/drawing/2014/main" id="{00000000-0008-0000-0100-00006B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0" name="直線コネクタ 619">
          <a:extLst>
            <a:ext uri="{FF2B5EF4-FFF2-40B4-BE49-F238E27FC236}">
              <a16:creationId xmlns:a16="http://schemas.microsoft.com/office/drawing/2014/main" id="{00000000-0008-0000-0100-00006C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1" name="テキスト ボックス 620">
          <a:extLst>
            <a:ext uri="{FF2B5EF4-FFF2-40B4-BE49-F238E27FC236}">
              <a16:creationId xmlns:a16="http://schemas.microsoft.com/office/drawing/2014/main" id="{00000000-0008-0000-0100-00006D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2" name="直線コネクタ 621">
          <a:extLst>
            <a:ext uri="{FF2B5EF4-FFF2-40B4-BE49-F238E27FC236}">
              <a16:creationId xmlns:a16="http://schemas.microsoft.com/office/drawing/2014/main" id="{00000000-0008-0000-0100-00006E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3" name="テキスト ボックス 622">
          <a:extLst>
            <a:ext uri="{FF2B5EF4-FFF2-40B4-BE49-F238E27FC236}">
              <a16:creationId xmlns:a16="http://schemas.microsoft.com/office/drawing/2014/main" id="{00000000-0008-0000-0100-00006F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4" name="直線コネクタ 623">
          <a:extLst>
            <a:ext uri="{FF2B5EF4-FFF2-40B4-BE49-F238E27FC236}">
              <a16:creationId xmlns:a16="http://schemas.microsoft.com/office/drawing/2014/main" id="{00000000-0008-0000-0100-000070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5" name="テキスト ボックス 624">
          <a:extLst>
            <a:ext uri="{FF2B5EF4-FFF2-40B4-BE49-F238E27FC236}">
              <a16:creationId xmlns:a16="http://schemas.microsoft.com/office/drawing/2014/main" id="{00000000-0008-0000-0100-000071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6" name="直線コネクタ 625">
          <a:extLst>
            <a:ext uri="{FF2B5EF4-FFF2-40B4-BE49-F238E27FC236}">
              <a16:creationId xmlns:a16="http://schemas.microsoft.com/office/drawing/2014/main" id="{00000000-0008-0000-0100-000072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7" name="テキスト ボックス 626">
          <a:extLst>
            <a:ext uri="{FF2B5EF4-FFF2-40B4-BE49-F238E27FC236}">
              <a16:creationId xmlns:a16="http://schemas.microsoft.com/office/drawing/2014/main" id="{00000000-0008-0000-0100-000073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8" name="【学校施設】&#10;有形固定資産減価償却率グラフ枠">
          <a:extLst>
            <a:ext uri="{FF2B5EF4-FFF2-40B4-BE49-F238E27FC236}">
              <a16:creationId xmlns:a16="http://schemas.microsoft.com/office/drawing/2014/main" id="{00000000-0008-0000-0100-000074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22860</xdr:rowOff>
    </xdr:from>
    <xdr:to>
      <xdr:col>85</xdr:col>
      <xdr:colOff>126364</xdr:colOff>
      <xdr:row>63</xdr:row>
      <xdr:rowOff>76200</xdr:rowOff>
    </xdr:to>
    <xdr:cxnSp macro="">
      <xdr:nvCxnSpPr>
        <xdr:cNvPr id="629" name="直線コネクタ 628">
          <a:extLst>
            <a:ext uri="{FF2B5EF4-FFF2-40B4-BE49-F238E27FC236}">
              <a16:creationId xmlns:a16="http://schemas.microsoft.com/office/drawing/2014/main" id="{00000000-0008-0000-0100-000075020000}"/>
            </a:ext>
          </a:extLst>
        </xdr:cNvPr>
        <xdr:cNvCxnSpPr/>
      </xdr:nvCxnSpPr>
      <xdr:spPr>
        <a:xfrm flipV="1">
          <a:off x="16318864" y="962406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80027</xdr:rowOff>
    </xdr:from>
    <xdr:ext cx="405111" cy="259045"/>
    <xdr:sp macro="" textlink="">
      <xdr:nvSpPr>
        <xdr:cNvPr id="630" name="【学校施設】&#10;有形固定資産減価償却率最小値テキスト">
          <a:extLst>
            <a:ext uri="{FF2B5EF4-FFF2-40B4-BE49-F238E27FC236}">
              <a16:creationId xmlns:a16="http://schemas.microsoft.com/office/drawing/2014/main" id="{00000000-0008-0000-0100-000076020000}"/>
            </a:ext>
          </a:extLst>
        </xdr:cNvPr>
        <xdr:cNvSpPr txBox="1"/>
      </xdr:nvSpPr>
      <xdr:spPr>
        <a:xfrm>
          <a:off x="16357600" y="1088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76200</xdr:rowOff>
    </xdr:from>
    <xdr:to>
      <xdr:col>86</xdr:col>
      <xdr:colOff>25400</xdr:colOff>
      <xdr:row>63</xdr:row>
      <xdr:rowOff>76200</xdr:rowOff>
    </xdr:to>
    <xdr:cxnSp macro="">
      <xdr:nvCxnSpPr>
        <xdr:cNvPr id="631" name="直線コネクタ 630">
          <a:extLst>
            <a:ext uri="{FF2B5EF4-FFF2-40B4-BE49-F238E27FC236}">
              <a16:creationId xmlns:a16="http://schemas.microsoft.com/office/drawing/2014/main" id="{00000000-0008-0000-0100-000077020000}"/>
            </a:ext>
          </a:extLst>
        </xdr:cNvPr>
        <xdr:cNvCxnSpPr/>
      </xdr:nvCxnSpPr>
      <xdr:spPr>
        <a:xfrm>
          <a:off x="16230600" y="1087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140987</xdr:rowOff>
    </xdr:from>
    <xdr:ext cx="405111" cy="259045"/>
    <xdr:sp macro="" textlink="">
      <xdr:nvSpPr>
        <xdr:cNvPr id="632" name="【学校施設】&#10;有形固定資産減価償却率最大値テキスト">
          <a:extLst>
            <a:ext uri="{FF2B5EF4-FFF2-40B4-BE49-F238E27FC236}">
              <a16:creationId xmlns:a16="http://schemas.microsoft.com/office/drawing/2014/main" id="{00000000-0008-0000-0100-000078020000}"/>
            </a:ext>
          </a:extLst>
        </xdr:cNvPr>
        <xdr:cNvSpPr txBox="1"/>
      </xdr:nvSpPr>
      <xdr:spPr>
        <a:xfrm>
          <a:off x="16357600" y="939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22860</xdr:rowOff>
    </xdr:from>
    <xdr:to>
      <xdr:col>86</xdr:col>
      <xdr:colOff>25400</xdr:colOff>
      <xdr:row>56</xdr:row>
      <xdr:rowOff>22860</xdr:rowOff>
    </xdr:to>
    <xdr:cxnSp macro="">
      <xdr:nvCxnSpPr>
        <xdr:cNvPr id="633" name="直線コネクタ 632">
          <a:extLst>
            <a:ext uri="{FF2B5EF4-FFF2-40B4-BE49-F238E27FC236}">
              <a16:creationId xmlns:a16="http://schemas.microsoft.com/office/drawing/2014/main" id="{00000000-0008-0000-0100-000079020000}"/>
            </a:ext>
          </a:extLst>
        </xdr:cNvPr>
        <xdr:cNvCxnSpPr/>
      </xdr:nvCxnSpPr>
      <xdr:spPr>
        <a:xfrm>
          <a:off x="16230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65422</xdr:rowOff>
    </xdr:from>
    <xdr:ext cx="405111" cy="259045"/>
    <xdr:sp macro="" textlink="">
      <xdr:nvSpPr>
        <xdr:cNvPr id="634" name="【学校施設】&#10;有形固定資産減価償却率平均値テキスト">
          <a:extLst>
            <a:ext uri="{FF2B5EF4-FFF2-40B4-BE49-F238E27FC236}">
              <a16:creationId xmlns:a16="http://schemas.microsoft.com/office/drawing/2014/main" id="{00000000-0008-0000-0100-00007A020000}"/>
            </a:ext>
          </a:extLst>
        </xdr:cNvPr>
        <xdr:cNvSpPr txBox="1"/>
      </xdr:nvSpPr>
      <xdr:spPr>
        <a:xfrm>
          <a:off x="16357600" y="10180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42545</xdr:rowOff>
    </xdr:from>
    <xdr:to>
      <xdr:col>85</xdr:col>
      <xdr:colOff>177800</xdr:colOff>
      <xdr:row>60</xdr:row>
      <xdr:rowOff>144145</xdr:rowOff>
    </xdr:to>
    <xdr:sp macro="" textlink="">
      <xdr:nvSpPr>
        <xdr:cNvPr id="635" name="フローチャート: 判断 634">
          <a:extLst>
            <a:ext uri="{FF2B5EF4-FFF2-40B4-BE49-F238E27FC236}">
              <a16:creationId xmlns:a16="http://schemas.microsoft.com/office/drawing/2014/main" id="{00000000-0008-0000-0100-00007B020000}"/>
            </a:ext>
          </a:extLst>
        </xdr:cNvPr>
        <xdr:cNvSpPr/>
      </xdr:nvSpPr>
      <xdr:spPr>
        <a:xfrm>
          <a:off x="16268700" y="1032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13970</xdr:rowOff>
    </xdr:from>
    <xdr:to>
      <xdr:col>81</xdr:col>
      <xdr:colOff>101600</xdr:colOff>
      <xdr:row>60</xdr:row>
      <xdr:rowOff>115570</xdr:rowOff>
    </xdr:to>
    <xdr:sp macro="" textlink="">
      <xdr:nvSpPr>
        <xdr:cNvPr id="636" name="フローチャート: 判断 635">
          <a:extLst>
            <a:ext uri="{FF2B5EF4-FFF2-40B4-BE49-F238E27FC236}">
              <a16:creationId xmlns:a16="http://schemas.microsoft.com/office/drawing/2014/main" id="{00000000-0008-0000-0100-00007C020000}"/>
            </a:ext>
          </a:extLst>
        </xdr:cNvPr>
        <xdr:cNvSpPr/>
      </xdr:nvSpPr>
      <xdr:spPr>
        <a:xfrm>
          <a:off x="154305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12065</xdr:rowOff>
    </xdr:from>
    <xdr:to>
      <xdr:col>76</xdr:col>
      <xdr:colOff>165100</xdr:colOff>
      <xdr:row>60</xdr:row>
      <xdr:rowOff>113665</xdr:rowOff>
    </xdr:to>
    <xdr:sp macro="" textlink="">
      <xdr:nvSpPr>
        <xdr:cNvPr id="637" name="フローチャート: 判断 636">
          <a:extLst>
            <a:ext uri="{FF2B5EF4-FFF2-40B4-BE49-F238E27FC236}">
              <a16:creationId xmlns:a16="http://schemas.microsoft.com/office/drawing/2014/main" id="{00000000-0008-0000-0100-00007D020000}"/>
            </a:ext>
          </a:extLst>
        </xdr:cNvPr>
        <xdr:cNvSpPr/>
      </xdr:nvSpPr>
      <xdr:spPr>
        <a:xfrm>
          <a:off x="14541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154940</xdr:rowOff>
    </xdr:from>
    <xdr:to>
      <xdr:col>72</xdr:col>
      <xdr:colOff>38100</xdr:colOff>
      <xdr:row>60</xdr:row>
      <xdr:rowOff>85090</xdr:rowOff>
    </xdr:to>
    <xdr:sp macro="" textlink="">
      <xdr:nvSpPr>
        <xdr:cNvPr id="638" name="フローチャート: 判断 637">
          <a:extLst>
            <a:ext uri="{FF2B5EF4-FFF2-40B4-BE49-F238E27FC236}">
              <a16:creationId xmlns:a16="http://schemas.microsoft.com/office/drawing/2014/main" id="{00000000-0008-0000-0100-00007E020000}"/>
            </a:ext>
          </a:extLst>
        </xdr:cNvPr>
        <xdr:cNvSpPr/>
      </xdr:nvSpPr>
      <xdr:spPr>
        <a:xfrm>
          <a:off x="13652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145415</xdr:rowOff>
    </xdr:from>
    <xdr:to>
      <xdr:col>67</xdr:col>
      <xdr:colOff>101600</xdr:colOff>
      <xdr:row>60</xdr:row>
      <xdr:rowOff>75565</xdr:rowOff>
    </xdr:to>
    <xdr:sp macro="" textlink="">
      <xdr:nvSpPr>
        <xdr:cNvPr id="639" name="フローチャート: 判断 638">
          <a:extLst>
            <a:ext uri="{FF2B5EF4-FFF2-40B4-BE49-F238E27FC236}">
              <a16:creationId xmlns:a16="http://schemas.microsoft.com/office/drawing/2014/main" id="{00000000-0008-0000-0100-00007F020000}"/>
            </a:ext>
          </a:extLst>
        </xdr:cNvPr>
        <xdr:cNvSpPr/>
      </xdr:nvSpPr>
      <xdr:spPr>
        <a:xfrm>
          <a:off x="12763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00000000-0008-0000-0100-000080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00000000-0008-0000-0100-000081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00000000-0008-0000-0100-000082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00000000-0008-0000-0100-000083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00000000-0008-0000-0100-000084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166370</xdr:rowOff>
    </xdr:from>
    <xdr:to>
      <xdr:col>85</xdr:col>
      <xdr:colOff>177800</xdr:colOff>
      <xdr:row>61</xdr:row>
      <xdr:rowOff>96520</xdr:rowOff>
    </xdr:to>
    <xdr:sp macro="" textlink="">
      <xdr:nvSpPr>
        <xdr:cNvPr id="645" name="楕円 644">
          <a:extLst>
            <a:ext uri="{FF2B5EF4-FFF2-40B4-BE49-F238E27FC236}">
              <a16:creationId xmlns:a16="http://schemas.microsoft.com/office/drawing/2014/main" id="{00000000-0008-0000-0100-000085020000}"/>
            </a:ext>
          </a:extLst>
        </xdr:cNvPr>
        <xdr:cNvSpPr/>
      </xdr:nvSpPr>
      <xdr:spPr>
        <a:xfrm>
          <a:off x="162687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144797</xdr:rowOff>
    </xdr:from>
    <xdr:ext cx="405111" cy="259045"/>
    <xdr:sp macro="" textlink="">
      <xdr:nvSpPr>
        <xdr:cNvPr id="646" name="【学校施設】&#10;有形固定資産減価償却率該当値テキスト">
          <a:extLst>
            <a:ext uri="{FF2B5EF4-FFF2-40B4-BE49-F238E27FC236}">
              <a16:creationId xmlns:a16="http://schemas.microsoft.com/office/drawing/2014/main" id="{00000000-0008-0000-0100-000086020000}"/>
            </a:ext>
          </a:extLst>
        </xdr:cNvPr>
        <xdr:cNvSpPr txBox="1"/>
      </xdr:nvSpPr>
      <xdr:spPr>
        <a:xfrm>
          <a:off x="16357600" y="1043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13970</xdr:rowOff>
    </xdr:from>
    <xdr:to>
      <xdr:col>81</xdr:col>
      <xdr:colOff>101600</xdr:colOff>
      <xdr:row>61</xdr:row>
      <xdr:rowOff>115570</xdr:rowOff>
    </xdr:to>
    <xdr:sp macro="" textlink="">
      <xdr:nvSpPr>
        <xdr:cNvPr id="647" name="楕円 646">
          <a:extLst>
            <a:ext uri="{FF2B5EF4-FFF2-40B4-BE49-F238E27FC236}">
              <a16:creationId xmlns:a16="http://schemas.microsoft.com/office/drawing/2014/main" id="{00000000-0008-0000-0100-000087020000}"/>
            </a:ext>
          </a:extLst>
        </xdr:cNvPr>
        <xdr:cNvSpPr/>
      </xdr:nvSpPr>
      <xdr:spPr>
        <a:xfrm>
          <a:off x="15430500" y="1047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45720</xdr:rowOff>
    </xdr:from>
    <xdr:to>
      <xdr:col>85</xdr:col>
      <xdr:colOff>127000</xdr:colOff>
      <xdr:row>61</xdr:row>
      <xdr:rowOff>64770</xdr:rowOff>
    </xdr:to>
    <xdr:cxnSp macro="">
      <xdr:nvCxnSpPr>
        <xdr:cNvPr id="648" name="直線コネクタ 647">
          <a:extLst>
            <a:ext uri="{FF2B5EF4-FFF2-40B4-BE49-F238E27FC236}">
              <a16:creationId xmlns:a16="http://schemas.microsoft.com/office/drawing/2014/main" id="{00000000-0008-0000-0100-000088020000}"/>
            </a:ext>
          </a:extLst>
        </xdr:cNvPr>
        <xdr:cNvCxnSpPr/>
      </xdr:nvCxnSpPr>
      <xdr:spPr>
        <a:xfrm flipV="1">
          <a:off x="15481300" y="1050417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143510</xdr:rowOff>
    </xdr:from>
    <xdr:to>
      <xdr:col>76</xdr:col>
      <xdr:colOff>165100</xdr:colOff>
      <xdr:row>61</xdr:row>
      <xdr:rowOff>73660</xdr:rowOff>
    </xdr:to>
    <xdr:sp macro="" textlink="">
      <xdr:nvSpPr>
        <xdr:cNvPr id="649" name="楕円 648">
          <a:extLst>
            <a:ext uri="{FF2B5EF4-FFF2-40B4-BE49-F238E27FC236}">
              <a16:creationId xmlns:a16="http://schemas.microsoft.com/office/drawing/2014/main" id="{00000000-0008-0000-0100-000089020000}"/>
            </a:ext>
          </a:extLst>
        </xdr:cNvPr>
        <xdr:cNvSpPr/>
      </xdr:nvSpPr>
      <xdr:spPr>
        <a:xfrm>
          <a:off x="145415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22860</xdr:rowOff>
    </xdr:from>
    <xdr:to>
      <xdr:col>81</xdr:col>
      <xdr:colOff>50800</xdr:colOff>
      <xdr:row>61</xdr:row>
      <xdr:rowOff>64770</xdr:rowOff>
    </xdr:to>
    <xdr:cxnSp macro="">
      <xdr:nvCxnSpPr>
        <xdr:cNvPr id="650" name="直線コネクタ 649">
          <a:extLst>
            <a:ext uri="{FF2B5EF4-FFF2-40B4-BE49-F238E27FC236}">
              <a16:creationId xmlns:a16="http://schemas.microsoft.com/office/drawing/2014/main" id="{00000000-0008-0000-0100-00008A020000}"/>
            </a:ext>
          </a:extLst>
        </xdr:cNvPr>
        <xdr:cNvCxnSpPr/>
      </xdr:nvCxnSpPr>
      <xdr:spPr>
        <a:xfrm>
          <a:off x="14592300" y="1048131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44450</xdr:rowOff>
    </xdr:from>
    <xdr:to>
      <xdr:col>72</xdr:col>
      <xdr:colOff>38100</xdr:colOff>
      <xdr:row>60</xdr:row>
      <xdr:rowOff>146050</xdr:rowOff>
    </xdr:to>
    <xdr:sp macro="" textlink="">
      <xdr:nvSpPr>
        <xdr:cNvPr id="651" name="楕円 650">
          <a:extLst>
            <a:ext uri="{FF2B5EF4-FFF2-40B4-BE49-F238E27FC236}">
              <a16:creationId xmlns:a16="http://schemas.microsoft.com/office/drawing/2014/main" id="{00000000-0008-0000-0100-00008B020000}"/>
            </a:ext>
          </a:extLst>
        </xdr:cNvPr>
        <xdr:cNvSpPr/>
      </xdr:nvSpPr>
      <xdr:spPr>
        <a:xfrm>
          <a:off x="13652500" y="1033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95250</xdr:rowOff>
    </xdr:from>
    <xdr:to>
      <xdr:col>76</xdr:col>
      <xdr:colOff>114300</xdr:colOff>
      <xdr:row>61</xdr:row>
      <xdr:rowOff>22860</xdr:rowOff>
    </xdr:to>
    <xdr:cxnSp macro="">
      <xdr:nvCxnSpPr>
        <xdr:cNvPr id="652" name="直線コネクタ 651">
          <a:extLst>
            <a:ext uri="{FF2B5EF4-FFF2-40B4-BE49-F238E27FC236}">
              <a16:creationId xmlns:a16="http://schemas.microsoft.com/office/drawing/2014/main" id="{00000000-0008-0000-0100-00008C020000}"/>
            </a:ext>
          </a:extLst>
        </xdr:cNvPr>
        <xdr:cNvCxnSpPr/>
      </xdr:nvCxnSpPr>
      <xdr:spPr>
        <a:xfrm>
          <a:off x="13703300" y="1038225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10160</xdr:rowOff>
    </xdr:from>
    <xdr:to>
      <xdr:col>67</xdr:col>
      <xdr:colOff>101600</xdr:colOff>
      <xdr:row>60</xdr:row>
      <xdr:rowOff>111760</xdr:rowOff>
    </xdr:to>
    <xdr:sp macro="" textlink="">
      <xdr:nvSpPr>
        <xdr:cNvPr id="653" name="楕円 652">
          <a:extLst>
            <a:ext uri="{FF2B5EF4-FFF2-40B4-BE49-F238E27FC236}">
              <a16:creationId xmlns:a16="http://schemas.microsoft.com/office/drawing/2014/main" id="{00000000-0008-0000-0100-00008D020000}"/>
            </a:ext>
          </a:extLst>
        </xdr:cNvPr>
        <xdr:cNvSpPr/>
      </xdr:nvSpPr>
      <xdr:spPr>
        <a:xfrm>
          <a:off x="12763500" y="1029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60960</xdr:rowOff>
    </xdr:from>
    <xdr:to>
      <xdr:col>71</xdr:col>
      <xdr:colOff>177800</xdr:colOff>
      <xdr:row>60</xdr:row>
      <xdr:rowOff>95250</xdr:rowOff>
    </xdr:to>
    <xdr:cxnSp macro="">
      <xdr:nvCxnSpPr>
        <xdr:cNvPr id="654" name="直線コネクタ 653">
          <a:extLst>
            <a:ext uri="{FF2B5EF4-FFF2-40B4-BE49-F238E27FC236}">
              <a16:creationId xmlns:a16="http://schemas.microsoft.com/office/drawing/2014/main" id="{00000000-0008-0000-0100-00008E020000}"/>
            </a:ext>
          </a:extLst>
        </xdr:cNvPr>
        <xdr:cNvCxnSpPr/>
      </xdr:nvCxnSpPr>
      <xdr:spPr>
        <a:xfrm>
          <a:off x="12814300" y="1034796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132097</xdr:rowOff>
    </xdr:from>
    <xdr:ext cx="405111" cy="259045"/>
    <xdr:sp macro="" textlink="">
      <xdr:nvSpPr>
        <xdr:cNvPr id="655" name="n_1aveValue【学校施設】&#10;有形固定資産減価償却率">
          <a:extLst>
            <a:ext uri="{FF2B5EF4-FFF2-40B4-BE49-F238E27FC236}">
              <a16:creationId xmlns:a16="http://schemas.microsoft.com/office/drawing/2014/main" id="{00000000-0008-0000-0100-00008F020000}"/>
            </a:ext>
          </a:extLst>
        </xdr:cNvPr>
        <xdr:cNvSpPr txBox="1"/>
      </xdr:nvSpPr>
      <xdr:spPr>
        <a:xfrm>
          <a:off x="15266044" y="1007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130192</xdr:rowOff>
    </xdr:from>
    <xdr:ext cx="405111" cy="259045"/>
    <xdr:sp macro="" textlink="">
      <xdr:nvSpPr>
        <xdr:cNvPr id="656" name="n_2aveValue【学校施設】&#10;有形固定資産減価償却率">
          <a:extLst>
            <a:ext uri="{FF2B5EF4-FFF2-40B4-BE49-F238E27FC236}">
              <a16:creationId xmlns:a16="http://schemas.microsoft.com/office/drawing/2014/main" id="{00000000-0008-0000-0100-000090020000}"/>
            </a:ext>
          </a:extLst>
        </xdr:cNvPr>
        <xdr:cNvSpPr txBox="1"/>
      </xdr:nvSpPr>
      <xdr:spPr>
        <a:xfrm>
          <a:off x="143897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101617</xdr:rowOff>
    </xdr:from>
    <xdr:ext cx="405111" cy="259045"/>
    <xdr:sp macro="" textlink="">
      <xdr:nvSpPr>
        <xdr:cNvPr id="657" name="n_3aveValue【学校施設】&#10;有形固定資産減価償却率">
          <a:extLst>
            <a:ext uri="{FF2B5EF4-FFF2-40B4-BE49-F238E27FC236}">
              <a16:creationId xmlns:a16="http://schemas.microsoft.com/office/drawing/2014/main" id="{00000000-0008-0000-0100-000091020000}"/>
            </a:ext>
          </a:extLst>
        </xdr:cNvPr>
        <xdr:cNvSpPr txBox="1"/>
      </xdr:nvSpPr>
      <xdr:spPr>
        <a:xfrm>
          <a:off x="13500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92092</xdr:rowOff>
    </xdr:from>
    <xdr:ext cx="405111" cy="259045"/>
    <xdr:sp macro="" textlink="">
      <xdr:nvSpPr>
        <xdr:cNvPr id="658" name="n_4aveValue【学校施設】&#10;有形固定資産減価償却率">
          <a:extLst>
            <a:ext uri="{FF2B5EF4-FFF2-40B4-BE49-F238E27FC236}">
              <a16:creationId xmlns:a16="http://schemas.microsoft.com/office/drawing/2014/main" id="{00000000-0008-0000-0100-000092020000}"/>
            </a:ext>
          </a:extLst>
        </xdr:cNvPr>
        <xdr:cNvSpPr txBox="1"/>
      </xdr:nvSpPr>
      <xdr:spPr>
        <a:xfrm>
          <a:off x="12611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106697</xdr:rowOff>
    </xdr:from>
    <xdr:ext cx="405111" cy="259045"/>
    <xdr:sp macro="" textlink="">
      <xdr:nvSpPr>
        <xdr:cNvPr id="659" name="n_1mainValue【学校施設】&#10;有形固定資産減価償却率">
          <a:extLst>
            <a:ext uri="{FF2B5EF4-FFF2-40B4-BE49-F238E27FC236}">
              <a16:creationId xmlns:a16="http://schemas.microsoft.com/office/drawing/2014/main" id="{00000000-0008-0000-0100-000093020000}"/>
            </a:ext>
          </a:extLst>
        </xdr:cNvPr>
        <xdr:cNvSpPr txBox="1"/>
      </xdr:nvSpPr>
      <xdr:spPr>
        <a:xfrm>
          <a:off x="15266044" y="1056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64787</xdr:rowOff>
    </xdr:from>
    <xdr:ext cx="405111" cy="259045"/>
    <xdr:sp macro="" textlink="">
      <xdr:nvSpPr>
        <xdr:cNvPr id="660" name="n_2mainValue【学校施設】&#10;有形固定資産減価償却率">
          <a:extLst>
            <a:ext uri="{FF2B5EF4-FFF2-40B4-BE49-F238E27FC236}">
              <a16:creationId xmlns:a16="http://schemas.microsoft.com/office/drawing/2014/main" id="{00000000-0008-0000-0100-000094020000}"/>
            </a:ext>
          </a:extLst>
        </xdr:cNvPr>
        <xdr:cNvSpPr txBox="1"/>
      </xdr:nvSpPr>
      <xdr:spPr>
        <a:xfrm>
          <a:off x="14389744"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137177</xdr:rowOff>
    </xdr:from>
    <xdr:ext cx="405111" cy="259045"/>
    <xdr:sp macro="" textlink="">
      <xdr:nvSpPr>
        <xdr:cNvPr id="661" name="n_3mainValue【学校施設】&#10;有形固定資産減価償却率">
          <a:extLst>
            <a:ext uri="{FF2B5EF4-FFF2-40B4-BE49-F238E27FC236}">
              <a16:creationId xmlns:a16="http://schemas.microsoft.com/office/drawing/2014/main" id="{00000000-0008-0000-0100-000095020000}"/>
            </a:ext>
          </a:extLst>
        </xdr:cNvPr>
        <xdr:cNvSpPr txBox="1"/>
      </xdr:nvSpPr>
      <xdr:spPr>
        <a:xfrm>
          <a:off x="13500744" y="1042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102887</xdr:rowOff>
    </xdr:from>
    <xdr:ext cx="405111" cy="259045"/>
    <xdr:sp macro="" textlink="">
      <xdr:nvSpPr>
        <xdr:cNvPr id="662" name="n_4mainValue【学校施設】&#10;有形固定資産減価償却率">
          <a:extLst>
            <a:ext uri="{FF2B5EF4-FFF2-40B4-BE49-F238E27FC236}">
              <a16:creationId xmlns:a16="http://schemas.microsoft.com/office/drawing/2014/main" id="{00000000-0008-0000-0100-000096020000}"/>
            </a:ext>
          </a:extLst>
        </xdr:cNvPr>
        <xdr:cNvSpPr txBox="1"/>
      </xdr:nvSpPr>
      <xdr:spPr>
        <a:xfrm>
          <a:off x="12611744" y="1038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3" name="正方形/長方形 662">
          <a:extLst>
            <a:ext uri="{FF2B5EF4-FFF2-40B4-BE49-F238E27FC236}">
              <a16:creationId xmlns:a16="http://schemas.microsoft.com/office/drawing/2014/main" id="{00000000-0008-0000-0100-000097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4" name="正方形/長方形 663">
          <a:extLst>
            <a:ext uri="{FF2B5EF4-FFF2-40B4-BE49-F238E27FC236}">
              <a16:creationId xmlns:a16="http://schemas.microsoft.com/office/drawing/2014/main" id="{00000000-0008-0000-0100-000098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5" name="正方形/長方形 664">
          <a:extLst>
            <a:ext uri="{FF2B5EF4-FFF2-40B4-BE49-F238E27FC236}">
              <a16:creationId xmlns:a16="http://schemas.microsoft.com/office/drawing/2014/main" id="{00000000-0008-0000-0100-000099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6" name="正方形/長方形 665">
          <a:extLst>
            <a:ext uri="{FF2B5EF4-FFF2-40B4-BE49-F238E27FC236}">
              <a16:creationId xmlns:a16="http://schemas.microsoft.com/office/drawing/2014/main" id="{00000000-0008-0000-0100-00009A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7" name="正方形/長方形 666">
          <a:extLst>
            <a:ext uri="{FF2B5EF4-FFF2-40B4-BE49-F238E27FC236}">
              <a16:creationId xmlns:a16="http://schemas.microsoft.com/office/drawing/2014/main" id="{00000000-0008-0000-0100-00009B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8" name="正方形/長方形 667">
          <a:extLst>
            <a:ext uri="{FF2B5EF4-FFF2-40B4-BE49-F238E27FC236}">
              <a16:creationId xmlns:a16="http://schemas.microsoft.com/office/drawing/2014/main" id="{00000000-0008-0000-0100-00009C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9" name="正方形/長方形 668">
          <a:extLst>
            <a:ext uri="{FF2B5EF4-FFF2-40B4-BE49-F238E27FC236}">
              <a16:creationId xmlns:a16="http://schemas.microsoft.com/office/drawing/2014/main" id="{00000000-0008-0000-0100-00009D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0" name="正方形/長方形 669">
          <a:extLst>
            <a:ext uri="{FF2B5EF4-FFF2-40B4-BE49-F238E27FC236}">
              <a16:creationId xmlns:a16="http://schemas.microsoft.com/office/drawing/2014/main" id="{00000000-0008-0000-0100-00009E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1" name="テキスト ボックス 670">
          <a:extLst>
            <a:ext uri="{FF2B5EF4-FFF2-40B4-BE49-F238E27FC236}">
              <a16:creationId xmlns:a16="http://schemas.microsoft.com/office/drawing/2014/main" id="{00000000-0008-0000-0100-00009F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2" name="直線コネクタ 671">
          <a:extLst>
            <a:ext uri="{FF2B5EF4-FFF2-40B4-BE49-F238E27FC236}">
              <a16:creationId xmlns:a16="http://schemas.microsoft.com/office/drawing/2014/main" id="{00000000-0008-0000-0100-0000A0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3" name="テキスト ボックス 672">
          <a:extLst>
            <a:ext uri="{FF2B5EF4-FFF2-40B4-BE49-F238E27FC236}">
              <a16:creationId xmlns:a16="http://schemas.microsoft.com/office/drawing/2014/main" id="{00000000-0008-0000-0100-0000A1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74" name="直線コネクタ 673">
          <a:extLst>
            <a:ext uri="{FF2B5EF4-FFF2-40B4-BE49-F238E27FC236}">
              <a16:creationId xmlns:a16="http://schemas.microsoft.com/office/drawing/2014/main" id="{00000000-0008-0000-0100-0000A2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5" name="テキスト ボックス 674">
          <a:extLst>
            <a:ext uri="{FF2B5EF4-FFF2-40B4-BE49-F238E27FC236}">
              <a16:creationId xmlns:a16="http://schemas.microsoft.com/office/drawing/2014/main" id="{00000000-0008-0000-0100-0000A3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6" name="直線コネクタ 675">
          <a:extLst>
            <a:ext uri="{FF2B5EF4-FFF2-40B4-BE49-F238E27FC236}">
              <a16:creationId xmlns:a16="http://schemas.microsoft.com/office/drawing/2014/main" id="{00000000-0008-0000-0100-0000A4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7" name="テキスト ボックス 676">
          <a:extLst>
            <a:ext uri="{FF2B5EF4-FFF2-40B4-BE49-F238E27FC236}">
              <a16:creationId xmlns:a16="http://schemas.microsoft.com/office/drawing/2014/main" id="{00000000-0008-0000-0100-0000A5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8" name="直線コネクタ 677">
          <a:extLst>
            <a:ext uri="{FF2B5EF4-FFF2-40B4-BE49-F238E27FC236}">
              <a16:creationId xmlns:a16="http://schemas.microsoft.com/office/drawing/2014/main" id="{00000000-0008-0000-0100-0000A6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9" name="テキスト ボックス 678">
          <a:extLst>
            <a:ext uri="{FF2B5EF4-FFF2-40B4-BE49-F238E27FC236}">
              <a16:creationId xmlns:a16="http://schemas.microsoft.com/office/drawing/2014/main" id="{00000000-0008-0000-0100-0000A7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0" name="直線コネクタ 679">
          <a:extLst>
            <a:ext uri="{FF2B5EF4-FFF2-40B4-BE49-F238E27FC236}">
              <a16:creationId xmlns:a16="http://schemas.microsoft.com/office/drawing/2014/main" id="{00000000-0008-0000-0100-0000A8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1" name="テキスト ボックス 680">
          <a:extLst>
            <a:ext uri="{FF2B5EF4-FFF2-40B4-BE49-F238E27FC236}">
              <a16:creationId xmlns:a16="http://schemas.microsoft.com/office/drawing/2014/main" id="{00000000-0008-0000-0100-0000A9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2" name="直線コネクタ 681">
          <a:extLst>
            <a:ext uri="{FF2B5EF4-FFF2-40B4-BE49-F238E27FC236}">
              <a16:creationId xmlns:a16="http://schemas.microsoft.com/office/drawing/2014/main" id="{00000000-0008-0000-0100-0000AA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3" name="テキスト ボックス 682">
          <a:extLst>
            <a:ext uri="{FF2B5EF4-FFF2-40B4-BE49-F238E27FC236}">
              <a16:creationId xmlns:a16="http://schemas.microsoft.com/office/drawing/2014/main" id="{00000000-0008-0000-0100-0000AB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4" name="直線コネクタ 683">
          <a:extLst>
            <a:ext uri="{FF2B5EF4-FFF2-40B4-BE49-F238E27FC236}">
              <a16:creationId xmlns:a16="http://schemas.microsoft.com/office/drawing/2014/main" id="{00000000-0008-0000-0100-0000AC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5" name="テキスト ボックス 684">
          <a:extLst>
            <a:ext uri="{FF2B5EF4-FFF2-40B4-BE49-F238E27FC236}">
              <a16:creationId xmlns:a16="http://schemas.microsoft.com/office/drawing/2014/main" id="{00000000-0008-0000-0100-0000AD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6" name="【学校施設】&#10;一人当たり面積グラフ枠">
          <a:extLst>
            <a:ext uri="{FF2B5EF4-FFF2-40B4-BE49-F238E27FC236}">
              <a16:creationId xmlns:a16="http://schemas.microsoft.com/office/drawing/2014/main" id="{00000000-0008-0000-0100-0000AE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166878</xdr:rowOff>
    </xdr:from>
    <xdr:to>
      <xdr:col>116</xdr:col>
      <xdr:colOff>62864</xdr:colOff>
      <xdr:row>64</xdr:row>
      <xdr:rowOff>43053</xdr:rowOff>
    </xdr:to>
    <xdr:cxnSp macro="">
      <xdr:nvCxnSpPr>
        <xdr:cNvPr id="687" name="直線コネクタ 686">
          <a:extLst>
            <a:ext uri="{FF2B5EF4-FFF2-40B4-BE49-F238E27FC236}">
              <a16:creationId xmlns:a16="http://schemas.microsoft.com/office/drawing/2014/main" id="{00000000-0008-0000-0100-0000AF020000}"/>
            </a:ext>
          </a:extLst>
        </xdr:cNvPr>
        <xdr:cNvCxnSpPr/>
      </xdr:nvCxnSpPr>
      <xdr:spPr>
        <a:xfrm flipV="1">
          <a:off x="22160864" y="9596628"/>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46880</xdr:rowOff>
    </xdr:from>
    <xdr:ext cx="469744" cy="259045"/>
    <xdr:sp macro="" textlink="">
      <xdr:nvSpPr>
        <xdr:cNvPr id="688" name="【学校施設】&#10;一人当たり面積最小値テキスト">
          <a:extLst>
            <a:ext uri="{FF2B5EF4-FFF2-40B4-BE49-F238E27FC236}">
              <a16:creationId xmlns:a16="http://schemas.microsoft.com/office/drawing/2014/main" id="{00000000-0008-0000-0100-0000B0020000}"/>
            </a:ext>
          </a:extLst>
        </xdr:cNvPr>
        <xdr:cNvSpPr txBox="1"/>
      </xdr:nvSpPr>
      <xdr:spPr>
        <a:xfrm>
          <a:off x="22199600" y="11019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43053</xdr:rowOff>
    </xdr:from>
    <xdr:to>
      <xdr:col>116</xdr:col>
      <xdr:colOff>152400</xdr:colOff>
      <xdr:row>64</xdr:row>
      <xdr:rowOff>43053</xdr:rowOff>
    </xdr:to>
    <xdr:cxnSp macro="">
      <xdr:nvCxnSpPr>
        <xdr:cNvPr id="689" name="直線コネクタ 688">
          <a:extLst>
            <a:ext uri="{FF2B5EF4-FFF2-40B4-BE49-F238E27FC236}">
              <a16:creationId xmlns:a16="http://schemas.microsoft.com/office/drawing/2014/main" id="{00000000-0008-0000-0100-0000B1020000}"/>
            </a:ext>
          </a:extLst>
        </xdr:cNvPr>
        <xdr:cNvCxnSpPr/>
      </xdr:nvCxnSpPr>
      <xdr:spPr>
        <a:xfrm>
          <a:off x="22072600" y="11015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113555</xdr:rowOff>
    </xdr:from>
    <xdr:ext cx="469744" cy="259045"/>
    <xdr:sp macro="" textlink="">
      <xdr:nvSpPr>
        <xdr:cNvPr id="690" name="【学校施設】&#10;一人当たり面積最大値テキスト">
          <a:extLst>
            <a:ext uri="{FF2B5EF4-FFF2-40B4-BE49-F238E27FC236}">
              <a16:creationId xmlns:a16="http://schemas.microsoft.com/office/drawing/2014/main" id="{00000000-0008-0000-0100-0000B2020000}"/>
            </a:ext>
          </a:extLst>
        </xdr:cNvPr>
        <xdr:cNvSpPr txBox="1"/>
      </xdr:nvSpPr>
      <xdr:spPr>
        <a:xfrm>
          <a:off x="22199600" y="937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166878</xdr:rowOff>
    </xdr:from>
    <xdr:to>
      <xdr:col>116</xdr:col>
      <xdr:colOff>152400</xdr:colOff>
      <xdr:row>55</xdr:row>
      <xdr:rowOff>166878</xdr:rowOff>
    </xdr:to>
    <xdr:cxnSp macro="">
      <xdr:nvCxnSpPr>
        <xdr:cNvPr id="691" name="直線コネクタ 690">
          <a:extLst>
            <a:ext uri="{FF2B5EF4-FFF2-40B4-BE49-F238E27FC236}">
              <a16:creationId xmlns:a16="http://schemas.microsoft.com/office/drawing/2014/main" id="{00000000-0008-0000-0100-0000B3020000}"/>
            </a:ext>
          </a:extLst>
        </xdr:cNvPr>
        <xdr:cNvCxnSpPr/>
      </xdr:nvCxnSpPr>
      <xdr:spPr>
        <a:xfrm>
          <a:off x="22072600" y="959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99077</xdr:rowOff>
    </xdr:from>
    <xdr:ext cx="469744" cy="259045"/>
    <xdr:sp macro="" textlink="">
      <xdr:nvSpPr>
        <xdr:cNvPr id="692" name="【学校施設】&#10;一人当たり面積平均値テキスト">
          <a:extLst>
            <a:ext uri="{FF2B5EF4-FFF2-40B4-BE49-F238E27FC236}">
              <a16:creationId xmlns:a16="http://schemas.microsoft.com/office/drawing/2014/main" id="{00000000-0008-0000-0100-0000B4020000}"/>
            </a:ext>
          </a:extLst>
        </xdr:cNvPr>
        <xdr:cNvSpPr txBox="1"/>
      </xdr:nvSpPr>
      <xdr:spPr>
        <a:xfrm>
          <a:off x="22199600" y="1055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693" name="フローチャート: 判断 692">
          <a:extLst>
            <a:ext uri="{FF2B5EF4-FFF2-40B4-BE49-F238E27FC236}">
              <a16:creationId xmlns:a16="http://schemas.microsoft.com/office/drawing/2014/main" id="{00000000-0008-0000-0100-0000B5020000}"/>
            </a:ext>
          </a:extLst>
        </xdr:cNvPr>
        <xdr:cNvSpPr/>
      </xdr:nvSpPr>
      <xdr:spPr>
        <a:xfrm>
          <a:off x="221107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9779</xdr:rowOff>
    </xdr:from>
    <xdr:to>
      <xdr:col>112</xdr:col>
      <xdr:colOff>38100</xdr:colOff>
      <xdr:row>62</xdr:row>
      <xdr:rowOff>111379</xdr:rowOff>
    </xdr:to>
    <xdr:sp macro="" textlink="">
      <xdr:nvSpPr>
        <xdr:cNvPr id="694" name="フローチャート: 判断 693">
          <a:extLst>
            <a:ext uri="{FF2B5EF4-FFF2-40B4-BE49-F238E27FC236}">
              <a16:creationId xmlns:a16="http://schemas.microsoft.com/office/drawing/2014/main" id="{00000000-0008-0000-0100-0000B6020000}"/>
            </a:ext>
          </a:extLst>
        </xdr:cNvPr>
        <xdr:cNvSpPr/>
      </xdr:nvSpPr>
      <xdr:spPr>
        <a:xfrm>
          <a:off x="21272500" y="1063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7112</xdr:rowOff>
    </xdr:from>
    <xdr:to>
      <xdr:col>107</xdr:col>
      <xdr:colOff>101600</xdr:colOff>
      <xdr:row>62</xdr:row>
      <xdr:rowOff>108712</xdr:rowOff>
    </xdr:to>
    <xdr:sp macro="" textlink="">
      <xdr:nvSpPr>
        <xdr:cNvPr id="695" name="フローチャート: 判断 694">
          <a:extLst>
            <a:ext uri="{FF2B5EF4-FFF2-40B4-BE49-F238E27FC236}">
              <a16:creationId xmlns:a16="http://schemas.microsoft.com/office/drawing/2014/main" id="{00000000-0008-0000-0100-0000B7020000}"/>
            </a:ext>
          </a:extLst>
        </xdr:cNvPr>
        <xdr:cNvSpPr/>
      </xdr:nvSpPr>
      <xdr:spPr>
        <a:xfrm>
          <a:off x="20383500" y="1063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4826</xdr:rowOff>
    </xdr:from>
    <xdr:to>
      <xdr:col>102</xdr:col>
      <xdr:colOff>165100</xdr:colOff>
      <xdr:row>62</xdr:row>
      <xdr:rowOff>106426</xdr:rowOff>
    </xdr:to>
    <xdr:sp macro="" textlink="">
      <xdr:nvSpPr>
        <xdr:cNvPr id="696" name="フローチャート: 判断 695">
          <a:extLst>
            <a:ext uri="{FF2B5EF4-FFF2-40B4-BE49-F238E27FC236}">
              <a16:creationId xmlns:a16="http://schemas.microsoft.com/office/drawing/2014/main" id="{00000000-0008-0000-0100-0000B8020000}"/>
            </a:ext>
          </a:extLst>
        </xdr:cNvPr>
        <xdr:cNvSpPr/>
      </xdr:nvSpPr>
      <xdr:spPr>
        <a:xfrm>
          <a:off x="19494500" y="10634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21590</xdr:rowOff>
    </xdr:from>
    <xdr:to>
      <xdr:col>98</xdr:col>
      <xdr:colOff>38100</xdr:colOff>
      <xdr:row>62</xdr:row>
      <xdr:rowOff>123190</xdr:rowOff>
    </xdr:to>
    <xdr:sp macro="" textlink="">
      <xdr:nvSpPr>
        <xdr:cNvPr id="697" name="フローチャート: 判断 696">
          <a:extLst>
            <a:ext uri="{FF2B5EF4-FFF2-40B4-BE49-F238E27FC236}">
              <a16:creationId xmlns:a16="http://schemas.microsoft.com/office/drawing/2014/main" id="{00000000-0008-0000-0100-0000B9020000}"/>
            </a:ext>
          </a:extLst>
        </xdr:cNvPr>
        <xdr:cNvSpPr/>
      </xdr:nvSpPr>
      <xdr:spPr>
        <a:xfrm>
          <a:off x="18605500" y="1065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00000000-0008-0000-0100-0000BA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00000000-0008-0000-0100-0000BB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00000000-0008-0000-0100-0000BC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00000000-0008-0000-0100-0000BD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00000000-0008-0000-0100-0000BE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156083</xdr:rowOff>
    </xdr:from>
    <xdr:to>
      <xdr:col>116</xdr:col>
      <xdr:colOff>114300</xdr:colOff>
      <xdr:row>61</xdr:row>
      <xdr:rowOff>86233</xdr:rowOff>
    </xdr:to>
    <xdr:sp macro="" textlink="">
      <xdr:nvSpPr>
        <xdr:cNvPr id="703" name="楕円 702">
          <a:extLst>
            <a:ext uri="{FF2B5EF4-FFF2-40B4-BE49-F238E27FC236}">
              <a16:creationId xmlns:a16="http://schemas.microsoft.com/office/drawing/2014/main" id="{00000000-0008-0000-0100-0000BF020000}"/>
            </a:ext>
          </a:extLst>
        </xdr:cNvPr>
        <xdr:cNvSpPr/>
      </xdr:nvSpPr>
      <xdr:spPr>
        <a:xfrm>
          <a:off x="22110700" y="1044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7510</xdr:rowOff>
    </xdr:from>
    <xdr:ext cx="469744" cy="259045"/>
    <xdr:sp macro="" textlink="">
      <xdr:nvSpPr>
        <xdr:cNvPr id="704" name="【学校施設】&#10;一人当たり面積該当値テキスト">
          <a:extLst>
            <a:ext uri="{FF2B5EF4-FFF2-40B4-BE49-F238E27FC236}">
              <a16:creationId xmlns:a16="http://schemas.microsoft.com/office/drawing/2014/main" id="{00000000-0008-0000-0100-0000C0020000}"/>
            </a:ext>
          </a:extLst>
        </xdr:cNvPr>
        <xdr:cNvSpPr txBox="1"/>
      </xdr:nvSpPr>
      <xdr:spPr>
        <a:xfrm>
          <a:off x="22199600" y="10294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33401</xdr:rowOff>
    </xdr:from>
    <xdr:to>
      <xdr:col>112</xdr:col>
      <xdr:colOff>38100</xdr:colOff>
      <xdr:row>61</xdr:row>
      <xdr:rowOff>135001</xdr:rowOff>
    </xdr:to>
    <xdr:sp macro="" textlink="">
      <xdr:nvSpPr>
        <xdr:cNvPr id="705" name="楕円 704">
          <a:extLst>
            <a:ext uri="{FF2B5EF4-FFF2-40B4-BE49-F238E27FC236}">
              <a16:creationId xmlns:a16="http://schemas.microsoft.com/office/drawing/2014/main" id="{00000000-0008-0000-0100-0000C1020000}"/>
            </a:ext>
          </a:extLst>
        </xdr:cNvPr>
        <xdr:cNvSpPr/>
      </xdr:nvSpPr>
      <xdr:spPr>
        <a:xfrm>
          <a:off x="21272500" y="1049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35433</xdr:rowOff>
    </xdr:from>
    <xdr:to>
      <xdr:col>116</xdr:col>
      <xdr:colOff>63500</xdr:colOff>
      <xdr:row>61</xdr:row>
      <xdr:rowOff>84201</xdr:rowOff>
    </xdr:to>
    <xdr:cxnSp macro="">
      <xdr:nvCxnSpPr>
        <xdr:cNvPr id="706" name="直線コネクタ 705">
          <a:extLst>
            <a:ext uri="{FF2B5EF4-FFF2-40B4-BE49-F238E27FC236}">
              <a16:creationId xmlns:a16="http://schemas.microsoft.com/office/drawing/2014/main" id="{00000000-0008-0000-0100-0000C2020000}"/>
            </a:ext>
          </a:extLst>
        </xdr:cNvPr>
        <xdr:cNvCxnSpPr/>
      </xdr:nvCxnSpPr>
      <xdr:spPr>
        <a:xfrm flipV="1">
          <a:off x="21323300" y="10493883"/>
          <a:ext cx="838200" cy="4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24257</xdr:rowOff>
    </xdr:from>
    <xdr:to>
      <xdr:col>107</xdr:col>
      <xdr:colOff>101600</xdr:colOff>
      <xdr:row>61</xdr:row>
      <xdr:rowOff>125857</xdr:rowOff>
    </xdr:to>
    <xdr:sp macro="" textlink="">
      <xdr:nvSpPr>
        <xdr:cNvPr id="707" name="楕円 706">
          <a:extLst>
            <a:ext uri="{FF2B5EF4-FFF2-40B4-BE49-F238E27FC236}">
              <a16:creationId xmlns:a16="http://schemas.microsoft.com/office/drawing/2014/main" id="{00000000-0008-0000-0100-0000C3020000}"/>
            </a:ext>
          </a:extLst>
        </xdr:cNvPr>
        <xdr:cNvSpPr/>
      </xdr:nvSpPr>
      <xdr:spPr>
        <a:xfrm>
          <a:off x="20383500" y="1048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75057</xdr:rowOff>
    </xdr:from>
    <xdr:to>
      <xdr:col>111</xdr:col>
      <xdr:colOff>177800</xdr:colOff>
      <xdr:row>61</xdr:row>
      <xdr:rowOff>84201</xdr:rowOff>
    </xdr:to>
    <xdr:cxnSp macro="">
      <xdr:nvCxnSpPr>
        <xdr:cNvPr id="708" name="直線コネクタ 707">
          <a:extLst>
            <a:ext uri="{FF2B5EF4-FFF2-40B4-BE49-F238E27FC236}">
              <a16:creationId xmlns:a16="http://schemas.microsoft.com/office/drawing/2014/main" id="{00000000-0008-0000-0100-0000C4020000}"/>
            </a:ext>
          </a:extLst>
        </xdr:cNvPr>
        <xdr:cNvCxnSpPr/>
      </xdr:nvCxnSpPr>
      <xdr:spPr>
        <a:xfrm>
          <a:off x="20434300" y="10533507"/>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44069</xdr:rowOff>
    </xdr:from>
    <xdr:to>
      <xdr:col>102</xdr:col>
      <xdr:colOff>165100</xdr:colOff>
      <xdr:row>61</xdr:row>
      <xdr:rowOff>145669</xdr:rowOff>
    </xdr:to>
    <xdr:sp macro="" textlink="">
      <xdr:nvSpPr>
        <xdr:cNvPr id="709" name="楕円 708">
          <a:extLst>
            <a:ext uri="{FF2B5EF4-FFF2-40B4-BE49-F238E27FC236}">
              <a16:creationId xmlns:a16="http://schemas.microsoft.com/office/drawing/2014/main" id="{00000000-0008-0000-0100-0000C5020000}"/>
            </a:ext>
          </a:extLst>
        </xdr:cNvPr>
        <xdr:cNvSpPr/>
      </xdr:nvSpPr>
      <xdr:spPr>
        <a:xfrm>
          <a:off x="19494500" y="1050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75057</xdr:rowOff>
    </xdr:from>
    <xdr:to>
      <xdr:col>107</xdr:col>
      <xdr:colOff>50800</xdr:colOff>
      <xdr:row>61</xdr:row>
      <xdr:rowOff>94869</xdr:rowOff>
    </xdr:to>
    <xdr:cxnSp macro="">
      <xdr:nvCxnSpPr>
        <xdr:cNvPr id="710" name="直線コネクタ 709">
          <a:extLst>
            <a:ext uri="{FF2B5EF4-FFF2-40B4-BE49-F238E27FC236}">
              <a16:creationId xmlns:a16="http://schemas.microsoft.com/office/drawing/2014/main" id="{00000000-0008-0000-0100-0000C6020000}"/>
            </a:ext>
          </a:extLst>
        </xdr:cNvPr>
        <xdr:cNvCxnSpPr/>
      </xdr:nvCxnSpPr>
      <xdr:spPr>
        <a:xfrm flipV="1">
          <a:off x="19545300" y="10533507"/>
          <a:ext cx="8890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41021</xdr:rowOff>
    </xdr:from>
    <xdr:to>
      <xdr:col>98</xdr:col>
      <xdr:colOff>38100</xdr:colOff>
      <xdr:row>61</xdr:row>
      <xdr:rowOff>142621</xdr:rowOff>
    </xdr:to>
    <xdr:sp macro="" textlink="">
      <xdr:nvSpPr>
        <xdr:cNvPr id="711" name="楕円 710">
          <a:extLst>
            <a:ext uri="{FF2B5EF4-FFF2-40B4-BE49-F238E27FC236}">
              <a16:creationId xmlns:a16="http://schemas.microsoft.com/office/drawing/2014/main" id="{00000000-0008-0000-0100-0000C7020000}"/>
            </a:ext>
          </a:extLst>
        </xdr:cNvPr>
        <xdr:cNvSpPr/>
      </xdr:nvSpPr>
      <xdr:spPr>
        <a:xfrm>
          <a:off x="18605500" y="1049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91821</xdr:rowOff>
    </xdr:from>
    <xdr:to>
      <xdr:col>102</xdr:col>
      <xdr:colOff>114300</xdr:colOff>
      <xdr:row>61</xdr:row>
      <xdr:rowOff>94869</xdr:rowOff>
    </xdr:to>
    <xdr:cxnSp macro="">
      <xdr:nvCxnSpPr>
        <xdr:cNvPr id="712" name="直線コネクタ 711">
          <a:extLst>
            <a:ext uri="{FF2B5EF4-FFF2-40B4-BE49-F238E27FC236}">
              <a16:creationId xmlns:a16="http://schemas.microsoft.com/office/drawing/2014/main" id="{00000000-0008-0000-0100-0000C8020000}"/>
            </a:ext>
          </a:extLst>
        </xdr:cNvPr>
        <xdr:cNvCxnSpPr/>
      </xdr:nvCxnSpPr>
      <xdr:spPr>
        <a:xfrm>
          <a:off x="18656300" y="10550271"/>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102506</xdr:rowOff>
    </xdr:from>
    <xdr:ext cx="469744" cy="259045"/>
    <xdr:sp macro="" textlink="">
      <xdr:nvSpPr>
        <xdr:cNvPr id="713" name="n_1aveValue【学校施設】&#10;一人当たり面積">
          <a:extLst>
            <a:ext uri="{FF2B5EF4-FFF2-40B4-BE49-F238E27FC236}">
              <a16:creationId xmlns:a16="http://schemas.microsoft.com/office/drawing/2014/main" id="{00000000-0008-0000-0100-0000C9020000}"/>
            </a:ext>
          </a:extLst>
        </xdr:cNvPr>
        <xdr:cNvSpPr txBox="1"/>
      </xdr:nvSpPr>
      <xdr:spPr>
        <a:xfrm>
          <a:off x="21075727" y="10732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99839</xdr:rowOff>
    </xdr:from>
    <xdr:ext cx="469744" cy="259045"/>
    <xdr:sp macro="" textlink="">
      <xdr:nvSpPr>
        <xdr:cNvPr id="714" name="n_2aveValue【学校施設】&#10;一人当たり面積">
          <a:extLst>
            <a:ext uri="{FF2B5EF4-FFF2-40B4-BE49-F238E27FC236}">
              <a16:creationId xmlns:a16="http://schemas.microsoft.com/office/drawing/2014/main" id="{00000000-0008-0000-0100-0000CA020000}"/>
            </a:ext>
          </a:extLst>
        </xdr:cNvPr>
        <xdr:cNvSpPr txBox="1"/>
      </xdr:nvSpPr>
      <xdr:spPr>
        <a:xfrm>
          <a:off x="20199427" y="10729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97553</xdr:rowOff>
    </xdr:from>
    <xdr:ext cx="469744" cy="259045"/>
    <xdr:sp macro="" textlink="">
      <xdr:nvSpPr>
        <xdr:cNvPr id="715" name="n_3aveValue【学校施設】&#10;一人当たり面積">
          <a:extLst>
            <a:ext uri="{FF2B5EF4-FFF2-40B4-BE49-F238E27FC236}">
              <a16:creationId xmlns:a16="http://schemas.microsoft.com/office/drawing/2014/main" id="{00000000-0008-0000-0100-0000CB020000}"/>
            </a:ext>
          </a:extLst>
        </xdr:cNvPr>
        <xdr:cNvSpPr txBox="1"/>
      </xdr:nvSpPr>
      <xdr:spPr>
        <a:xfrm>
          <a:off x="19310427" y="10727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114317</xdr:rowOff>
    </xdr:from>
    <xdr:ext cx="469744" cy="259045"/>
    <xdr:sp macro="" textlink="">
      <xdr:nvSpPr>
        <xdr:cNvPr id="716" name="n_4aveValue【学校施設】&#10;一人当たり面積">
          <a:extLst>
            <a:ext uri="{FF2B5EF4-FFF2-40B4-BE49-F238E27FC236}">
              <a16:creationId xmlns:a16="http://schemas.microsoft.com/office/drawing/2014/main" id="{00000000-0008-0000-0100-0000CC020000}"/>
            </a:ext>
          </a:extLst>
        </xdr:cNvPr>
        <xdr:cNvSpPr txBox="1"/>
      </xdr:nvSpPr>
      <xdr:spPr>
        <a:xfrm>
          <a:off x="18421427" y="1074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151528</xdr:rowOff>
    </xdr:from>
    <xdr:ext cx="469744" cy="259045"/>
    <xdr:sp macro="" textlink="">
      <xdr:nvSpPr>
        <xdr:cNvPr id="717" name="n_1mainValue【学校施設】&#10;一人当たり面積">
          <a:extLst>
            <a:ext uri="{FF2B5EF4-FFF2-40B4-BE49-F238E27FC236}">
              <a16:creationId xmlns:a16="http://schemas.microsoft.com/office/drawing/2014/main" id="{00000000-0008-0000-0100-0000CD020000}"/>
            </a:ext>
          </a:extLst>
        </xdr:cNvPr>
        <xdr:cNvSpPr txBox="1"/>
      </xdr:nvSpPr>
      <xdr:spPr>
        <a:xfrm>
          <a:off x="21075727" y="10267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142384</xdr:rowOff>
    </xdr:from>
    <xdr:ext cx="469744" cy="259045"/>
    <xdr:sp macro="" textlink="">
      <xdr:nvSpPr>
        <xdr:cNvPr id="718" name="n_2mainValue【学校施設】&#10;一人当たり面積">
          <a:extLst>
            <a:ext uri="{FF2B5EF4-FFF2-40B4-BE49-F238E27FC236}">
              <a16:creationId xmlns:a16="http://schemas.microsoft.com/office/drawing/2014/main" id="{00000000-0008-0000-0100-0000CE020000}"/>
            </a:ext>
          </a:extLst>
        </xdr:cNvPr>
        <xdr:cNvSpPr txBox="1"/>
      </xdr:nvSpPr>
      <xdr:spPr>
        <a:xfrm>
          <a:off x="20199427" y="10257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162196</xdr:rowOff>
    </xdr:from>
    <xdr:ext cx="469744" cy="259045"/>
    <xdr:sp macro="" textlink="">
      <xdr:nvSpPr>
        <xdr:cNvPr id="719" name="n_3mainValue【学校施設】&#10;一人当たり面積">
          <a:extLst>
            <a:ext uri="{FF2B5EF4-FFF2-40B4-BE49-F238E27FC236}">
              <a16:creationId xmlns:a16="http://schemas.microsoft.com/office/drawing/2014/main" id="{00000000-0008-0000-0100-0000CF020000}"/>
            </a:ext>
          </a:extLst>
        </xdr:cNvPr>
        <xdr:cNvSpPr txBox="1"/>
      </xdr:nvSpPr>
      <xdr:spPr>
        <a:xfrm>
          <a:off x="19310427" y="10277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159148</xdr:rowOff>
    </xdr:from>
    <xdr:ext cx="469744" cy="259045"/>
    <xdr:sp macro="" textlink="">
      <xdr:nvSpPr>
        <xdr:cNvPr id="720" name="n_4mainValue【学校施設】&#10;一人当たり面積">
          <a:extLst>
            <a:ext uri="{FF2B5EF4-FFF2-40B4-BE49-F238E27FC236}">
              <a16:creationId xmlns:a16="http://schemas.microsoft.com/office/drawing/2014/main" id="{00000000-0008-0000-0100-0000D0020000}"/>
            </a:ext>
          </a:extLst>
        </xdr:cNvPr>
        <xdr:cNvSpPr txBox="1"/>
      </xdr:nvSpPr>
      <xdr:spPr>
        <a:xfrm>
          <a:off x="18421427" y="1027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1" name="正方形/長方形 720">
          <a:extLst>
            <a:ext uri="{FF2B5EF4-FFF2-40B4-BE49-F238E27FC236}">
              <a16:creationId xmlns:a16="http://schemas.microsoft.com/office/drawing/2014/main" id="{00000000-0008-0000-0100-0000D1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2" name="正方形/長方形 721">
          <a:extLst>
            <a:ext uri="{FF2B5EF4-FFF2-40B4-BE49-F238E27FC236}">
              <a16:creationId xmlns:a16="http://schemas.microsoft.com/office/drawing/2014/main" id="{00000000-0008-0000-0100-0000D2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3" name="正方形/長方形 722">
          <a:extLst>
            <a:ext uri="{FF2B5EF4-FFF2-40B4-BE49-F238E27FC236}">
              <a16:creationId xmlns:a16="http://schemas.microsoft.com/office/drawing/2014/main" id="{00000000-0008-0000-0100-0000D3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4" name="正方形/長方形 723">
          <a:extLst>
            <a:ext uri="{FF2B5EF4-FFF2-40B4-BE49-F238E27FC236}">
              <a16:creationId xmlns:a16="http://schemas.microsoft.com/office/drawing/2014/main" id="{00000000-0008-0000-0100-0000D4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5" name="正方形/長方形 724">
          <a:extLst>
            <a:ext uri="{FF2B5EF4-FFF2-40B4-BE49-F238E27FC236}">
              <a16:creationId xmlns:a16="http://schemas.microsoft.com/office/drawing/2014/main" id="{00000000-0008-0000-0100-0000D5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6" name="正方形/長方形 725">
          <a:extLst>
            <a:ext uri="{FF2B5EF4-FFF2-40B4-BE49-F238E27FC236}">
              <a16:creationId xmlns:a16="http://schemas.microsoft.com/office/drawing/2014/main" id="{00000000-0008-0000-0100-0000D6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7" name="正方形/長方形 726">
          <a:extLst>
            <a:ext uri="{FF2B5EF4-FFF2-40B4-BE49-F238E27FC236}">
              <a16:creationId xmlns:a16="http://schemas.microsoft.com/office/drawing/2014/main" id="{00000000-0008-0000-0100-0000D7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8" name="正方形/長方形 727">
          <a:extLst>
            <a:ext uri="{FF2B5EF4-FFF2-40B4-BE49-F238E27FC236}">
              <a16:creationId xmlns:a16="http://schemas.microsoft.com/office/drawing/2014/main" id="{00000000-0008-0000-0100-0000D8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9" name="テキスト ボックス 728">
          <a:extLst>
            <a:ext uri="{FF2B5EF4-FFF2-40B4-BE49-F238E27FC236}">
              <a16:creationId xmlns:a16="http://schemas.microsoft.com/office/drawing/2014/main" id="{00000000-0008-0000-0100-0000D9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0" name="直線コネクタ 729">
          <a:extLst>
            <a:ext uri="{FF2B5EF4-FFF2-40B4-BE49-F238E27FC236}">
              <a16:creationId xmlns:a16="http://schemas.microsoft.com/office/drawing/2014/main" id="{00000000-0008-0000-0100-0000DA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1" name="テキスト ボックス 730">
          <a:extLst>
            <a:ext uri="{FF2B5EF4-FFF2-40B4-BE49-F238E27FC236}">
              <a16:creationId xmlns:a16="http://schemas.microsoft.com/office/drawing/2014/main" id="{00000000-0008-0000-0100-0000DB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2" name="直線コネクタ 731">
          <a:extLst>
            <a:ext uri="{FF2B5EF4-FFF2-40B4-BE49-F238E27FC236}">
              <a16:creationId xmlns:a16="http://schemas.microsoft.com/office/drawing/2014/main" id="{00000000-0008-0000-0100-0000DC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3" name="テキスト ボックス 732">
          <a:extLst>
            <a:ext uri="{FF2B5EF4-FFF2-40B4-BE49-F238E27FC236}">
              <a16:creationId xmlns:a16="http://schemas.microsoft.com/office/drawing/2014/main" id="{00000000-0008-0000-0100-0000DD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4" name="直線コネクタ 733">
          <a:extLst>
            <a:ext uri="{FF2B5EF4-FFF2-40B4-BE49-F238E27FC236}">
              <a16:creationId xmlns:a16="http://schemas.microsoft.com/office/drawing/2014/main" id="{00000000-0008-0000-0100-0000DE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5" name="テキスト ボックス 734">
          <a:extLst>
            <a:ext uri="{FF2B5EF4-FFF2-40B4-BE49-F238E27FC236}">
              <a16:creationId xmlns:a16="http://schemas.microsoft.com/office/drawing/2014/main" id="{00000000-0008-0000-0100-0000DF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6" name="直線コネクタ 735">
          <a:extLst>
            <a:ext uri="{FF2B5EF4-FFF2-40B4-BE49-F238E27FC236}">
              <a16:creationId xmlns:a16="http://schemas.microsoft.com/office/drawing/2014/main" id="{00000000-0008-0000-0100-0000E0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7" name="テキスト ボックス 736">
          <a:extLst>
            <a:ext uri="{FF2B5EF4-FFF2-40B4-BE49-F238E27FC236}">
              <a16:creationId xmlns:a16="http://schemas.microsoft.com/office/drawing/2014/main" id="{00000000-0008-0000-0100-0000E1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8" name="直線コネクタ 737">
          <a:extLst>
            <a:ext uri="{FF2B5EF4-FFF2-40B4-BE49-F238E27FC236}">
              <a16:creationId xmlns:a16="http://schemas.microsoft.com/office/drawing/2014/main" id="{00000000-0008-0000-0100-0000E2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9" name="テキスト ボックス 738">
          <a:extLst>
            <a:ext uri="{FF2B5EF4-FFF2-40B4-BE49-F238E27FC236}">
              <a16:creationId xmlns:a16="http://schemas.microsoft.com/office/drawing/2014/main" id="{00000000-0008-0000-0100-0000E3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0" name="直線コネクタ 739">
          <a:extLst>
            <a:ext uri="{FF2B5EF4-FFF2-40B4-BE49-F238E27FC236}">
              <a16:creationId xmlns:a16="http://schemas.microsoft.com/office/drawing/2014/main" id="{00000000-0008-0000-0100-0000E4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741" name="テキスト ボックス 740">
          <a:extLst>
            <a:ext uri="{FF2B5EF4-FFF2-40B4-BE49-F238E27FC236}">
              <a16:creationId xmlns:a16="http://schemas.microsoft.com/office/drawing/2014/main" id="{00000000-0008-0000-0100-0000E5020000}"/>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2" name="直線コネクタ 741">
          <a:extLst>
            <a:ext uri="{FF2B5EF4-FFF2-40B4-BE49-F238E27FC236}">
              <a16:creationId xmlns:a16="http://schemas.microsoft.com/office/drawing/2014/main" id="{00000000-0008-0000-0100-0000E6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3" name="【児童館】&#10;有形固定資産減価償却率グラフ枠">
          <a:extLst>
            <a:ext uri="{FF2B5EF4-FFF2-40B4-BE49-F238E27FC236}">
              <a16:creationId xmlns:a16="http://schemas.microsoft.com/office/drawing/2014/main" id="{00000000-0008-0000-0100-0000E7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744" name="直線コネクタ 743">
          <a:extLst>
            <a:ext uri="{FF2B5EF4-FFF2-40B4-BE49-F238E27FC236}">
              <a16:creationId xmlns:a16="http://schemas.microsoft.com/office/drawing/2014/main" id="{00000000-0008-0000-0100-0000E8020000}"/>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745" name="【児童館】&#10;有形固定資産減価償却率最小値テキスト">
          <a:extLst>
            <a:ext uri="{FF2B5EF4-FFF2-40B4-BE49-F238E27FC236}">
              <a16:creationId xmlns:a16="http://schemas.microsoft.com/office/drawing/2014/main" id="{00000000-0008-0000-0100-0000E9020000}"/>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746" name="直線コネクタ 745">
          <a:extLst>
            <a:ext uri="{FF2B5EF4-FFF2-40B4-BE49-F238E27FC236}">
              <a16:creationId xmlns:a16="http://schemas.microsoft.com/office/drawing/2014/main" id="{00000000-0008-0000-0100-0000EA020000}"/>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747" name="【児童館】&#10;有形固定資産減価償却率最大値テキスト">
          <a:extLst>
            <a:ext uri="{FF2B5EF4-FFF2-40B4-BE49-F238E27FC236}">
              <a16:creationId xmlns:a16="http://schemas.microsoft.com/office/drawing/2014/main" id="{00000000-0008-0000-0100-0000EB020000}"/>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48" name="直線コネクタ 747">
          <a:extLst>
            <a:ext uri="{FF2B5EF4-FFF2-40B4-BE49-F238E27FC236}">
              <a16:creationId xmlns:a16="http://schemas.microsoft.com/office/drawing/2014/main" id="{00000000-0008-0000-0100-0000EC020000}"/>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76216</xdr:rowOff>
    </xdr:from>
    <xdr:ext cx="405111" cy="259045"/>
    <xdr:sp macro="" textlink="">
      <xdr:nvSpPr>
        <xdr:cNvPr id="749" name="【児童館】&#10;有形固定資産減価償却率平均値テキスト">
          <a:extLst>
            <a:ext uri="{FF2B5EF4-FFF2-40B4-BE49-F238E27FC236}">
              <a16:creationId xmlns:a16="http://schemas.microsoft.com/office/drawing/2014/main" id="{00000000-0008-0000-0100-0000ED020000}"/>
            </a:ext>
          </a:extLst>
        </xdr:cNvPr>
        <xdr:cNvSpPr txBox="1"/>
      </xdr:nvSpPr>
      <xdr:spPr>
        <a:xfrm>
          <a:off x="16357600" y="13792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53339</xdr:rowOff>
    </xdr:from>
    <xdr:to>
      <xdr:col>85</xdr:col>
      <xdr:colOff>177800</xdr:colOff>
      <xdr:row>81</xdr:row>
      <xdr:rowOff>154939</xdr:rowOff>
    </xdr:to>
    <xdr:sp macro="" textlink="">
      <xdr:nvSpPr>
        <xdr:cNvPr id="750" name="フローチャート: 判断 749">
          <a:extLst>
            <a:ext uri="{FF2B5EF4-FFF2-40B4-BE49-F238E27FC236}">
              <a16:creationId xmlns:a16="http://schemas.microsoft.com/office/drawing/2014/main" id="{00000000-0008-0000-0100-0000EE020000}"/>
            </a:ext>
          </a:extLst>
        </xdr:cNvPr>
        <xdr:cNvSpPr/>
      </xdr:nvSpPr>
      <xdr:spPr>
        <a:xfrm>
          <a:off x="16268700" y="13940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166370</xdr:rowOff>
    </xdr:from>
    <xdr:to>
      <xdr:col>81</xdr:col>
      <xdr:colOff>101600</xdr:colOff>
      <xdr:row>81</xdr:row>
      <xdr:rowOff>96520</xdr:rowOff>
    </xdr:to>
    <xdr:sp macro="" textlink="">
      <xdr:nvSpPr>
        <xdr:cNvPr id="751" name="フローチャート: 判断 750">
          <a:extLst>
            <a:ext uri="{FF2B5EF4-FFF2-40B4-BE49-F238E27FC236}">
              <a16:creationId xmlns:a16="http://schemas.microsoft.com/office/drawing/2014/main" id="{00000000-0008-0000-0100-0000EF020000}"/>
            </a:ext>
          </a:extLst>
        </xdr:cNvPr>
        <xdr:cNvSpPr/>
      </xdr:nvSpPr>
      <xdr:spPr>
        <a:xfrm>
          <a:off x="154305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105411</xdr:rowOff>
    </xdr:from>
    <xdr:to>
      <xdr:col>76</xdr:col>
      <xdr:colOff>165100</xdr:colOff>
      <xdr:row>81</xdr:row>
      <xdr:rowOff>35561</xdr:rowOff>
    </xdr:to>
    <xdr:sp macro="" textlink="">
      <xdr:nvSpPr>
        <xdr:cNvPr id="752" name="フローチャート: 判断 751">
          <a:extLst>
            <a:ext uri="{FF2B5EF4-FFF2-40B4-BE49-F238E27FC236}">
              <a16:creationId xmlns:a16="http://schemas.microsoft.com/office/drawing/2014/main" id="{00000000-0008-0000-0100-0000F0020000}"/>
            </a:ext>
          </a:extLst>
        </xdr:cNvPr>
        <xdr:cNvSpPr/>
      </xdr:nvSpPr>
      <xdr:spPr>
        <a:xfrm>
          <a:off x="14541500" y="1382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84</xdr:row>
      <xdr:rowOff>17780</xdr:rowOff>
    </xdr:from>
    <xdr:to>
      <xdr:col>72</xdr:col>
      <xdr:colOff>38100</xdr:colOff>
      <xdr:row>84</xdr:row>
      <xdr:rowOff>119380</xdr:rowOff>
    </xdr:to>
    <xdr:sp macro="" textlink="">
      <xdr:nvSpPr>
        <xdr:cNvPr id="753" name="フローチャート: 判断 752">
          <a:extLst>
            <a:ext uri="{FF2B5EF4-FFF2-40B4-BE49-F238E27FC236}">
              <a16:creationId xmlns:a16="http://schemas.microsoft.com/office/drawing/2014/main" id="{00000000-0008-0000-0100-0000F1020000}"/>
            </a:ext>
          </a:extLst>
        </xdr:cNvPr>
        <xdr:cNvSpPr/>
      </xdr:nvSpPr>
      <xdr:spPr>
        <a:xfrm>
          <a:off x="13652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15239</xdr:rowOff>
    </xdr:from>
    <xdr:to>
      <xdr:col>67</xdr:col>
      <xdr:colOff>101600</xdr:colOff>
      <xdr:row>81</xdr:row>
      <xdr:rowOff>116839</xdr:rowOff>
    </xdr:to>
    <xdr:sp macro="" textlink="">
      <xdr:nvSpPr>
        <xdr:cNvPr id="754" name="フローチャート: 判断 753">
          <a:extLst>
            <a:ext uri="{FF2B5EF4-FFF2-40B4-BE49-F238E27FC236}">
              <a16:creationId xmlns:a16="http://schemas.microsoft.com/office/drawing/2014/main" id="{00000000-0008-0000-0100-0000F2020000}"/>
            </a:ext>
          </a:extLst>
        </xdr:cNvPr>
        <xdr:cNvSpPr/>
      </xdr:nvSpPr>
      <xdr:spPr>
        <a:xfrm>
          <a:off x="12763500" y="1390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00000000-0008-0000-0100-0000F3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00000000-0008-0000-0100-0000F4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00000000-0008-0000-0100-0000F5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00000000-0008-0000-0100-0000F6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00000000-0008-0000-0100-0000F7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38100</xdr:rowOff>
    </xdr:from>
    <xdr:to>
      <xdr:col>85</xdr:col>
      <xdr:colOff>177800</xdr:colOff>
      <xdr:row>84</xdr:row>
      <xdr:rowOff>139700</xdr:rowOff>
    </xdr:to>
    <xdr:sp macro="" textlink="">
      <xdr:nvSpPr>
        <xdr:cNvPr id="760" name="楕円 759">
          <a:extLst>
            <a:ext uri="{FF2B5EF4-FFF2-40B4-BE49-F238E27FC236}">
              <a16:creationId xmlns:a16="http://schemas.microsoft.com/office/drawing/2014/main" id="{00000000-0008-0000-0100-0000F8020000}"/>
            </a:ext>
          </a:extLst>
        </xdr:cNvPr>
        <xdr:cNvSpPr/>
      </xdr:nvSpPr>
      <xdr:spPr>
        <a:xfrm>
          <a:off x="16268700" y="1443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124477</xdr:rowOff>
    </xdr:from>
    <xdr:ext cx="405111" cy="259045"/>
    <xdr:sp macro="" textlink="">
      <xdr:nvSpPr>
        <xdr:cNvPr id="761" name="【児童館】&#10;有形固定資産減価償却率該当値テキスト">
          <a:extLst>
            <a:ext uri="{FF2B5EF4-FFF2-40B4-BE49-F238E27FC236}">
              <a16:creationId xmlns:a16="http://schemas.microsoft.com/office/drawing/2014/main" id="{00000000-0008-0000-0100-0000F9020000}"/>
            </a:ext>
          </a:extLst>
        </xdr:cNvPr>
        <xdr:cNvSpPr txBox="1"/>
      </xdr:nvSpPr>
      <xdr:spPr>
        <a:xfrm>
          <a:off x="16357600" y="14354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143511</xdr:rowOff>
    </xdr:from>
    <xdr:to>
      <xdr:col>81</xdr:col>
      <xdr:colOff>101600</xdr:colOff>
      <xdr:row>84</xdr:row>
      <xdr:rowOff>73661</xdr:rowOff>
    </xdr:to>
    <xdr:sp macro="" textlink="">
      <xdr:nvSpPr>
        <xdr:cNvPr id="762" name="楕円 761">
          <a:extLst>
            <a:ext uri="{FF2B5EF4-FFF2-40B4-BE49-F238E27FC236}">
              <a16:creationId xmlns:a16="http://schemas.microsoft.com/office/drawing/2014/main" id="{00000000-0008-0000-0100-0000FA020000}"/>
            </a:ext>
          </a:extLst>
        </xdr:cNvPr>
        <xdr:cNvSpPr/>
      </xdr:nvSpPr>
      <xdr:spPr>
        <a:xfrm>
          <a:off x="15430500" y="1437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22861</xdr:rowOff>
    </xdr:from>
    <xdr:to>
      <xdr:col>85</xdr:col>
      <xdr:colOff>127000</xdr:colOff>
      <xdr:row>84</xdr:row>
      <xdr:rowOff>88900</xdr:rowOff>
    </xdr:to>
    <xdr:cxnSp macro="">
      <xdr:nvCxnSpPr>
        <xdr:cNvPr id="763" name="直線コネクタ 762">
          <a:extLst>
            <a:ext uri="{FF2B5EF4-FFF2-40B4-BE49-F238E27FC236}">
              <a16:creationId xmlns:a16="http://schemas.microsoft.com/office/drawing/2014/main" id="{00000000-0008-0000-0100-0000FB020000}"/>
            </a:ext>
          </a:extLst>
        </xdr:cNvPr>
        <xdr:cNvCxnSpPr/>
      </xdr:nvCxnSpPr>
      <xdr:spPr>
        <a:xfrm>
          <a:off x="15481300" y="14424661"/>
          <a:ext cx="838200" cy="66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115570</xdr:rowOff>
    </xdr:from>
    <xdr:to>
      <xdr:col>76</xdr:col>
      <xdr:colOff>165100</xdr:colOff>
      <xdr:row>84</xdr:row>
      <xdr:rowOff>45720</xdr:rowOff>
    </xdr:to>
    <xdr:sp macro="" textlink="">
      <xdr:nvSpPr>
        <xdr:cNvPr id="764" name="楕円 763">
          <a:extLst>
            <a:ext uri="{FF2B5EF4-FFF2-40B4-BE49-F238E27FC236}">
              <a16:creationId xmlns:a16="http://schemas.microsoft.com/office/drawing/2014/main" id="{00000000-0008-0000-0100-0000FC020000}"/>
            </a:ext>
          </a:extLst>
        </xdr:cNvPr>
        <xdr:cNvSpPr/>
      </xdr:nvSpPr>
      <xdr:spPr>
        <a:xfrm>
          <a:off x="14541500" y="1434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166370</xdr:rowOff>
    </xdr:from>
    <xdr:to>
      <xdr:col>81</xdr:col>
      <xdr:colOff>50800</xdr:colOff>
      <xdr:row>84</xdr:row>
      <xdr:rowOff>22861</xdr:rowOff>
    </xdr:to>
    <xdr:cxnSp macro="">
      <xdr:nvCxnSpPr>
        <xdr:cNvPr id="765" name="直線コネクタ 764">
          <a:extLst>
            <a:ext uri="{FF2B5EF4-FFF2-40B4-BE49-F238E27FC236}">
              <a16:creationId xmlns:a16="http://schemas.microsoft.com/office/drawing/2014/main" id="{00000000-0008-0000-0100-0000FD020000}"/>
            </a:ext>
          </a:extLst>
        </xdr:cNvPr>
        <xdr:cNvCxnSpPr/>
      </xdr:nvCxnSpPr>
      <xdr:spPr>
        <a:xfrm>
          <a:off x="14592300" y="14396720"/>
          <a:ext cx="889000" cy="2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87630</xdr:rowOff>
    </xdr:from>
    <xdr:to>
      <xdr:col>72</xdr:col>
      <xdr:colOff>38100</xdr:colOff>
      <xdr:row>84</xdr:row>
      <xdr:rowOff>17780</xdr:rowOff>
    </xdr:to>
    <xdr:sp macro="" textlink="">
      <xdr:nvSpPr>
        <xdr:cNvPr id="766" name="楕円 765">
          <a:extLst>
            <a:ext uri="{FF2B5EF4-FFF2-40B4-BE49-F238E27FC236}">
              <a16:creationId xmlns:a16="http://schemas.microsoft.com/office/drawing/2014/main" id="{00000000-0008-0000-0100-0000FE020000}"/>
            </a:ext>
          </a:extLst>
        </xdr:cNvPr>
        <xdr:cNvSpPr/>
      </xdr:nvSpPr>
      <xdr:spPr>
        <a:xfrm>
          <a:off x="13652500" y="1431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138430</xdr:rowOff>
    </xdr:from>
    <xdr:to>
      <xdr:col>76</xdr:col>
      <xdr:colOff>114300</xdr:colOff>
      <xdr:row>83</xdr:row>
      <xdr:rowOff>166370</xdr:rowOff>
    </xdr:to>
    <xdr:cxnSp macro="">
      <xdr:nvCxnSpPr>
        <xdr:cNvPr id="767" name="直線コネクタ 766">
          <a:extLst>
            <a:ext uri="{FF2B5EF4-FFF2-40B4-BE49-F238E27FC236}">
              <a16:creationId xmlns:a16="http://schemas.microsoft.com/office/drawing/2014/main" id="{00000000-0008-0000-0100-0000FF020000}"/>
            </a:ext>
          </a:extLst>
        </xdr:cNvPr>
        <xdr:cNvCxnSpPr/>
      </xdr:nvCxnSpPr>
      <xdr:spPr>
        <a:xfrm>
          <a:off x="13703300" y="1436878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113047</xdr:rowOff>
    </xdr:from>
    <xdr:ext cx="405111" cy="259045"/>
    <xdr:sp macro="" textlink="">
      <xdr:nvSpPr>
        <xdr:cNvPr id="768" name="n_1aveValue【児童館】&#10;有形固定資産減価償却率">
          <a:extLst>
            <a:ext uri="{FF2B5EF4-FFF2-40B4-BE49-F238E27FC236}">
              <a16:creationId xmlns:a16="http://schemas.microsoft.com/office/drawing/2014/main" id="{00000000-0008-0000-0100-000000030000}"/>
            </a:ext>
          </a:extLst>
        </xdr:cNvPr>
        <xdr:cNvSpPr txBox="1"/>
      </xdr:nvSpPr>
      <xdr:spPr>
        <a:xfrm>
          <a:off x="15266044" y="1365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52088</xdr:rowOff>
    </xdr:from>
    <xdr:ext cx="405111" cy="259045"/>
    <xdr:sp macro="" textlink="">
      <xdr:nvSpPr>
        <xdr:cNvPr id="769" name="n_2aveValue【児童館】&#10;有形固定資産減価償却率">
          <a:extLst>
            <a:ext uri="{FF2B5EF4-FFF2-40B4-BE49-F238E27FC236}">
              <a16:creationId xmlns:a16="http://schemas.microsoft.com/office/drawing/2014/main" id="{00000000-0008-0000-0100-000001030000}"/>
            </a:ext>
          </a:extLst>
        </xdr:cNvPr>
        <xdr:cNvSpPr txBox="1"/>
      </xdr:nvSpPr>
      <xdr:spPr>
        <a:xfrm>
          <a:off x="14389744" y="1359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110507</xdr:rowOff>
    </xdr:from>
    <xdr:ext cx="405111" cy="259045"/>
    <xdr:sp macro="" textlink="">
      <xdr:nvSpPr>
        <xdr:cNvPr id="770" name="n_3aveValue【児童館】&#10;有形固定資産減価償却率">
          <a:extLst>
            <a:ext uri="{FF2B5EF4-FFF2-40B4-BE49-F238E27FC236}">
              <a16:creationId xmlns:a16="http://schemas.microsoft.com/office/drawing/2014/main" id="{00000000-0008-0000-0100-000002030000}"/>
            </a:ext>
          </a:extLst>
        </xdr:cNvPr>
        <xdr:cNvSpPr txBox="1"/>
      </xdr:nvSpPr>
      <xdr:spPr>
        <a:xfrm>
          <a:off x="13500744" y="1451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133366</xdr:rowOff>
    </xdr:from>
    <xdr:ext cx="405111" cy="259045"/>
    <xdr:sp macro="" textlink="">
      <xdr:nvSpPr>
        <xdr:cNvPr id="771" name="n_4aveValue【児童館】&#10;有形固定資産減価償却率">
          <a:extLst>
            <a:ext uri="{FF2B5EF4-FFF2-40B4-BE49-F238E27FC236}">
              <a16:creationId xmlns:a16="http://schemas.microsoft.com/office/drawing/2014/main" id="{00000000-0008-0000-0100-000003030000}"/>
            </a:ext>
          </a:extLst>
        </xdr:cNvPr>
        <xdr:cNvSpPr txBox="1"/>
      </xdr:nvSpPr>
      <xdr:spPr>
        <a:xfrm>
          <a:off x="12611744" y="13677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64788</xdr:rowOff>
    </xdr:from>
    <xdr:ext cx="405111" cy="259045"/>
    <xdr:sp macro="" textlink="">
      <xdr:nvSpPr>
        <xdr:cNvPr id="772" name="n_1mainValue【児童館】&#10;有形固定資産減価償却率">
          <a:extLst>
            <a:ext uri="{FF2B5EF4-FFF2-40B4-BE49-F238E27FC236}">
              <a16:creationId xmlns:a16="http://schemas.microsoft.com/office/drawing/2014/main" id="{00000000-0008-0000-0100-000004030000}"/>
            </a:ext>
          </a:extLst>
        </xdr:cNvPr>
        <xdr:cNvSpPr txBox="1"/>
      </xdr:nvSpPr>
      <xdr:spPr>
        <a:xfrm>
          <a:off x="15266044" y="14466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36847</xdr:rowOff>
    </xdr:from>
    <xdr:ext cx="405111" cy="259045"/>
    <xdr:sp macro="" textlink="">
      <xdr:nvSpPr>
        <xdr:cNvPr id="773" name="n_2mainValue【児童館】&#10;有形固定資産減価償却率">
          <a:extLst>
            <a:ext uri="{FF2B5EF4-FFF2-40B4-BE49-F238E27FC236}">
              <a16:creationId xmlns:a16="http://schemas.microsoft.com/office/drawing/2014/main" id="{00000000-0008-0000-0100-000005030000}"/>
            </a:ext>
          </a:extLst>
        </xdr:cNvPr>
        <xdr:cNvSpPr txBox="1"/>
      </xdr:nvSpPr>
      <xdr:spPr>
        <a:xfrm>
          <a:off x="14389744" y="14438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34307</xdr:rowOff>
    </xdr:from>
    <xdr:ext cx="405111" cy="259045"/>
    <xdr:sp macro="" textlink="">
      <xdr:nvSpPr>
        <xdr:cNvPr id="774" name="n_3mainValue【児童館】&#10;有形固定資産減価償却率">
          <a:extLst>
            <a:ext uri="{FF2B5EF4-FFF2-40B4-BE49-F238E27FC236}">
              <a16:creationId xmlns:a16="http://schemas.microsoft.com/office/drawing/2014/main" id="{00000000-0008-0000-0100-000006030000}"/>
            </a:ext>
          </a:extLst>
        </xdr:cNvPr>
        <xdr:cNvSpPr txBox="1"/>
      </xdr:nvSpPr>
      <xdr:spPr>
        <a:xfrm>
          <a:off x="13500744" y="1409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5" name="正方形/長方形 774">
          <a:extLst>
            <a:ext uri="{FF2B5EF4-FFF2-40B4-BE49-F238E27FC236}">
              <a16:creationId xmlns:a16="http://schemas.microsoft.com/office/drawing/2014/main" id="{00000000-0008-0000-0100-000007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6" name="正方形/長方形 775">
          <a:extLst>
            <a:ext uri="{FF2B5EF4-FFF2-40B4-BE49-F238E27FC236}">
              <a16:creationId xmlns:a16="http://schemas.microsoft.com/office/drawing/2014/main" id="{00000000-0008-0000-0100-000008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7" name="正方形/長方形 776">
          <a:extLst>
            <a:ext uri="{FF2B5EF4-FFF2-40B4-BE49-F238E27FC236}">
              <a16:creationId xmlns:a16="http://schemas.microsoft.com/office/drawing/2014/main" id="{00000000-0008-0000-0100-000009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8" name="正方形/長方形 777">
          <a:extLst>
            <a:ext uri="{FF2B5EF4-FFF2-40B4-BE49-F238E27FC236}">
              <a16:creationId xmlns:a16="http://schemas.microsoft.com/office/drawing/2014/main" id="{00000000-0008-0000-0100-00000A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9" name="正方形/長方形 778">
          <a:extLst>
            <a:ext uri="{FF2B5EF4-FFF2-40B4-BE49-F238E27FC236}">
              <a16:creationId xmlns:a16="http://schemas.microsoft.com/office/drawing/2014/main" id="{00000000-0008-0000-0100-00000B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0" name="正方形/長方形 779">
          <a:extLst>
            <a:ext uri="{FF2B5EF4-FFF2-40B4-BE49-F238E27FC236}">
              <a16:creationId xmlns:a16="http://schemas.microsoft.com/office/drawing/2014/main" id="{00000000-0008-0000-0100-00000C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1" name="正方形/長方形 780">
          <a:extLst>
            <a:ext uri="{FF2B5EF4-FFF2-40B4-BE49-F238E27FC236}">
              <a16:creationId xmlns:a16="http://schemas.microsoft.com/office/drawing/2014/main" id="{00000000-0008-0000-0100-00000D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2" name="正方形/長方形 781">
          <a:extLst>
            <a:ext uri="{FF2B5EF4-FFF2-40B4-BE49-F238E27FC236}">
              <a16:creationId xmlns:a16="http://schemas.microsoft.com/office/drawing/2014/main" id="{00000000-0008-0000-0100-00000E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3" name="テキスト ボックス 782">
          <a:extLst>
            <a:ext uri="{FF2B5EF4-FFF2-40B4-BE49-F238E27FC236}">
              <a16:creationId xmlns:a16="http://schemas.microsoft.com/office/drawing/2014/main" id="{00000000-0008-0000-0100-00000F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4" name="直線コネクタ 783">
          <a:extLst>
            <a:ext uri="{FF2B5EF4-FFF2-40B4-BE49-F238E27FC236}">
              <a16:creationId xmlns:a16="http://schemas.microsoft.com/office/drawing/2014/main" id="{00000000-0008-0000-0100-000010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85" name="直線コネクタ 784">
          <a:extLst>
            <a:ext uri="{FF2B5EF4-FFF2-40B4-BE49-F238E27FC236}">
              <a16:creationId xmlns:a16="http://schemas.microsoft.com/office/drawing/2014/main" id="{00000000-0008-0000-0100-00001103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86" name="テキスト ボックス 785">
          <a:extLst>
            <a:ext uri="{FF2B5EF4-FFF2-40B4-BE49-F238E27FC236}">
              <a16:creationId xmlns:a16="http://schemas.microsoft.com/office/drawing/2014/main" id="{00000000-0008-0000-0100-00001203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87" name="直線コネクタ 786">
          <a:extLst>
            <a:ext uri="{FF2B5EF4-FFF2-40B4-BE49-F238E27FC236}">
              <a16:creationId xmlns:a16="http://schemas.microsoft.com/office/drawing/2014/main" id="{00000000-0008-0000-0100-00001303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88" name="テキスト ボックス 787">
          <a:extLst>
            <a:ext uri="{FF2B5EF4-FFF2-40B4-BE49-F238E27FC236}">
              <a16:creationId xmlns:a16="http://schemas.microsoft.com/office/drawing/2014/main" id="{00000000-0008-0000-0100-00001403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89" name="直線コネクタ 788">
          <a:extLst>
            <a:ext uri="{FF2B5EF4-FFF2-40B4-BE49-F238E27FC236}">
              <a16:creationId xmlns:a16="http://schemas.microsoft.com/office/drawing/2014/main" id="{00000000-0008-0000-0100-00001503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90" name="テキスト ボックス 789">
          <a:extLst>
            <a:ext uri="{FF2B5EF4-FFF2-40B4-BE49-F238E27FC236}">
              <a16:creationId xmlns:a16="http://schemas.microsoft.com/office/drawing/2014/main" id="{00000000-0008-0000-0100-00001603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91" name="直線コネクタ 790">
          <a:extLst>
            <a:ext uri="{FF2B5EF4-FFF2-40B4-BE49-F238E27FC236}">
              <a16:creationId xmlns:a16="http://schemas.microsoft.com/office/drawing/2014/main" id="{00000000-0008-0000-0100-00001703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92" name="テキスト ボックス 791">
          <a:extLst>
            <a:ext uri="{FF2B5EF4-FFF2-40B4-BE49-F238E27FC236}">
              <a16:creationId xmlns:a16="http://schemas.microsoft.com/office/drawing/2014/main" id="{00000000-0008-0000-0100-00001803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93" name="直線コネクタ 792">
          <a:extLst>
            <a:ext uri="{FF2B5EF4-FFF2-40B4-BE49-F238E27FC236}">
              <a16:creationId xmlns:a16="http://schemas.microsoft.com/office/drawing/2014/main" id="{00000000-0008-0000-0100-00001903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94" name="テキスト ボックス 793">
          <a:extLst>
            <a:ext uri="{FF2B5EF4-FFF2-40B4-BE49-F238E27FC236}">
              <a16:creationId xmlns:a16="http://schemas.microsoft.com/office/drawing/2014/main" id="{00000000-0008-0000-0100-00001A03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95" name="直線コネクタ 794">
          <a:extLst>
            <a:ext uri="{FF2B5EF4-FFF2-40B4-BE49-F238E27FC236}">
              <a16:creationId xmlns:a16="http://schemas.microsoft.com/office/drawing/2014/main" id="{00000000-0008-0000-0100-00001B03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96" name="テキスト ボックス 795">
          <a:extLst>
            <a:ext uri="{FF2B5EF4-FFF2-40B4-BE49-F238E27FC236}">
              <a16:creationId xmlns:a16="http://schemas.microsoft.com/office/drawing/2014/main" id="{00000000-0008-0000-0100-00001C03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7" name="直線コネクタ 796">
          <a:extLst>
            <a:ext uri="{FF2B5EF4-FFF2-40B4-BE49-F238E27FC236}">
              <a16:creationId xmlns:a16="http://schemas.microsoft.com/office/drawing/2014/main" id="{00000000-0008-0000-0100-00001D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8" name="テキスト ボックス 797">
          <a:extLst>
            <a:ext uri="{FF2B5EF4-FFF2-40B4-BE49-F238E27FC236}">
              <a16:creationId xmlns:a16="http://schemas.microsoft.com/office/drawing/2014/main" id="{00000000-0008-0000-0100-00001E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9" name="【児童館】&#10;一人当たり面積グラフ枠">
          <a:extLst>
            <a:ext uri="{FF2B5EF4-FFF2-40B4-BE49-F238E27FC236}">
              <a16:creationId xmlns:a16="http://schemas.microsoft.com/office/drawing/2014/main" id="{00000000-0008-0000-0100-00001F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103414</xdr:rowOff>
    </xdr:from>
    <xdr:to>
      <xdr:col>116</xdr:col>
      <xdr:colOff>62864</xdr:colOff>
      <xdr:row>86</xdr:row>
      <xdr:rowOff>81643</xdr:rowOff>
    </xdr:to>
    <xdr:cxnSp macro="">
      <xdr:nvCxnSpPr>
        <xdr:cNvPr id="800" name="直線コネクタ 799">
          <a:extLst>
            <a:ext uri="{FF2B5EF4-FFF2-40B4-BE49-F238E27FC236}">
              <a16:creationId xmlns:a16="http://schemas.microsoft.com/office/drawing/2014/main" id="{00000000-0008-0000-0100-000020030000}"/>
            </a:ext>
          </a:extLst>
        </xdr:cNvPr>
        <xdr:cNvCxnSpPr/>
      </xdr:nvCxnSpPr>
      <xdr:spPr>
        <a:xfrm flipV="1">
          <a:off x="22160864" y="13476514"/>
          <a:ext cx="0" cy="1349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85470</xdr:rowOff>
    </xdr:from>
    <xdr:ext cx="469744" cy="259045"/>
    <xdr:sp macro="" textlink="">
      <xdr:nvSpPr>
        <xdr:cNvPr id="801" name="【児童館】&#10;一人当たり面積最小値テキスト">
          <a:extLst>
            <a:ext uri="{FF2B5EF4-FFF2-40B4-BE49-F238E27FC236}">
              <a16:creationId xmlns:a16="http://schemas.microsoft.com/office/drawing/2014/main" id="{00000000-0008-0000-0100-000021030000}"/>
            </a:ext>
          </a:extLst>
        </xdr:cNvPr>
        <xdr:cNvSpPr txBox="1"/>
      </xdr:nvSpPr>
      <xdr:spPr>
        <a:xfrm>
          <a:off x="22199600" y="1483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81643</xdr:rowOff>
    </xdr:from>
    <xdr:to>
      <xdr:col>116</xdr:col>
      <xdr:colOff>152400</xdr:colOff>
      <xdr:row>86</xdr:row>
      <xdr:rowOff>81643</xdr:rowOff>
    </xdr:to>
    <xdr:cxnSp macro="">
      <xdr:nvCxnSpPr>
        <xdr:cNvPr id="802" name="直線コネクタ 801">
          <a:extLst>
            <a:ext uri="{FF2B5EF4-FFF2-40B4-BE49-F238E27FC236}">
              <a16:creationId xmlns:a16="http://schemas.microsoft.com/office/drawing/2014/main" id="{00000000-0008-0000-0100-000022030000}"/>
            </a:ext>
          </a:extLst>
        </xdr:cNvPr>
        <xdr:cNvCxnSpPr/>
      </xdr:nvCxnSpPr>
      <xdr:spPr>
        <a:xfrm>
          <a:off x="22072600" y="14826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50091</xdr:rowOff>
    </xdr:from>
    <xdr:ext cx="469744" cy="259045"/>
    <xdr:sp macro="" textlink="">
      <xdr:nvSpPr>
        <xdr:cNvPr id="803" name="【児童館】&#10;一人当たり面積最大値テキスト">
          <a:extLst>
            <a:ext uri="{FF2B5EF4-FFF2-40B4-BE49-F238E27FC236}">
              <a16:creationId xmlns:a16="http://schemas.microsoft.com/office/drawing/2014/main" id="{00000000-0008-0000-0100-000023030000}"/>
            </a:ext>
          </a:extLst>
        </xdr:cNvPr>
        <xdr:cNvSpPr txBox="1"/>
      </xdr:nvSpPr>
      <xdr:spPr>
        <a:xfrm>
          <a:off x="22199600" y="1325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103414</xdr:rowOff>
    </xdr:from>
    <xdr:to>
      <xdr:col>116</xdr:col>
      <xdr:colOff>152400</xdr:colOff>
      <xdr:row>78</xdr:row>
      <xdr:rowOff>103414</xdr:rowOff>
    </xdr:to>
    <xdr:cxnSp macro="">
      <xdr:nvCxnSpPr>
        <xdr:cNvPr id="804" name="直線コネクタ 803">
          <a:extLst>
            <a:ext uri="{FF2B5EF4-FFF2-40B4-BE49-F238E27FC236}">
              <a16:creationId xmlns:a16="http://schemas.microsoft.com/office/drawing/2014/main" id="{00000000-0008-0000-0100-000024030000}"/>
            </a:ext>
          </a:extLst>
        </xdr:cNvPr>
        <xdr:cNvCxnSpPr/>
      </xdr:nvCxnSpPr>
      <xdr:spPr>
        <a:xfrm>
          <a:off x="22072600" y="1347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4734</xdr:rowOff>
    </xdr:from>
    <xdr:ext cx="469744" cy="259045"/>
    <xdr:sp macro="" textlink="">
      <xdr:nvSpPr>
        <xdr:cNvPr id="805" name="【児童館】&#10;一人当たり面積平均値テキスト">
          <a:extLst>
            <a:ext uri="{FF2B5EF4-FFF2-40B4-BE49-F238E27FC236}">
              <a16:creationId xmlns:a16="http://schemas.microsoft.com/office/drawing/2014/main" id="{00000000-0008-0000-0100-000025030000}"/>
            </a:ext>
          </a:extLst>
        </xdr:cNvPr>
        <xdr:cNvSpPr txBox="1"/>
      </xdr:nvSpPr>
      <xdr:spPr>
        <a:xfrm>
          <a:off x="22199600" y="142350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153307</xdr:rowOff>
    </xdr:from>
    <xdr:to>
      <xdr:col>116</xdr:col>
      <xdr:colOff>114300</xdr:colOff>
      <xdr:row>84</xdr:row>
      <xdr:rowOff>83457</xdr:rowOff>
    </xdr:to>
    <xdr:sp macro="" textlink="">
      <xdr:nvSpPr>
        <xdr:cNvPr id="806" name="フローチャート: 判断 805">
          <a:extLst>
            <a:ext uri="{FF2B5EF4-FFF2-40B4-BE49-F238E27FC236}">
              <a16:creationId xmlns:a16="http://schemas.microsoft.com/office/drawing/2014/main" id="{00000000-0008-0000-0100-000026030000}"/>
            </a:ext>
          </a:extLst>
        </xdr:cNvPr>
        <xdr:cNvSpPr/>
      </xdr:nvSpPr>
      <xdr:spPr>
        <a:xfrm>
          <a:off x="22110700" y="1438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66221</xdr:rowOff>
    </xdr:from>
    <xdr:to>
      <xdr:col>112</xdr:col>
      <xdr:colOff>38100</xdr:colOff>
      <xdr:row>83</xdr:row>
      <xdr:rowOff>167821</xdr:rowOff>
    </xdr:to>
    <xdr:sp macro="" textlink="">
      <xdr:nvSpPr>
        <xdr:cNvPr id="807" name="フローチャート: 判断 806">
          <a:extLst>
            <a:ext uri="{FF2B5EF4-FFF2-40B4-BE49-F238E27FC236}">
              <a16:creationId xmlns:a16="http://schemas.microsoft.com/office/drawing/2014/main" id="{00000000-0008-0000-0100-000027030000}"/>
            </a:ext>
          </a:extLst>
        </xdr:cNvPr>
        <xdr:cNvSpPr/>
      </xdr:nvSpPr>
      <xdr:spPr>
        <a:xfrm>
          <a:off x="21272500" y="14296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22679</xdr:rowOff>
    </xdr:from>
    <xdr:to>
      <xdr:col>107</xdr:col>
      <xdr:colOff>101600</xdr:colOff>
      <xdr:row>83</xdr:row>
      <xdr:rowOff>124279</xdr:rowOff>
    </xdr:to>
    <xdr:sp macro="" textlink="">
      <xdr:nvSpPr>
        <xdr:cNvPr id="808" name="フローチャート: 判断 807">
          <a:extLst>
            <a:ext uri="{FF2B5EF4-FFF2-40B4-BE49-F238E27FC236}">
              <a16:creationId xmlns:a16="http://schemas.microsoft.com/office/drawing/2014/main" id="{00000000-0008-0000-0100-000028030000}"/>
            </a:ext>
          </a:extLst>
        </xdr:cNvPr>
        <xdr:cNvSpPr/>
      </xdr:nvSpPr>
      <xdr:spPr>
        <a:xfrm>
          <a:off x="20383500" y="1425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66221</xdr:rowOff>
    </xdr:from>
    <xdr:to>
      <xdr:col>102</xdr:col>
      <xdr:colOff>165100</xdr:colOff>
      <xdr:row>83</xdr:row>
      <xdr:rowOff>167821</xdr:rowOff>
    </xdr:to>
    <xdr:sp macro="" textlink="">
      <xdr:nvSpPr>
        <xdr:cNvPr id="809" name="フローチャート: 判断 808">
          <a:extLst>
            <a:ext uri="{FF2B5EF4-FFF2-40B4-BE49-F238E27FC236}">
              <a16:creationId xmlns:a16="http://schemas.microsoft.com/office/drawing/2014/main" id="{00000000-0008-0000-0100-000029030000}"/>
            </a:ext>
          </a:extLst>
        </xdr:cNvPr>
        <xdr:cNvSpPr/>
      </xdr:nvSpPr>
      <xdr:spPr>
        <a:xfrm>
          <a:off x="19494500" y="14296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131536</xdr:rowOff>
    </xdr:from>
    <xdr:to>
      <xdr:col>98</xdr:col>
      <xdr:colOff>38100</xdr:colOff>
      <xdr:row>84</xdr:row>
      <xdr:rowOff>61686</xdr:rowOff>
    </xdr:to>
    <xdr:sp macro="" textlink="">
      <xdr:nvSpPr>
        <xdr:cNvPr id="810" name="フローチャート: 判断 809">
          <a:extLst>
            <a:ext uri="{FF2B5EF4-FFF2-40B4-BE49-F238E27FC236}">
              <a16:creationId xmlns:a16="http://schemas.microsoft.com/office/drawing/2014/main" id="{00000000-0008-0000-0100-00002A030000}"/>
            </a:ext>
          </a:extLst>
        </xdr:cNvPr>
        <xdr:cNvSpPr/>
      </xdr:nvSpPr>
      <xdr:spPr>
        <a:xfrm>
          <a:off x="18605500" y="143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1" name="テキスト ボックス 810">
          <a:extLst>
            <a:ext uri="{FF2B5EF4-FFF2-40B4-BE49-F238E27FC236}">
              <a16:creationId xmlns:a16="http://schemas.microsoft.com/office/drawing/2014/main" id="{00000000-0008-0000-0100-00002B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2" name="テキスト ボックス 811">
          <a:extLst>
            <a:ext uri="{FF2B5EF4-FFF2-40B4-BE49-F238E27FC236}">
              <a16:creationId xmlns:a16="http://schemas.microsoft.com/office/drawing/2014/main" id="{00000000-0008-0000-0100-00002C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id="{00000000-0008-0000-0100-00002D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4" name="テキスト ボックス 813">
          <a:extLst>
            <a:ext uri="{FF2B5EF4-FFF2-40B4-BE49-F238E27FC236}">
              <a16:creationId xmlns:a16="http://schemas.microsoft.com/office/drawing/2014/main" id="{00000000-0008-0000-0100-00002E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id="{00000000-0008-0000-0100-00002F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147864</xdr:rowOff>
    </xdr:from>
    <xdr:to>
      <xdr:col>116</xdr:col>
      <xdr:colOff>114300</xdr:colOff>
      <xdr:row>86</xdr:row>
      <xdr:rowOff>78014</xdr:rowOff>
    </xdr:to>
    <xdr:sp macro="" textlink="">
      <xdr:nvSpPr>
        <xdr:cNvPr id="816" name="楕円 815">
          <a:extLst>
            <a:ext uri="{FF2B5EF4-FFF2-40B4-BE49-F238E27FC236}">
              <a16:creationId xmlns:a16="http://schemas.microsoft.com/office/drawing/2014/main" id="{00000000-0008-0000-0100-000030030000}"/>
            </a:ext>
          </a:extLst>
        </xdr:cNvPr>
        <xdr:cNvSpPr/>
      </xdr:nvSpPr>
      <xdr:spPr>
        <a:xfrm>
          <a:off x="22110700" y="1472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62791</xdr:rowOff>
    </xdr:from>
    <xdr:ext cx="469744" cy="259045"/>
    <xdr:sp macro="" textlink="">
      <xdr:nvSpPr>
        <xdr:cNvPr id="817" name="【児童館】&#10;一人当たり面積該当値テキスト">
          <a:extLst>
            <a:ext uri="{FF2B5EF4-FFF2-40B4-BE49-F238E27FC236}">
              <a16:creationId xmlns:a16="http://schemas.microsoft.com/office/drawing/2014/main" id="{00000000-0008-0000-0100-000031030000}"/>
            </a:ext>
          </a:extLst>
        </xdr:cNvPr>
        <xdr:cNvSpPr txBox="1"/>
      </xdr:nvSpPr>
      <xdr:spPr>
        <a:xfrm>
          <a:off x="22199600" y="14636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158750</xdr:rowOff>
    </xdr:from>
    <xdr:to>
      <xdr:col>112</xdr:col>
      <xdr:colOff>38100</xdr:colOff>
      <xdr:row>86</xdr:row>
      <xdr:rowOff>88900</xdr:rowOff>
    </xdr:to>
    <xdr:sp macro="" textlink="">
      <xdr:nvSpPr>
        <xdr:cNvPr id="818" name="楕円 817">
          <a:extLst>
            <a:ext uri="{FF2B5EF4-FFF2-40B4-BE49-F238E27FC236}">
              <a16:creationId xmlns:a16="http://schemas.microsoft.com/office/drawing/2014/main" id="{00000000-0008-0000-0100-000032030000}"/>
            </a:ext>
          </a:extLst>
        </xdr:cNvPr>
        <xdr:cNvSpPr/>
      </xdr:nvSpPr>
      <xdr:spPr>
        <a:xfrm>
          <a:off x="21272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27214</xdr:rowOff>
    </xdr:from>
    <xdr:to>
      <xdr:col>116</xdr:col>
      <xdr:colOff>63500</xdr:colOff>
      <xdr:row>86</xdr:row>
      <xdr:rowOff>38100</xdr:rowOff>
    </xdr:to>
    <xdr:cxnSp macro="">
      <xdr:nvCxnSpPr>
        <xdr:cNvPr id="819" name="直線コネクタ 818">
          <a:extLst>
            <a:ext uri="{FF2B5EF4-FFF2-40B4-BE49-F238E27FC236}">
              <a16:creationId xmlns:a16="http://schemas.microsoft.com/office/drawing/2014/main" id="{00000000-0008-0000-0100-000033030000}"/>
            </a:ext>
          </a:extLst>
        </xdr:cNvPr>
        <xdr:cNvCxnSpPr/>
      </xdr:nvCxnSpPr>
      <xdr:spPr>
        <a:xfrm flipV="1">
          <a:off x="21323300" y="14771914"/>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158750</xdr:rowOff>
    </xdr:from>
    <xdr:to>
      <xdr:col>107</xdr:col>
      <xdr:colOff>101600</xdr:colOff>
      <xdr:row>86</xdr:row>
      <xdr:rowOff>88900</xdr:rowOff>
    </xdr:to>
    <xdr:sp macro="" textlink="">
      <xdr:nvSpPr>
        <xdr:cNvPr id="820" name="楕円 819">
          <a:extLst>
            <a:ext uri="{FF2B5EF4-FFF2-40B4-BE49-F238E27FC236}">
              <a16:creationId xmlns:a16="http://schemas.microsoft.com/office/drawing/2014/main" id="{00000000-0008-0000-0100-000034030000}"/>
            </a:ext>
          </a:extLst>
        </xdr:cNvPr>
        <xdr:cNvSpPr/>
      </xdr:nvSpPr>
      <xdr:spPr>
        <a:xfrm>
          <a:off x="20383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38100</xdr:rowOff>
    </xdr:from>
    <xdr:to>
      <xdr:col>111</xdr:col>
      <xdr:colOff>177800</xdr:colOff>
      <xdr:row>86</xdr:row>
      <xdr:rowOff>38100</xdr:rowOff>
    </xdr:to>
    <xdr:cxnSp macro="">
      <xdr:nvCxnSpPr>
        <xdr:cNvPr id="821" name="直線コネクタ 820">
          <a:extLst>
            <a:ext uri="{FF2B5EF4-FFF2-40B4-BE49-F238E27FC236}">
              <a16:creationId xmlns:a16="http://schemas.microsoft.com/office/drawing/2014/main" id="{00000000-0008-0000-0100-000035030000}"/>
            </a:ext>
          </a:extLst>
        </xdr:cNvPr>
        <xdr:cNvCxnSpPr/>
      </xdr:nvCxnSpPr>
      <xdr:spPr>
        <a:xfrm>
          <a:off x="20434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169636</xdr:rowOff>
    </xdr:from>
    <xdr:to>
      <xdr:col>102</xdr:col>
      <xdr:colOff>165100</xdr:colOff>
      <xdr:row>86</xdr:row>
      <xdr:rowOff>99786</xdr:rowOff>
    </xdr:to>
    <xdr:sp macro="" textlink="">
      <xdr:nvSpPr>
        <xdr:cNvPr id="822" name="楕円 821">
          <a:extLst>
            <a:ext uri="{FF2B5EF4-FFF2-40B4-BE49-F238E27FC236}">
              <a16:creationId xmlns:a16="http://schemas.microsoft.com/office/drawing/2014/main" id="{00000000-0008-0000-0100-000036030000}"/>
            </a:ext>
          </a:extLst>
        </xdr:cNvPr>
        <xdr:cNvSpPr/>
      </xdr:nvSpPr>
      <xdr:spPr>
        <a:xfrm>
          <a:off x="19494500" y="1474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38100</xdr:rowOff>
    </xdr:from>
    <xdr:to>
      <xdr:col>107</xdr:col>
      <xdr:colOff>50800</xdr:colOff>
      <xdr:row>86</xdr:row>
      <xdr:rowOff>48986</xdr:rowOff>
    </xdr:to>
    <xdr:cxnSp macro="">
      <xdr:nvCxnSpPr>
        <xdr:cNvPr id="823" name="直線コネクタ 822">
          <a:extLst>
            <a:ext uri="{FF2B5EF4-FFF2-40B4-BE49-F238E27FC236}">
              <a16:creationId xmlns:a16="http://schemas.microsoft.com/office/drawing/2014/main" id="{00000000-0008-0000-0100-000037030000}"/>
            </a:ext>
          </a:extLst>
        </xdr:cNvPr>
        <xdr:cNvCxnSpPr/>
      </xdr:nvCxnSpPr>
      <xdr:spPr>
        <a:xfrm flipV="1">
          <a:off x="19545300" y="147828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12898</xdr:rowOff>
    </xdr:from>
    <xdr:ext cx="469744" cy="259045"/>
    <xdr:sp macro="" textlink="">
      <xdr:nvSpPr>
        <xdr:cNvPr id="824" name="n_1aveValue【児童館】&#10;一人当たり面積">
          <a:extLst>
            <a:ext uri="{FF2B5EF4-FFF2-40B4-BE49-F238E27FC236}">
              <a16:creationId xmlns:a16="http://schemas.microsoft.com/office/drawing/2014/main" id="{00000000-0008-0000-0100-000038030000}"/>
            </a:ext>
          </a:extLst>
        </xdr:cNvPr>
        <xdr:cNvSpPr txBox="1"/>
      </xdr:nvSpPr>
      <xdr:spPr>
        <a:xfrm>
          <a:off x="21075727" y="14071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140806</xdr:rowOff>
    </xdr:from>
    <xdr:ext cx="469744" cy="259045"/>
    <xdr:sp macro="" textlink="">
      <xdr:nvSpPr>
        <xdr:cNvPr id="825" name="n_2aveValue【児童館】&#10;一人当たり面積">
          <a:extLst>
            <a:ext uri="{FF2B5EF4-FFF2-40B4-BE49-F238E27FC236}">
              <a16:creationId xmlns:a16="http://schemas.microsoft.com/office/drawing/2014/main" id="{00000000-0008-0000-0100-000039030000}"/>
            </a:ext>
          </a:extLst>
        </xdr:cNvPr>
        <xdr:cNvSpPr txBox="1"/>
      </xdr:nvSpPr>
      <xdr:spPr>
        <a:xfrm>
          <a:off x="20199427" y="14028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12898</xdr:rowOff>
    </xdr:from>
    <xdr:ext cx="469744" cy="259045"/>
    <xdr:sp macro="" textlink="">
      <xdr:nvSpPr>
        <xdr:cNvPr id="826" name="n_3aveValue【児童館】&#10;一人当たり面積">
          <a:extLst>
            <a:ext uri="{FF2B5EF4-FFF2-40B4-BE49-F238E27FC236}">
              <a16:creationId xmlns:a16="http://schemas.microsoft.com/office/drawing/2014/main" id="{00000000-0008-0000-0100-00003A030000}"/>
            </a:ext>
          </a:extLst>
        </xdr:cNvPr>
        <xdr:cNvSpPr txBox="1"/>
      </xdr:nvSpPr>
      <xdr:spPr>
        <a:xfrm>
          <a:off x="19310427" y="14071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78213</xdr:rowOff>
    </xdr:from>
    <xdr:ext cx="469744" cy="259045"/>
    <xdr:sp macro="" textlink="">
      <xdr:nvSpPr>
        <xdr:cNvPr id="827" name="n_4aveValue【児童館】&#10;一人当たり面積">
          <a:extLst>
            <a:ext uri="{FF2B5EF4-FFF2-40B4-BE49-F238E27FC236}">
              <a16:creationId xmlns:a16="http://schemas.microsoft.com/office/drawing/2014/main" id="{00000000-0008-0000-0100-00003B030000}"/>
            </a:ext>
          </a:extLst>
        </xdr:cNvPr>
        <xdr:cNvSpPr txBox="1"/>
      </xdr:nvSpPr>
      <xdr:spPr>
        <a:xfrm>
          <a:off x="18421427" y="14137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80027</xdr:rowOff>
    </xdr:from>
    <xdr:ext cx="469744" cy="259045"/>
    <xdr:sp macro="" textlink="">
      <xdr:nvSpPr>
        <xdr:cNvPr id="828" name="n_1mainValue【児童館】&#10;一人当たり面積">
          <a:extLst>
            <a:ext uri="{FF2B5EF4-FFF2-40B4-BE49-F238E27FC236}">
              <a16:creationId xmlns:a16="http://schemas.microsoft.com/office/drawing/2014/main" id="{00000000-0008-0000-0100-00003C030000}"/>
            </a:ext>
          </a:extLst>
        </xdr:cNvPr>
        <xdr:cNvSpPr txBox="1"/>
      </xdr:nvSpPr>
      <xdr:spPr>
        <a:xfrm>
          <a:off x="210757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80027</xdr:rowOff>
    </xdr:from>
    <xdr:ext cx="469744" cy="259045"/>
    <xdr:sp macro="" textlink="">
      <xdr:nvSpPr>
        <xdr:cNvPr id="829" name="n_2mainValue【児童館】&#10;一人当たり面積">
          <a:extLst>
            <a:ext uri="{FF2B5EF4-FFF2-40B4-BE49-F238E27FC236}">
              <a16:creationId xmlns:a16="http://schemas.microsoft.com/office/drawing/2014/main" id="{00000000-0008-0000-0100-00003D030000}"/>
            </a:ext>
          </a:extLst>
        </xdr:cNvPr>
        <xdr:cNvSpPr txBox="1"/>
      </xdr:nvSpPr>
      <xdr:spPr>
        <a:xfrm>
          <a:off x="20199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90913</xdr:rowOff>
    </xdr:from>
    <xdr:ext cx="469744" cy="259045"/>
    <xdr:sp macro="" textlink="">
      <xdr:nvSpPr>
        <xdr:cNvPr id="830" name="n_3mainValue【児童館】&#10;一人当たり面積">
          <a:extLst>
            <a:ext uri="{FF2B5EF4-FFF2-40B4-BE49-F238E27FC236}">
              <a16:creationId xmlns:a16="http://schemas.microsoft.com/office/drawing/2014/main" id="{00000000-0008-0000-0100-00003E030000}"/>
            </a:ext>
          </a:extLst>
        </xdr:cNvPr>
        <xdr:cNvSpPr txBox="1"/>
      </xdr:nvSpPr>
      <xdr:spPr>
        <a:xfrm>
          <a:off x="19310427" y="1483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1" name="正方形/長方形 830">
          <a:extLst>
            <a:ext uri="{FF2B5EF4-FFF2-40B4-BE49-F238E27FC236}">
              <a16:creationId xmlns:a16="http://schemas.microsoft.com/office/drawing/2014/main" id="{00000000-0008-0000-0100-00003F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2" name="正方形/長方形 831">
          <a:extLst>
            <a:ext uri="{FF2B5EF4-FFF2-40B4-BE49-F238E27FC236}">
              <a16:creationId xmlns:a16="http://schemas.microsoft.com/office/drawing/2014/main" id="{00000000-0008-0000-0100-000040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3" name="正方形/長方形 832">
          <a:extLst>
            <a:ext uri="{FF2B5EF4-FFF2-40B4-BE49-F238E27FC236}">
              <a16:creationId xmlns:a16="http://schemas.microsoft.com/office/drawing/2014/main" id="{00000000-0008-0000-0100-000041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4" name="正方形/長方形 833">
          <a:extLst>
            <a:ext uri="{FF2B5EF4-FFF2-40B4-BE49-F238E27FC236}">
              <a16:creationId xmlns:a16="http://schemas.microsoft.com/office/drawing/2014/main" id="{00000000-0008-0000-0100-000042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5" name="正方形/長方形 834">
          <a:extLst>
            <a:ext uri="{FF2B5EF4-FFF2-40B4-BE49-F238E27FC236}">
              <a16:creationId xmlns:a16="http://schemas.microsoft.com/office/drawing/2014/main" id="{00000000-0008-0000-0100-000043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6" name="正方形/長方形 835">
          <a:extLst>
            <a:ext uri="{FF2B5EF4-FFF2-40B4-BE49-F238E27FC236}">
              <a16:creationId xmlns:a16="http://schemas.microsoft.com/office/drawing/2014/main" id="{00000000-0008-0000-0100-000044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7" name="正方形/長方形 836">
          <a:extLst>
            <a:ext uri="{FF2B5EF4-FFF2-40B4-BE49-F238E27FC236}">
              <a16:creationId xmlns:a16="http://schemas.microsoft.com/office/drawing/2014/main" id="{00000000-0008-0000-0100-000045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8" name="正方形/長方形 837">
          <a:extLst>
            <a:ext uri="{FF2B5EF4-FFF2-40B4-BE49-F238E27FC236}">
              <a16:creationId xmlns:a16="http://schemas.microsoft.com/office/drawing/2014/main" id="{00000000-0008-0000-0100-000046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9" name="テキスト ボックス 838">
          <a:extLst>
            <a:ext uri="{FF2B5EF4-FFF2-40B4-BE49-F238E27FC236}">
              <a16:creationId xmlns:a16="http://schemas.microsoft.com/office/drawing/2014/main" id="{00000000-0008-0000-0100-000047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0" name="直線コネクタ 839">
          <a:extLst>
            <a:ext uri="{FF2B5EF4-FFF2-40B4-BE49-F238E27FC236}">
              <a16:creationId xmlns:a16="http://schemas.microsoft.com/office/drawing/2014/main" id="{00000000-0008-0000-0100-000048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1" name="テキスト ボックス 840">
          <a:extLst>
            <a:ext uri="{FF2B5EF4-FFF2-40B4-BE49-F238E27FC236}">
              <a16:creationId xmlns:a16="http://schemas.microsoft.com/office/drawing/2014/main" id="{00000000-0008-0000-0100-000049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2" name="直線コネクタ 841">
          <a:extLst>
            <a:ext uri="{FF2B5EF4-FFF2-40B4-BE49-F238E27FC236}">
              <a16:creationId xmlns:a16="http://schemas.microsoft.com/office/drawing/2014/main" id="{00000000-0008-0000-0100-00004A03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43" name="テキスト ボックス 842">
          <a:extLst>
            <a:ext uri="{FF2B5EF4-FFF2-40B4-BE49-F238E27FC236}">
              <a16:creationId xmlns:a16="http://schemas.microsoft.com/office/drawing/2014/main" id="{00000000-0008-0000-0100-00004B03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4" name="直線コネクタ 843">
          <a:extLst>
            <a:ext uri="{FF2B5EF4-FFF2-40B4-BE49-F238E27FC236}">
              <a16:creationId xmlns:a16="http://schemas.microsoft.com/office/drawing/2014/main" id="{00000000-0008-0000-0100-00004C03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5" name="テキスト ボックス 844">
          <a:extLst>
            <a:ext uri="{FF2B5EF4-FFF2-40B4-BE49-F238E27FC236}">
              <a16:creationId xmlns:a16="http://schemas.microsoft.com/office/drawing/2014/main" id="{00000000-0008-0000-0100-00004D03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6" name="直線コネクタ 845">
          <a:extLst>
            <a:ext uri="{FF2B5EF4-FFF2-40B4-BE49-F238E27FC236}">
              <a16:creationId xmlns:a16="http://schemas.microsoft.com/office/drawing/2014/main" id="{00000000-0008-0000-0100-00004E03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47" name="テキスト ボックス 846">
          <a:extLst>
            <a:ext uri="{FF2B5EF4-FFF2-40B4-BE49-F238E27FC236}">
              <a16:creationId xmlns:a16="http://schemas.microsoft.com/office/drawing/2014/main" id="{00000000-0008-0000-0100-00004F03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48" name="直線コネクタ 847">
          <a:extLst>
            <a:ext uri="{FF2B5EF4-FFF2-40B4-BE49-F238E27FC236}">
              <a16:creationId xmlns:a16="http://schemas.microsoft.com/office/drawing/2014/main" id="{00000000-0008-0000-0100-00005003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49" name="テキスト ボックス 848">
          <a:extLst>
            <a:ext uri="{FF2B5EF4-FFF2-40B4-BE49-F238E27FC236}">
              <a16:creationId xmlns:a16="http://schemas.microsoft.com/office/drawing/2014/main" id="{00000000-0008-0000-0100-00005103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0" name="直線コネクタ 849">
          <a:extLst>
            <a:ext uri="{FF2B5EF4-FFF2-40B4-BE49-F238E27FC236}">
              <a16:creationId xmlns:a16="http://schemas.microsoft.com/office/drawing/2014/main" id="{00000000-0008-0000-0100-00005203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851" name="テキスト ボックス 850">
          <a:extLst>
            <a:ext uri="{FF2B5EF4-FFF2-40B4-BE49-F238E27FC236}">
              <a16:creationId xmlns:a16="http://schemas.microsoft.com/office/drawing/2014/main" id="{00000000-0008-0000-0100-000053030000}"/>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2" name="直線コネクタ 851">
          <a:extLst>
            <a:ext uri="{FF2B5EF4-FFF2-40B4-BE49-F238E27FC236}">
              <a16:creationId xmlns:a16="http://schemas.microsoft.com/office/drawing/2014/main" id="{00000000-0008-0000-0100-000054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3" name="【公民館】&#10;有形固定資産減価償却率グラフ枠">
          <a:extLst>
            <a:ext uri="{FF2B5EF4-FFF2-40B4-BE49-F238E27FC236}">
              <a16:creationId xmlns:a16="http://schemas.microsoft.com/office/drawing/2014/main" id="{00000000-0008-0000-0100-000055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854" name="直線コネクタ 853">
          <a:extLst>
            <a:ext uri="{FF2B5EF4-FFF2-40B4-BE49-F238E27FC236}">
              <a16:creationId xmlns:a16="http://schemas.microsoft.com/office/drawing/2014/main" id="{00000000-0008-0000-0100-000056030000}"/>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855" name="【公民館】&#10;有形固定資産減価償却率最小値テキスト">
          <a:extLst>
            <a:ext uri="{FF2B5EF4-FFF2-40B4-BE49-F238E27FC236}">
              <a16:creationId xmlns:a16="http://schemas.microsoft.com/office/drawing/2014/main" id="{00000000-0008-0000-0100-000057030000}"/>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856" name="直線コネクタ 855">
          <a:extLst>
            <a:ext uri="{FF2B5EF4-FFF2-40B4-BE49-F238E27FC236}">
              <a16:creationId xmlns:a16="http://schemas.microsoft.com/office/drawing/2014/main" id="{00000000-0008-0000-0100-000058030000}"/>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857" name="【公民館】&#10;有形固定資産減価償却率最大値テキスト">
          <a:extLst>
            <a:ext uri="{FF2B5EF4-FFF2-40B4-BE49-F238E27FC236}">
              <a16:creationId xmlns:a16="http://schemas.microsoft.com/office/drawing/2014/main" id="{00000000-0008-0000-0100-000059030000}"/>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858" name="直線コネクタ 857">
          <a:extLst>
            <a:ext uri="{FF2B5EF4-FFF2-40B4-BE49-F238E27FC236}">
              <a16:creationId xmlns:a16="http://schemas.microsoft.com/office/drawing/2014/main" id="{00000000-0008-0000-0100-00005A030000}"/>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58438</xdr:rowOff>
    </xdr:from>
    <xdr:ext cx="405111" cy="259045"/>
    <xdr:sp macro="" textlink="">
      <xdr:nvSpPr>
        <xdr:cNvPr id="859" name="【公民館】&#10;有形固定資産減価償却率平均値テキスト">
          <a:extLst>
            <a:ext uri="{FF2B5EF4-FFF2-40B4-BE49-F238E27FC236}">
              <a16:creationId xmlns:a16="http://schemas.microsoft.com/office/drawing/2014/main" id="{00000000-0008-0000-0100-00005B030000}"/>
            </a:ext>
          </a:extLst>
        </xdr:cNvPr>
        <xdr:cNvSpPr txBox="1"/>
      </xdr:nvSpPr>
      <xdr:spPr>
        <a:xfrm>
          <a:off x="16357600" y="177177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35561</xdr:rowOff>
    </xdr:from>
    <xdr:to>
      <xdr:col>85</xdr:col>
      <xdr:colOff>177800</xdr:colOff>
      <xdr:row>104</xdr:row>
      <xdr:rowOff>137161</xdr:rowOff>
    </xdr:to>
    <xdr:sp macro="" textlink="">
      <xdr:nvSpPr>
        <xdr:cNvPr id="860" name="フローチャート: 判断 859">
          <a:extLst>
            <a:ext uri="{FF2B5EF4-FFF2-40B4-BE49-F238E27FC236}">
              <a16:creationId xmlns:a16="http://schemas.microsoft.com/office/drawing/2014/main" id="{00000000-0008-0000-0100-00005C030000}"/>
            </a:ext>
          </a:extLst>
        </xdr:cNvPr>
        <xdr:cNvSpPr/>
      </xdr:nvSpPr>
      <xdr:spPr>
        <a:xfrm>
          <a:off x="16268700" y="1786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31750</xdr:rowOff>
    </xdr:from>
    <xdr:to>
      <xdr:col>81</xdr:col>
      <xdr:colOff>101600</xdr:colOff>
      <xdr:row>105</xdr:row>
      <xdr:rowOff>133350</xdr:rowOff>
    </xdr:to>
    <xdr:sp macro="" textlink="">
      <xdr:nvSpPr>
        <xdr:cNvPr id="861" name="フローチャート: 判断 860">
          <a:extLst>
            <a:ext uri="{FF2B5EF4-FFF2-40B4-BE49-F238E27FC236}">
              <a16:creationId xmlns:a16="http://schemas.microsoft.com/office/drawing/2014/main" id="{00000000-0008-0000-0100-00005D030000}"/>
            </a:ext>
          </a:extLst>
        </xdr:cNvPr>
        <xdr:cNvSpPr/>
      </xdr:nvSpPr>
      <xdr:spPr>
        <a:xfrm>
          <a:off x="15430500" y="1803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5080</xdr:rowOff>
    </xdr:from>
    <xdr:to>
      <xdr:col>76</xdr:col>
      <xdr:colOff>165100</xdr:colOff>
      <xdr:row>105</xdr:row>
      <xdr:rowOff>106680</xdr:rowOff>
    </xdr:to>
    <xdr:sp macro="" textlink="">
      <xdr:nvSpPr>
        <xdr:cNvPr id="862" name="フローチャート: 判断 861">
          <a:extLst>
            <a:ext uri="{FF2B5EF4-FFF2-40B4-BE49-F238E27FC236}">
              <a16:creationId xmlns:a16="http://schemas.microsoft.com/office/drawing/2014/main" id="{00000000-0008-0000-0100-00005E030000}"/>
            </a:ext>
          </a:extLst>
        </xdr:cNvPr>
        <xdr:cNvSpPr/>
      </xdr:nvSpPr>
      <xdr:spPr>
        <a:xfrm>
          <a:off x="14541500" y="1800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123189</xdr:rowOff>
    </xdr:from>
    <xdr:to>
      <xdr:col>72</xdr:col>
      <xdr:colOff>38100</xdr:colOff>
      <xdr:row>105</xdr:row>
      <xdr:rowOff>53339</xdr:rowOff>
    </xdr:to>
    <xdr:sp macro="" textlink="">
      <xdr:nvSpPr>
        <xdr:cNvPr id="863" name="フローチャート: 判断 862">
          <a:extLst>
            <a:ext uri="{FF2B5EF4-FFF2-40B4-BE49-F238E27FC236}">
              <a16:creationId xmlns:a16="http://schemas.microsoft.com/office/drawing/2014/main" id="{00000000-0008-0000-0100-00005F030000}"/>
            </a:ext>
          </a:extLst>
        </xdr:cNvPr>
        <xdr:cNvSpPr/>
      </xdr:nvSpPr>
      <xdr:spPr>
        <a:xfrm>
          <a:off x="13652500" y="1795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148589</xdr:rowOff>
    </xdr:from>
    <xdr:to>
      <xdr:col>67</xdr:col>
      <xdr:colOff>101600</xdr:colOff>
      <xdr:row>105</xdr:row>
      <xdr:rowOff>78739</xdr:rowOff>
    </xdr:to>
    <xdr:sp macro="" textlink="">
      <xdr:nvSpPr>
        <xdr:cNvPr id="864" name="フローチャート: 判断 863">
          <a:extLst>
            <a:ext uri="{FF2B5EF4-FFF2-40B4-BE49-F238E27FC236}">
              <a16:creationId xmlns:a16="http://schemas.microsoft.com/office/drawing/2014/main" id="{00000000-0008-0000-0100-000060030000}"/>
            </a:ext>
          </a:extLst>
        </xdr:cNvPr>
        <xdr:cNvSpPr/>
      </xdr:nvSpPr>
      <xdr:spPr>
        <a:xfrm>
          <a:off x="12763500" y="17979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5" name="テキスト ボックス 864">
          <a:extLst>
            <a:ext uri="{FF2B5EF4-FFF2-40B4-BE49-F238E27FC236}">
              <a16:creationId xmlns:a16="http://schemas.microsoft.com/office/drawing/2014/main" id="{00000000-0008-0000-0100-000061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6" name="テキスト ボックス 865">
          <a:extLst>
            <a:ext uri="{FF2B5EF4-FFF2-40B4-BE49-F238E27FC236}">
              <a16:creationId xmlns:a16="http://schemas.microsoft.com/office/drawing/2014/main" id="{00000000-0008-0000-0100-000062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7" name="テキスト ボックス 866">
          <a:extLst>
            <a:ext uri="{FF2B5EF4-FFF2-40B4-BE49-F238E27FC236}">
              <a16:creationId xmlns:a16="http://schemas.microsoft.com/office/drawing/2014/main" id="{00000000-0008-0000-0100-000063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8" name="テキスト ボックス 867">
          <a:extLst>
            <a:ext uri="{FF2B5EF4-FFF2-40B4-BE49-F238E27FC236}">
              <a16:creationId xmlns:a16="http://schemas.microsoft.com/office/drawing/2014/main" id="{00000000-0008-0000-0100-000064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9" name="テキスト ボックス 868">
          <a:extLst>
            <a:ext uri="{FF2B5EF4-FFF2-40B4-BE49-F238E27FC236}">
              <a16:creationId xmlns:a16="http://schemas.microsoft.com/office/drawing/2014/main" id="{00000000-0008-0000-0100-000065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60961</xdr:rowOff>
    </xdr:from>
    <xdr:to>
      <xdr:col>85</xdr:col>
      <xdr:colOff>177800</xdr:colOff>
      <xdr:row>106</xdr:row>
      <xdr:rowOff>162561</xdr:rowOff>
    </xdr:to>
    <xdr:sp macro="" textlink="">
      <xdr:nvSpPr>
        <xdr:cNvPr id="870" name="楕円 869">
          <a:extLst>
            <a:ext uri="{FF2B5EF4-FFF2-40B4-BE49-F238E27FC236}">
              <a16:creationId xmlns:a16="http://schemas.microsoft.com/office/drawing/2014/main" id="{00000000-0008-0000-0100-000066030000}"/>
            </a:ext>
          </a:extLst>
        </xdr:cNvPr>
        <xdr:cNvSpPr/>
      </xdr:nvSpPr>
      <xdr:spPr>
        <a:xfrm>
          <a:off x="16268700" y="18234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39388</xdr:rowOff>
    </xdr:from>
    <xdr:ext cx="405111" cy="259045"/>
    <xdr:sp macro="" textlink="">
      <xdr:nvSpPr>
        <xdr:cNvPr id="871" name="【公民館】&#10;有形固定資産減価償却率該当値テキスト">
          <a:extLst>
            <a:ext uri="{FF2B5EF4-FFF2-40B4-BE49-F238E27FC236}">
              <a16:creationId xmlns:a16="http://schemas.microsoft.com/office/drawing/2014/main" id="{00000000-0008-0000-0100-000067030000}"/>
            </a:ext>
          </a:extLst>
        </xdr:cNvPr>
        <xdr:cNvSpPr txBox="1"/>
      </xdr:nvSpPr>
      <xdr:spPr>
        <a:xfrm>
          <a:off x="16357600" y="18213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48261</xdr:rowOff>
    </xdr:from>
    <xdr:to>
      <xdr:col>81</xdr:col>
      <xdr:colOff>101600</xdr:colOff>
      <xdr:row>106</xdr:row>
      <xdr:rowOff>149861</xdr:rowOff>
    </xdr:to>
    <xdr:sp macro="" textlink="">
      <xdr:nvSpPr>
        <xdr:cNvPr id="872" name="楕円 871">
          <a:extLst>
            <a:ext uri="{FF2B5EF4-FFF2-40B4-BE49-F238E27FC236}">
              <a16:creationId xmlns:a16="http://schemas.microsoft.com/office/drawing/2014/main" id="{00000000-0008-0000-0100-000068030000}"/>
            </a:ext>
          </a:extLst>
        </xdr:cNvPr>
        <xdr:cNvSpPr/>
      </xdr:nvSpPr>
      <xdr:spPr>
        <a:xfrm>
          <a:off x="15430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99061</xdr:rowOff>
    </xdr:from>
    <xdr:to>
      <xdr:col>85</xdr:col>
      <xdr:colOff>127000</xdr:colOff>
      <xdr:row>106</xdr:row>
      <xdr:rowOff>111761</xdr:rowOff>
    </xdr:to>
    <xdr:cxnSp macro="">
      <xdr:nvCxnSpPr>
        <xdr:cNvPr id="873" name="直線コネクタ 872">
          <a:extLst>
            <a:ext uri="{FF2B5EF4-FFF2-40B4-BE49-F238E27FC236}">
              <a16:creationId xmlns:a16="http://schemas.microsoft.com/office/drawing/2014/main" id="{00000000-0008-0000-0100-000069030000}"/>
            </a:ext>
          </a:extLst>
        </xdr:cNvPr>
        <xdr:cNvCxnSpPr/>
      </xdr:nvCxnSpPr>
      <xdr:spPr>
        <a:xfrm>
          <a:off x="15481300" y="18272761"/>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33020</xdr:rowOff>
    </xdr:from>
    <xdr:to>
      <xdr:col>76</xdr:col>
      <xdr:colOff>165100</xdr:colOff>
      <xdr:row>106</xdr:row>
      <xdr:rowOff>134620</xdr:rowOff>
    </xdr:to>
    <xdr:sp macro="" textlink="">
      <xdr:nvSpPr>
        <xdr:cNvPr id="874" name="楕円 873">
          <a:extLst>
            <a:ext uri="{FF2B5EF4-FFF2-40B4-BE49-F238E27FC236}">
              <a16:creationId xmlns:a16="http://schemas.microsoft.com/office/drawing/2014/main" id="{00000000-0008-0000-0100-00006A030000}"/>
            </a:ext>
          </a:extLst>
        </xdr:cNvPr>
        <xdr:cNvSpPr/>
      </xdr:nvSpPr>
      <xdr:spPr>
        <a:xfrm>
          <a:off x="14541500" y="182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83820</xdr:rowOff>
    </xdr:from>
    <xdr:to>
      <xdr:col>81</xdr:col>
      <xdr:colOff>50800</xdr:colOff>
      <xdr:row>106</xdr:row>
      <xdr:rowOff>99061</xdr:rowOff>
    </xdr:to>
    <xdr:cxnSp macro="">
      <xdr:nvCxnSpPr>
        <xdr:cNvPr id="875" name="直線コネクタ 874">
          <a:extLst>
            <a:ext uri="{FF2B5EF4-FFF2-40B4-BE49-F238E27FC236}">
              <a16:creationId xmlns:a16="http://schemas.microsoft.com/office/drawing/2014/main" id="{00000000-0008-0000-0100-00006B030000}"/>
            </a:ext>
          </a:extLst>
        </xdr:cNvPr>
        <xdr:cNvCxnSpPr/>
      </xdr:nvCxnSpPr>
      <xdr:spPr>
        <a:xfrm>
          <a:off x="14592300" y="182575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52070</xdr:rowOff>
    </xdr:from>
    <xdr:to>
      <xdr:col>72</xdr:col>
      <xdr:colOff>38100</xdr:colOff>
      <xdr:row>106</xdr:row>
      <xdr:rowOff>153670</xdr:rowOff>
    </xdr:to>
    <xdr:sp macro="" textlink="">
      <xdr:nvSpPr>
        <xdr:cNvPr id="876" name="楕円 875">
          <a:extLst>
            <a:ext uri="{FF2B5EF4-FFF2-40B4-BE49-F238E27FC236}">
              <a16:creationId xmlns:a16="http://schemas.microsoft.com/office/drawing/2014/main" id="{00000000-0008-0000-0100-00006C030000}"/>
            </a:ext>
          </a:extLst>
        </xdr:cNvPr>
        <xdr:cNvSpPr/>
      </xdr:nvSpPr>
      <xdr:spPr>
        <a:xfrm>
          <a:off x="13652500" y="1822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83820</xdr:rowOff>
    </xdr:from>
    <xdr:to>
      <xdr:col>76</xdr:col>
      <xdr:colOff>114300</xdr:colOff>
      <xdr:row>106</xdr:row>
      <xdr:rowOff>102870</xdr:rowOff>
    </xdr:to>
    <xdr:cxnSp macro="">
      <xdr:nvCxnSpPr>
        <xdr:cNvPr id="877" name="直線コネクタ 876">
          <a:extLst>
            <a:ext uri="{FF2B5EF4-FFF2-40B4-BE49-F238E27FC236}">
              <a16:creationId xmlns:a16="http://schemas.microsoft.com/office/drawing/2014/main" id="{00000000-0008-0000-0100-00006D030000}"/>
            </a:ext>
          </a:extLst>
        </xdr:cNvPr>
        <xdr:cNvCxnSpPr/>
      </xdr:nvCxnSpPr>
      <xdr:spPr>
        <a:xfrm flipV="1">
          <a:off x="13703300" y="1825752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34289</xdr:rowOff>
    </xdr:from>
    <xdr:to>
      <xdr:col>67</xdr:col>
      <xdr:colOff>101600</xdr:colOff>
      <xdr:row>106</xdr:row>
      <xdr:rowOff>135889</xdr:rowOff>
    </xdr:to>
    <xdr:sp macro="" textlink="">
      <xdr:nvSpPr>
        <xdr:cNvPr id="878" name="楕円 877">
          <a:extLst>
            <a:ext uri="{FF2B5EF4-FFF2-40B4-BE49-F238E27FC236}">
              <a16:creationId xmlns:a16="http://schemas.microsoft.com/office/drawing/2014/main" id="{00000000-0008-0000-0100-00006E030000}"/>
            </a:ext>
          </a:extLst>
        </xdr:cNvPr>
        <xdr:cNvSpPr/>
      </xdr:nvSpPr>
      <xdr:spPr>
        <a:xfrm>
          <a:off x="12763500" y="1820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85089</xdr:rowOff>
    </xdr:from>
    <xdr:to>
      <xdr:col>71</xdr:col>
      <xdr:colOff>177800</xdr:colOff>
      <xdr:row>106</xdr:row>
      <xdr:rowOff>102870</xdr:rowOff>
    </xdr:to>
    <xdr:cxnSp macro="">
      <xdr:nvCxnSpPr>
        <xdr:cNvPr id="879" name="直線コネクタ 878">
          <a:extLst>
            <a:ext uri="{FF2B5EF4-FFF2-40B4-BE49-F238E27FC236}">
              <a16:creationId xmlns:a16="http://schemas.microsoft.com/office/drawing/2014/main" id="{00000000-0008-0000-0100-00006F030000}"/>
            </a:ext>
          </a:extLst>
        </xdr:cNvPr>
        <xdr:cNvCxnSpPr/>
      </xdr:nvCxnSpPr>
      <xdr:spPr>
        <a:xfrm>
          <a:off x="12814300" y="18258789"/>
          <a:ext cx="889000" cy="1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149877</xdr:rowOff>
    </xdr:from>
    <xdr:ext cx="405111" cy="259045"/>
    <xdr:sp macro="" textlink="">
      <xdr:nvSpPr>
        <xdr:cNvPr id="880" name="n_1aveValue【公民館】&#10;有形固定資産減価償却率">
          <a:extLst>
            <a:ext uri="{FF2B5EF4-FFF2-40B4-BE49-F238E27FC236}">
              <a16:creationId xmlns:a16="http://schemas.microsoft.com/office/drawing/2014/main" id="{00000000-0008-0000-0100-000070030000}"/>
            </a:ext>
          </a:extLst>
        </xdr:cNvPr>
        <xdr:cNvSpPr txBox="1"/>
      </xdr:nvSpPr>
      <xdr:spPr>
        <a:xfrm>
          <a:off x="15266044" y="17809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123207</xdr:rowOff>
    </xdr:from>
    <xdr:ext cx="405111" cy="259045"/>
    <xdr:sp macro="" textlink="">
      <xdr:nvSpPr>
        <xdr:cNvPr id="881" name="n_2aveValue【公民館】&#10;有形固定資産減価償却率">
          <a:extLst>
            <a:ext uri="{FF2B5EF4-FFF2-40B4-BE49-F238E27FC236}">
              <a16:creationId xmlns:a16="http://schemas.microsoft.com/office/drawing/2014/main" id="{00000000-0008-0000-0100-000071030000}"/>
            </a:ext>
          </a:extLst>
        </xdr:cNvPr>
        <xdr:cNvSpPr txBox="1"/>
      </xdr:nvSpPr>
      <xdr:spPr>
        <a:xfrm>
          <a:off x="14389744" y="17782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69866</xdr:rowOff>
    </xdr:from>
    <xdr:ext cx="405111" cy="259045"/>
    <xdr:sp macro="" textlink="">
      <xdr:nvSpPr>
        <xdr:cNvPr id="882" name="n_3aveValue【公民館】&#10;有形固定資産減価償却率">
          <a:extLst>
            <a:ext uri="{FF2B5EF4-FFF2-40B4-BE49-F238E27FC236}">
              <a16:creationId xmlns:a16="http://schemas.microsoft.com/office/drawing/2014/main" id="{00000000-0008-0000-0100-000072030000}"/>
            </a:ext>
          </a:extLst>
        </xdr:cNvPr>
        <xdr:cNvSpPr txBox="1"/>
      </xdr:nvSpPr>
      <xdr:spPr>
        <a:xfrm>
          <a:off x="13500744" y="17729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95266</xdr:rowOff>
    </xdr:from>
    <xdr:ext cx="405111" cy="259045"/>
    <xdr:sp macro="" textlink="">
      <xdr:nvSpPr>
        <xdr:cNvPr id="883" name="n_4aveValue【公民館】&#10;有形固定資産減価償却率">
          <a:extLst>
            <a:ext uri="{FF2B5EF4-FFF2-40B4-BE49-F238E27FC236}">
              <a16:creationId xmlns:a16="http://schemas.microsoft.com/office/drawing/2014/main" id="{00000000-0008-0000-0100-000073030000}"/>
            </a:ext>
          </a:extLst>
        </xdr:cNvPr>
        <xdr:cNvSpPr txBox="1"/>
      </xdr:nvSpPr>
      <xdr:spPr>
        <a:xfrm>
          <a:off x="12611744" y="17754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140988</xdr:rowOff>
    </xdr:from>
    <xdr:ext cx="405111" cy="259045"/>
    <xdr:sp macro="" textlink="">
      <xdr:nvSpPr>
        <xdr:cNvPr id="884" name="n_1mainValue【公民館】&#10;有形固定資産減価償却率">
          <a:extLst>
            <a:ext uri="{FF2B5EF4-FFF2-40B4-BE49-F238E27FC236}">
              <a16:creationId xmlns:a16="http://schemas.microsoft.com/office/drawing/2014/main" id="{00000000-0008-0000-0100-000074030000}"/>
            </a:ext>
          </a:extLst>
        </xdr:cNvPr>
        <xdr:cNvSpPr txBox="1"/>
      </xdr:nvSpPr>
      <xdr:spPr>
        <a:xfrm>
          <a:off x="15266044" y="1831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125747</xdr:rowOff>
    </xdr:from>
    <xdr:ext cx="405111" cy="259045"/>
    <xdr:sp macro="" textlink="">
      <xdr:nvSpPr>
        <xdr:cNvPr id="885" name="n_2mainValue【公民館】&#10;有形固定資産減価償却率">
          <a:extLst>
            <a:ext uri="{FF2B5EF4-FFF2-40B4-BE49-F238E27FC236}">
              <a16:creationId xmlns:a16="http://schemas.microsoft.com/office/drawing/2014/main" id="{00000000-0008-0000-0100-000075030000}"/>
            </a:ext>
          </a:extLst>
        </xdr:cNvPr>
        <xdr:cNvSpPr txBox="1"/>
      </xdr:nvSpPr>
      <xdr:spPr>
        <a:xfrm>
          <a:off x="14389744" y="1829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144797</xdr:rowOff>
    </xdr:from>
    <xdr:ext cx="405111" cy="259045"/>
    <xdr:sp macro="" textlink="">
      <xdr:nvSpPr>
        <xdr:cNvPr id="886" name="n_3mainValue【公民館】&#10;有形固定資産減価償却率">
          <a:extLst>
            <a:ext uri="{FF2B5EF4-FFF2-40B4-BE49-F238E27FC236}">
              <a16:creationId xmlns:a16="http://schemas.microsoft.com/office/drawing/2014/main" id="{00000000-0008-0000-0100-000076030000}"/>
            </a:ext>
          </a:extLst>
        </xdr:cNvPr>
        <xdr:cNvSpPr txBox="1"/>
      </xdr:nvSpPr>
      <xdr:spPr>
        <a:xfrm>
          <a:off x="13500744" y="1831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127016</xdr:rowOff>
    </xdr:from>
    <xdr:ext cx="405111" cy="259045"/>
    <xdr:sp macro="" textlink="">
      <xdr:nvSpPr>
        <xdr:cNvPr id="887" name="n_4mainValue【公民館】&#10;有形固定資産減価償却率">
          <a:extLst>
            <a:ext uri="{FF2B5EF4-FFF2-40B4-BE49-F238E27FC236}">
              <a16:creationId xmlns:a16="http://schemas.microsoft.com/office/drawing/2014/main" id="{00000000-0008-0000-0100-000077030000}"/>
            </a:ext>
          </a:extLst>
        </xdr:cNvPr>
        <xdr:cNvSpPr txBox="1"/>
      </xdr:nvSpPr>
      <xdr:spPr>
        <a:xfrm>
          <a:off x="12611744" y="1830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8" name="正方形/長方形 887">
          <a:extLst>
            <a:ext uri="{FF2B5EF4-FFF2-40B4-BE49-F238E27FC236}">
              <a16:creationId xmlns:a16="http://schemas.microsoft.com/office/drawing/2014/main" id="{00000000-0008-0000-0100-000078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9" name="正方形/長方形 888">
          <a:extLst>
            <a:ext uri="{FF2B5EF4-FFF2-40B4-BE49-F238E27FC236}">
              <a16:creationId xmlns:a16="http://schemas.microsoft.com/office/drawing/2014/main" id="{00000000-0008-0000-0100-000079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0" name="正方形/長方形 889">
          <a:extLst>
            <a:ext uri="{FF2B5EF4-FFF2-40B4-BE49-F238E27FC236}">
              <a16:creationId xmlns:a16="http://schemas.microsoft.com/office/drawing/2014/main" id="{00000000-0008-0000-0100-00007A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1" name="正方形/長方形 890">
          <a:extLst>
            <a:ext uri="{FF2B5EF4-FFF2-40B4-BE49-F238E27FC236}">
              <a16:creationId xmlns:a16="http://schemas.microsoft.com/office/drawing/2014/main" id="{00000000-0008-0000-0100-00007B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2" name="正方形/長方形 891">
          <a:extLst>
            <a:ext uri="{FF2B5EF4-FFF2-40B4-BE49-F238E27FC236}">
              <a16:creationId xmlns:a16="http://schemas.microsoft.com/office/drawing/2014/main" id="{00000000-0008-0000-0100-00007C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3" name="正方形/長方形 892">
          <a:extLst>
            <a:ext uri="{FF2B5EF4-FFF2-40B4-BE49-F238E27FC236}">
              <a16:creationId xmlns:a16="http://schemas.microsoft.com/office/drawing/2014/main" id="{00000000-0008-0000-0100-00007D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4" name="正方形/長方形 893">
          <a:extLst>
            <a:ext uri="{FF2B5EF4-FFF2-40B4-BE49-F238E27FC236}">
              <a16:creationId xmlns:a16="http://schemas.microsoft.com/office/drawing/2014/main" id="{00000000-0008-0000-0100-00007E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5" name="正方形/長方形 894">
          <a:extLst>
            <a:ext uri="{FF2B5EF4-FFF2-40B4-BE49-F238E27FC236}">
              <a16:creationId xmlns:a16="http://schemas.microsoft.com/office/drawing/2014/main" id="{00000000-0008-0000-0100-00007F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6" name="テキスト ボックス 895">
          <a:extLst>
            <a:ext uri="{FF2B5EF4-FFF2-40B4-BE49-F238E27FC236}">
              <a16:creationId xmlns:a16="http://schemas.microsoft.com/office/drawing/2014/main" id="{00000000-0008-0000-0100-000080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7" name="直線コネクタ 896">
          <a:extLst>
            <a:ext uri="{FF2B5EF4-FFF2-40B4-BE49-F238E27FC236}">
              <a16:creationId xmlns:a16="http://schemas.microsoft.com/office/drawing/2014/main" id="{00000000-0008-0000-0100-000081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98" name="直線コネクタ 897">
          <a:extLst>
            <a:ext uri="{FF2B5EF4-FFF2-40B4-BE49-F238E27FC236}">
              <a16:creationId xmlns:a16="http://schemas.microsoft.com/office/drawing/2014/main" id="{00000000-0008-0000-0100-000082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99" name="テキスト ボックス 898">
          <a:extLst>
            <a:ext uri="{FF2B5EF4-FFF2-40B4-BE49-F238E27FC236}">
              <a16:creationId xmlns:a16="http://schemas.microsoft.com/office/drawing/2014/main" id="{00000000-0008-0000-0100-000083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0" name="直線コネクタ 899">
          <a:extLst>
            <a:ext uri="{FF2B5EF4-FFF2-40B4-BE49-F238E27FC236}">
              <a16:creationId xmlns:a16="http://schemas.microsoft.com/office/drawing/2014/main" id="{00000000-0008-0000-0100-000084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01" name="テキスト ボックス 900">
          <a:extLst>
            <a:ext uri="{FF2B5EF4-FFF2-40B4-BE49-F238E27FC236}">
              <a16:creationId xmlns:a16="http://schemas.microsoft.com/office/drawing/2014/main" id="{00000000-0008-0000-0100-000085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2" name="直線コネクタ 901">
          <a:extLst>
            <a:ext uri="{FF2B5EF4-FFF2-40B4-BE49-F238E27FC236}">
              <a16:creationId xmlns:a16="http://schemas.microsoft.com/office/drawing/2014/main" id="{00000000-0008-0000-0100-000086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3" name="テキスト ボックス 902">
          <a:extLst>
            <a:ext uri="{FF2B5EF4-FFF2-40B4-BE49-F238E27FC236}">
              <a16:creationId xmlns:a16="http://schemas.microsoft.com/office/drawing/2014/main" id="{00000000-0008-0000-0100-000087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4" name="直線コネクタ 903">
          <a:extLst>
            <a:ext uri="{FF2B5EF4-FFF2-40B4-BE49-F238E27FC236}">
              <a16:creationId xmlns:a16="http://schemas.microsoft.com/office/drawing/2014/main" id="{00000000-0008-0000-0100-000088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05" name="テキスト ボックス 904">
          <a:extLst>
            <a:ext uri="{FF2B5EF4-FFF2-40B4-BE49-F238E27FC236}">
              <a16:creationId xmlns:a16="http://schemas.microsoft.com/office/drawing/2014/main" id="{00000000-0008-0000-0100-000089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06" name="直線コネクタ 905">
          <a:extLst>
            <a:ext uri="{FF2B5EF4-FFF2-40B4-BE49-F238E27FC236}">
              <a16:creationId xmlns:a16="http://schemas.microsoft.com/office/drawing/2014/main" id="{00000000-0008-0000-0100-00008A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07" name="テキスト ボックス 906">
          <a:extLst>
            <a:ext uri="{FF2B5EF4-FFF2-40B4-BE49-F238E27FC236}">
              <a16:creationId xmlns:a16="http://schemas.microsoft.com/office/drawing/2014/main" id="{00000000-0008-0000-0100-00008B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8" name="直線コネクタ 907">
          <a:extLst>
            <a:ext uri="{FF2B5EF4-FFF2-40B4-BE49-F238E27FC236}">
              <a16:creationId xmlns:a16="http://schemas.microsoft.com/office/drawing/2014/main" id="{00000000-0008-0000-0100-00008C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9" name="テキスト ボックス 908">
          <a:extLst>
            <a:ext uri="{FF2B5EF4-FFF2-40B4-BE49-F238E27FC236}">
              <a16:creationId xmlns:a16="http://schemas.microsoft.com/office/drawing/2014/main" id="{00000000-0008-0000-0100-00008D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0" name="【公民館】&#10;一人当たり面積グラフ枠">
          <a:extLst>
            <a:ext uri="{FF2B5EF4-FFF2-40B4-BE49-F238E27FC236}">
              <a16:creationId xmlns:a16="http://schemas.microsoft.com/office/drawing/2014/main" id="{00000000-0008-0000-0100-00008E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100330</xdr:rowOff>
    </xdr:from>
    <xdr:to>
      <xdr:col>116</xdr:col>
      <xdr:colOff>62864</xdr:colOff>
      <xdr:row>108</xdr:row>
      <xdr:rowOff>142239</xdr:rowOff>
    </xdr:to>
    <xdr:cxnSp macro="">
      <xdr:nvCxnSpPr>
        <xdr:cNvPr id="911" name="直線コネクタ 910">
          <a:extLst>
            <a:ext uri="{FF2B5EF4-FFF2-40B4-BE49-F238E27FC236}">
              <a16:creationId xmlns:a16="http://schemas.microsoft.com/office/drawing/2014/main" id="{00000000-0008-0000-0100-00008F030000}"/>
            </a:ext>
          </a:extLst>
        </xdr:cNvPr>
        <xdr:cNvCxnSpPr/>
      </xdr:nvCxnSpPr>
      <xdr:spPr>
        <a:xfrm flipV="1">
          <a:off x="22160864" y="17245330"/>
          <a:ext cx="0" cy="1413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912" name="【公民館】&#10;一人当たり面積最小値テキスト">
          <a:extLst>
            <a:ext uri="{FF2B5EF4-FFF2-40B4-BE49-F238E27FC236}">
              <a16:creationId xmlns:a16="http://schemas.microsoft.com/office/drawing/2014/main" id="{00000000-0008-0000-0100-000090030000}"/>
            </a:ext>
          </a:extLst>
        </xdr:cNvPr>
        <xdr:cNvSpPr txBox="1"/>
      </xdr:nvSpPr>
      <xdr:spPr>
        <a:xfrm>
          <a:off x="221996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913" name="直線コネクタ 912">
          <a:extLst>
            <a:ext uri="{FF2B5EF4-FFF2-40B4-BE49-F238E27FC236}">
              <a16:creationId xmlns:a16="http://schemas.microsoft.com/office/drawing/2014/main" id="{00000000-0008-0000-0100-000091030000}"/>
            </a:ext>
          </a:extLst>
        </xdr:cNvPr>
        <xdr:cNvCxnSpPr/>
      </xdr:nvCxnSpPr>
      <xdr:spPr>
        <a:xfrm>
          <a:off x="22072600" y="1865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47007</xdr:rowOff>
    </xdr:from>
    <xdr:ext cx="469744" cy="259045"/>
    <xdr:sp macro="" textlink="">
      <xdr:nvSpPr>
        <xdr:cNvPr id="914" name="【公民館】&#10;一人当たり面積最大値テキスト">
          <a:extLst>
            <a:ext uri="{FF2B5EF4-FFF2-40B4-BE49-F238E27FC236}">
              <a16:creationId xmlns:a16="http://schemas.microsoft.com/office/drawing/2014/main" id="{00000000-0008-0000-0100-000092030000}"/>
            </a:ext>
          </a:extLst>
        </xdr:cNvPr>
        <xdr:cNvSpPr txBox="1"/>
      </xdr:nvSpPr>
      <xdr:spPr>
        <a:xfrm>
          <a:off x="22199600" y="1702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100330</xdr:rowOff>
    </xdr:from>
    <xdr:to>
      <xdr:col>116</xdr:col>
      <xdr:colOff>152400</xdr:colOff>
      <xdr:row>100</xdr:row>
      <xdr:rowOff>100330</xdr:rowOff>
    </xdr:to>
    <xdr:cxnSp macro="">
      <xdr:nvCxnSpPr>
        <xdr:cNvPr id="915" name="直線コネクタ 914">
          <a:extLst>
            <a:ext uri="{FF2B5EF4-FFF2-40B4-BE49-F238E27FC236}">
              <a16:creationId xmlns:a16="http://schemas.microsoft.com/office/drawing/2014/main" id="{00000000-0008-0000-0100-000093030000}"/>
            </a:ext>
          </a:extLst>
        </xdr:cNvPr>
        <xdr:cNvCxnSpPr/>
      </xdr:nvCxnSpPr>
      <xdr:spPr>
        <a:xfrm>
          <a:off x="22072600" y="17245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146066</xdr:rowOff>
    </xdr:from>
    <xdr:ext cx="469744" cy="259045"/>
    <xdr:sp macro="" textlink="">
      <xdr:nvSpPr>
        <xdr:cNvPr id="916" name="【公民館】&#10;一人当たり面積平均値テキスト">
          <a:extLst>
            <a:ext uri="{FF2B5EF4-FFF2-40B4-BE49-F238E27FC236}">
              <a16:creationId xmlns:a16="http://schemas.microsoft.com/office/drawing/2014/main" id="{00000000-0008-0000-0100-000094030000}"/>
            </a:ext>
          </a:extLst>
        </xdr:cNvPr>
        <xdr:cNvSpPr txBox="1"/>
      </xdr:nvSpPr>
      <xdr:spPr>
        <a:xfrm>
          <a:off x="22199600" y="18148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123189</xdr:rowOff>
    </xdr:from>
    <xdr:to>
      <xdr:col>116</xdr:col>
      <xdr:colOff>114300</xdr:colOff>
      <xdr:row>107</xdr:row>
      <xdr:rowOff>53339</xdr:rowOff>
    </xdr:to>
    <xdr:sp macro="" textlink="">
      <xdr:nvSpPr>
        <xdr:cNvPr id="917" name="フローチャート: 判断 916">
          <a:extLst>
            <a:ext uri="{FF2B5EF4-FFF2-40B4-BE49-F238E27FC236}">
              <a16:creationId xmlns:a16="http://schemas.microsoft.com/office/drawing/2014/main" id="{00000000-0008-0000-0100-000095030000}"/>
            </a:ext>
          </a:extLst>
        </xdr:cNvPr>
        <xdr:cNvSpPr/>
      </xdr:nvSpPr>
      <xdr:spPr>
        <a:xfrm>
          <a:off x="22110700" y="1829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20320</xdr:rowOff>
    </xdr:from>
    <xdr:to>
      <xdr:col>112</xdr:col>
      <xdr:colOff>38100</xdr:colOff>
      <xdr:row>107</xdr:row>
      <xdr:rowOff>121920</xdr:rowOff>
    </xdr:to>
    <xdr:sp macro="" textlink="">
      <xdr:nvSpPr>
        <xdr:cNvPr id="918" name="フローチャート: 判断 917">
          <a:extLst>
            <a:ext uri="{FF2B5EF4-FFF2-40B4-BE49-F238E27FC236}">
              <a16:creationId xmlns:a16="http://schemas.microsoft.com/office/drawing/2014/main" id="{00000000-0008-0000-0100-000096030000}"/>
            </a:ext>
          </a:extLst>
        </xdr:cNvPr>
        <xdr:cNvSpPr/>
      </xdr:nvSpPr>
      <xdr:spPr>
        <a:xfrm>
          <a:off x="21272500" y="18365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12700</xdr:rowOff>
    </xdr:from>
    <xdr:to>
      <xdr:col>107</xdr:col>
      <xdr:colOff>101600</xdr:colOff>
      <xdr:row>107</xdr:row>
      <xdr:rowOff>114300</xdr:rowOff>
    </xdr:to>
    <xdr:sp macro="" textlink="">
      <xdr:nvSpPr>
        <xdr:cNvPr id="919" name="フローチャート: 判断 918">
          <a:extLst>
            <a:ext uri="{FF2B5EF4-FFF2-40B4-BE49-F238E27FC236}">
              <a16:creationId xmlns:a16="http://schemas.microsoft.com/office/drawing/2014/main" id="{00000000-0008-0000-0100-000097030000}"/>
            </a:ext>
          </a:extLst>
        </xdr:cNvPr>
        <xdr:cNvSpPr/>
      </xdr:nvSpPr>
      <xdr:spPr>
        <a:xfrm>
          <a:off x="20383500" y="1835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10161</xdr:rowOff>
    </xdr:from>
    <xdr:to>
      <xdr:col>102</xdr:col>
      <xdr:colOff>165100</xdr:colOff>
      <xdr:row>107</xdr:row>
      <xdr:rowOff>111761</xdr:rowOff>
    </xdr:to>
    <xdr:sp macro="" textlink="">
      <xdr:nvSpPr>
        <xdr:cNvPr id="920" name="フローチャート: 判断 919">
          <a:extLst>
            <a:ext uri="{FF2B5EF4-FFF2-40B4-BE49-F238E27FC236}">
              <a16:creationId xmlns:a16="http://schemas.microsoft.com/office/drawing/2014/main" id="{00000000-0008-0000-0100-000098030000}"/>
            </a:ext>
          </a:extLst>
        </xdr:cNvPr>
        <xdr:cNvSpPr/>
      </xdr:nvSpPr>
      <xdr:spPr>
        <a:xfrm>
          <a:off x="19494500" y="1835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12700</xdr:rowOff>
    </xdr:from>
    <xdr:to>
      <xdr:col>98</xdr:col>
      <xdr:colOff>38100</xdr:colOff>
      <xdr:row>107</xdr:row>
      <xdr:rowOff>114300</xdr:rowOff>
    </xdr:to>
    <xdr:sp macro="" textlink="">
      <xdr:nvSpPr>
        <xdr:cNvPr id="921" name="フローチャート: 判断 920">
          <a:extLst>
            <a:ext uri="{FF2B5EF4-FFF2-40B4-BE49-F238E27FC236}">
              <a16:creationId xmlns:a16="http://schemas.microsoft.com/office/drawing/2014/main" id="{00000000-0008-0000-0100-000099030000}"/>
            </a:ext>
          </a:extLst>
        </xdr:cNvPr>
        <xdr:cNvSpPr/>
      </xdr:nvSpPr>
      <xdr:spPr>
        <a:xfrm>
          <a:off x="18605500" y="1835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2" name="テキスト ボックス 921">
          <a:extLst>
            <a:ext uri="{FF2B5EF4-FFF2-40B4-BE49-F238E27FC236}">
              <a16:creationId xmlns:a16="http://schemas.microsoft.com/office/drawing/2014/main" id="{00000000-0008-0000-0100-00009A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3" name="テキスト ボックス 922">
          <a:extLst>
            <a:ext uri="{FF2B5EF4-FFF2-40B4-BE49-F238E27FC236}">
              <a16:creationId xmlns:a16="http://schemas.microsoft.com/office/drawing/2014/main" id="{00000000-0008-0000-0100-00009B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4" name="テキスト ボックス 923">
          <a:extLst>
            <a:ext uri="{FF2B5EF4-FFF2-40B4-BE49-F238E27FC236}">
              <a16:creationId xmlns:a16="http://schemas.microsoft.com/office/drawing/2014/main" id="{00000000-0008-0000-0100-00009C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5" name="テキスト ボックス 924">
          <a:extLst>
            <a:ext uri="{FF2B5EF4-FFF2-40B4-BE49-F238E27FC236}">
              <a16:creationId xmlns:a16="http://schemas.microsoft.com/office/drawing/2014/main" id="{00000000-0008-0000-0100-00009D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6" name="テキスト ボックス 925">
          <a:extLst>
            <a:ext uri="{FF2B5EF4-FFF2-40B4-BE49-F238E27FC236}">
              <a16:creationId xmlns:a16="http://schemas.microsoft.com/office/drawing/2014/main" id="{00000000-0008-0000-0100-00009E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128270</xdr:rowOff>
    </xdr:from>
    <xdr:to>
      <xdr:col>116</xdr:col>
      <xdr:colOff>114300</xdr:colOff>
      <xdr:row>107</xdr:row>
      <xdr:rowOff>58420</xdr:rowOff>
    </xdr:to>
    <xdr:sp macro="" textlink="">
      <xdr:nvSpPr>
        <xdr:cNvPr id="927" name="楕円 926">
          <a:extLst>
            <a:ext uri="{FF2B5EF4-FFF2-40B4-BE49-F238E27FC236}">
              <a16:creationId xmlns:a16="http://schemas.microsoft.com/office/drawing/2014/main" id="{00000000-0008-0000-0100-00009F030000}"/>
            </a:ext>
          </a:extLst>
        </xdr:cNvPr>
        <xdr:cNvSpPr/>
      </xdr:nvSpPr>
      <xdr:spPr>
        <a:xfrm>
          <a:off x="221107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106697</xdr:rowOff>
    </xdr:from>
    <xdr:ext cx="469744" cy="259045"/>
    <xdr:sp macro="" textlink="">
      <xdr:nvSpPr>
        <xdr:cNvPr id="928" name="【公民館】&#10;一人当たり面積該当値テキスト">
          <a:extLst>
            <a:ext uri="{FF2B5EF4-FFF2-40B4-BE49-F238E27FC236}">
              <a16:creationId xmlns:a16="http://schemas.microsoft.com/office/drawing/2014/main" id="{00000000-0008-0000-0100-0000A0030000}"/>
            </a:ext>
          </a:extLst>
        </xdr:cNvPr>
        <xdr:cNvSpPr txBox="1"/>
      </xdr:nvSpPr>
      <xdr:spPr>
        <a:xfrm>
          <a:off x="22199600" y="1828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134620</xdr:rowOff>
    </xdr:from>
    <xdr:to>
      <xdr:col>112</xdr:col>
      <xdr:colOff>38100</xdr:colOff>
      <xdr:row>107</xdr:row>
      <xdr:rowOff>64770</xdr:rowOff>
    </xdr:to>
    <xdr:sp macro="" textlink="">
      <xdr:nvSpPr>
        <xdr:cNvPr id="929" name="楕円 928">
          <a:extLst>
            <a:ext uri="{FF2B5EF4-FFF2-40B4-BE49-F238E27FC236}">
              <a16:creationId xmlns:a16="http://schemas.microsoft.com/office/drawing/2014/main" id="{00000000-0008-0000-0100-0000A1030000}"/>
            </a:ext>
          </a:extLst>
        </xdr:cNvPr>
        <xdr:cNvSpPr/>
      </xdr:nvSpPr>
      <xdr:spPr>
        <a:xfrm>
          <a:off x="21272500" y="1830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7620</xdr:rowOff>
    </xdr:from>
    <xdr:to>
      <xdr:col>116</xdr:col>
      <xdr:colOff>63500</xdr:colOff>
      <xdr:row>107</xdr:row>
      <xdr:rowOff>13970</xdr:rowOff>
    </xdr:to>
    <xdr:cxnSp macro="">
      <xdr:nvCxnSpPr>
        <xdr:cNvPr id="930" name="直線コネクタ 929">
          <a:extLst>
            <a:ext uri="{FF2B5EF4-FFF2-40B4-BE49-F238E27FC236}">
              <a16:creationId xmlns:a16="http://schemas.microsoft.com/office/drawing/2014/main" id="{00000000-0008-0000-0100-0000A2030000}"/>
            </a:ext>
          </a:extLst>
        </xdr:cNvPr>
        <xdr:cNvCxnSpPr/>
      </xdr:nvCxnSpPr>
      <xdr:spPr>
        <a:xfrm flipV="1">
          <a:off x="21323300" y="18352770"/>
          <a:ext cx="8382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143511</xdr:rowOff>
    </xdr:from>
    <xdr:to>
      <xdr:col>107</xdr:col>
      <xdr:colOff>101600</xdr:colOff>
      <xdr:row>107</xdr:row>
      <xdr:rowOff>73661</xdr:rowOff>
    </xdr:to>
    <xdr:sp macro="" textlink="">
      <xdr:nvSpPr>
        <xdr:cNvPr id="931" name="楕円 930">
          <a:extLst>
            <a:ext uri="{FF2B5EF4-FFF2-40B4-BE49-F238E27FC236}">
              <a16:creationId xmlns:a16="http://schemas.microsoft.com/office/drawing/2014/main" id="{00000000-0008-0000-0100-0000A3030000}"/>
            </a:ext>
          </a:extLst>
        </xdr:cNvPr>
        <xdr:cNvSpPr/>
      </xdr:nvSpPr>
      <xdr:spPr>
        <a:xfrm>
          <a:off x="20383500" y="1831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13970</xdr:rowOff>
    </xdr:from>
    <xdr:to>
      <xdr:col>111</xdr:col>
      <xdr:colOff>177800</xdr:colOff>
      <xdr:row>107</xdr:row>
      <xdr:rowOff>22861</xdr:rowOff>
    </xdr:to>
    <xdr:cxnSp macro="">
      <xdr:nvCxnSpPr>
        <xdr:cNvPr id="932" name="直線コネクタ 931">
          <a:extLst>
            <a:ext uri="{FF2B5EF4-FFF2-40B4-BE49-F238E27FC236}">
              <a16:creationId xmlns:a16="http://schemas.microsoft.com/office/drawing/2014/main" id="{00000000-0008-0000-0100-0000A4030000}"/>
            </a:ext>
          </a:extLst>
        </xdr:cNvPr>
        <xdr:cNvCxnSpPr/>
      </xdr:nvCxnSpPr>
      <xdr:spPr>
        <a:xfrm flipV="1">
          <a:off x="20434300" y="18359120"/>
          <a:ext cx="889000" cy="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149861</xdr:rowOff>
    </xdr:from>
    <xdr:to>
      <xdr:col>102</xdr:col>
      <xdr:colOff>165100</xdr:colOff>
      <xdr:row>107</xdr:row>
      <xdr:rowOff>80011</xdr:rowOff>
    </xdr:to>
    <xdr:sp macro="" textlink="">
      <xdr:nvSpPr>
        <xdr:cNvPr id="933" name="楕円 932">
          <a:extLst>
            <a:ext uri="{FF2B5EF4-FFF2-40B4-BE49-F238E27FC236}">
              <a16:creationId xmlns:a16="http://schemas.microsoft.com/office/drawing/2014/main" id="{00000000-0008-0000-0100-0000A5030000}"/>
            </a:ext>
          </a:extLst>
        </xdr:cNvPr>
        <xdr:cNvSpPr/>
      </xdr:nvSpPr>
      <xdr:spPr>
        <a:xfrm>
          <a:off x="19494500" y="1832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22861</xdr:rowOff>
    </xdr:from>
    <xdr:to>
      <xdr:col>107</xdr:col>
      <xdr:colOff>50800</xdr:colOff>
      <xdr:row>107</xdr:row>
      <xdr:rowOff>29211</xdr:rowOff>
    </xdr:to>
    <xdr:cxnSp macro="">
      <xdr:nvCxnSpPr>
        <xdr:cNvPr id="934" name="直線コネクタ 933">
          <a:extLst>
            <a:ext uri="{FF2B5EF4-FFF2-40B4-BE49-F238E27FC236}">
              <a16:creationId xmlns:a16="http://schemas.microsoft.com/office/drawing/2014/main" id="{00000000-0008-0000-0100-0000A6030000}"/>
            </a:ext>
          </a:extLst>
        </xdr:cNvPr>
        <xdr:cNvCxnSpPr/>
      </xdr:nvCxnSpPr>
      <xdr:spPr>
        <a:xfrm flipV="1">
          <a:off x="19545300" y="18368011"/>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156211</xdr:rowOff>
    </xdr:from>
    <xdr:to>
      <xdr:col>98</xdr:col>
      <xdr:colOff>38100</xdr:colOff>
      <xdr:row>107</xdr:row>
      <xdr:rowOff>86361</xdr:rowOff>
    </xdr:to>
    <xdr:sp macro="" textlink="">
      <xdr:nvSpPr>
        <xdr:cNvPr id="935" name="楕円 934">
          <a:extLst>
            <a:ext uri="{FF2B5EF4-FFF2-40B4-BE49-F238E27FC236}">
              <a16:creationId xmlns:a16="http://schemas.microsoft.com/office/drawing/2014/main" id="{00000000-0008-0000-0100-0000A7030000}"/>
            </a:ext>
          </a:extLst>
        </xdr:cNvPr>
        <xdr:cNvSpPr/>
      </xdr:nvSpPr>
      <xdr:spPr>
        <a:xfrm>
          <a:off x="18605500" y="18329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29211</xdr:rowOff>
    </xdr:from>
    <xdr:to>
      <xdr:col>102</xdr:col>
      <xdr:colOff>114300</xdr:colOff>
      <xdr:row>107</xdr:row>
      <xdr:rowOff>35561</xdr:rowOff>
    </xdr:to>
    <xdr:cxnSp macro="">
      <xdr:nvCxnSpPr>
        <xdr:cNvPr id="936" name="直線コネクタ 935">
          <a:extLst>
            <a:ext uri="{FF2B5EF4-FFF2-40B4-BE49-F238E27FC236}">
              <a16:creationId xmlns:a16="http://schemas.microsoft.com/office/drawing/2014/main" id="{00000000-0008-0000-0100-0000A8030000}"/>
            </a:ext>
          </a:extLst>
        </xdr:cNvPr>
        <xdr:cNvCxnSpPr/>
      </xdr:nvCxnSpPr>
      <xdr:spPr>
        <a:xfrm flipV="1">
          <a:off x="18656300" y="18374361"/>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113047</xdr:rowOff>
    </xdr:from>
    <xdr:ext cx="469744" cy="259045"/>
    <xdr:sp macro="" textlink="">
      <xdr:nvSpPr>
        <xdr:cNvPr id="937" name="n_1aveValue【公民館】&#10;一人当たり面積">
          <a:extLst>
            <a:ext uri="{FF2B5EF4-FFF2-40B4-BE49-F238E27FC236}">
              <a16:creationId xmlns:a16="http://schemas.microsoft.com/office/drawing/2014/main" id="{00000000-0008-0000-0100-0000A9030000}"/>
            </a:ext>
          </a:extLst>
        </xdr:cNvPr>
        <xdr:cNvSpPr txBox="1"/>
      </xdr:nvSpPr>
      <xdr:spPr>
        <a:xfrm>
          <a:off x="21075727" y="18458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105427</xdr:rowOff>
    </xdr:from>
    <xdr:ext cx="469744" cy="259045"/>
    <xdr:sp macro="" textlink="">
      <xdr:nvSpPr>
        <xdr:cNvPr id="938" name="n_2aveValue【公民館】&#10;一人当たり面積">
          <a:extLst>
            <a:ext uri="{FF2B5EF4-FFF2-40B4-BE49-F238E27FC236}">
              <a16:creationId xmlns:a16="http://schemas.microsoft.com/office/drawing/2014/main" id="{00000000-0008-0000-0100-0000AA030000}"/>
            </a:ext>
          </a:extLst>
        </xdr:cNvPr>
        <xdr:cNvSpPr txBox="1"/>
      </xdr:nvSpPr>
      <xdr:spPr>
        <a:xfrm>
          <a:off x="20199427" y="18450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102888</xdr:rowOff>
    </xdr:from>
    <xdr:ext cx="469744" cy="259045"/>
    <xdr:sp macro="" textlink="">
      <xdr:nvSpPr>
        <xdr:cNvPr id="939" name="n_3aveValue【公民館】&#10;一人当たり面積">
          <a:extLst>
            <a:ext uri="{FF2B5EF4-FFF2-40B4-BE49-F238E27FC236}">
              <a16:creationId xmlns:a16="http://schemas.microsoft.com/office/drawing/2014/main" id="{00000000-0008-0000-0100-0000AB030000}"/>
            </a:ext>
          </a:extLst>
        </xdr:cNvPr>
        <xdr:cNvSpPr txBox="1"/>
      </xdr:nvSpPr>
      <xdr:spPr>
        <a:xfrm>
          <a:off x="19310427" y="1844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105427</xdr:rowOff>
    </xdr:from>
    <xdr:ext cx="469744" cy="259045"/>
    <xdr:sp macro="" textlink="">
      <xdr:nvSpPr>
        <xdr:cNvPr id="940" name="n_4aveValue【公民館】&#10;一人当たり面積">
          <a:extLst>
            <a:ext uri="{FF2B5EF4-FFF2-40B4-BE49-F238E27FC236}">
              <a16:creationId xmlns:a16="http://schemas.microsoft.com/office/drawing/2014/main" id="{00000000-0008-0000-0100-0000AC030000}"/>
            </a:ext>
          </a:extLst>
        </xdr:cNvPr>
        <xdr:cNvSpPr txBox="1"/>
      </xdr:nvSpPr>
      <xdr:spPr>
        <a:xfrm>
          <a:off x="18421427" y="18450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81297</xdr:rowOff>
    </xdr:from>
    <xdr:ext cx="469744" cy="259045"/>
    <xdr:sp macro="" textlink="">
      <xdr:nvSpPr>
        <xdr:cNvPr id="941" name="n_1mainValue【公民館】&#10;一人当たり面積">
          <a:extLst>
            <a:ext uri="{FF2B5EF4-FFF2-40B4-BE49-F238E27FC236}">
              <a16:creationId xmlns:a16="http://schemas.microsoft.com/office/drawing/2014/main" id="{00000000-0008-0000-0100-0000AD030000}"/>
            </a:ext>
          </a:extLst>
        </xdr:cNvPr>
        <xdr:cNvSpPr txBox="1"/>
      </xdr:nvSpPr>
      <xdr:spPr>
        <a:xfrm>
          <a:off x="21075727" y="1808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90188</xdr:rowOff>
    </xdr:from>
    <xdr:ext cx="469744" cy="259045"/>
    <xdr:sp macro="" textlink="">
      <xdr:nvSpPr>
        <xdr:cNvPr id="942" name="n_2mainValue【公民館】&#10;一人当たり面積">
          <a:extLst>
            <a:ext uri="{FF2B5EF4-FFF2-40B4-BE49-F238E27FC236}">
              <a16:creationId xmlns:a16="http://schemas.microsoft.com/office/drawing/2014/main" id="{00000000-0008-0000-0100-0000AE030000}"/>
            </a:ext>
          </a:extLst>
        </xdr:cNvPr>
        <xdr:cNvSpPr txBox="1"/>
      </xdr:nvSpPr>
      <xdr:spPr>
        <a:xfrm>
          <a:off x="20199427" y="1809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96538</xdr:rowOff>
    </xdr:from>
    <xdr:ext cx="469744" cy="259045"/>
    <xdr:sp macro="" textlink="">
      <xdr:nvSpPr>
        <xdr:cNvPr id="943" name="n_3mainValue【公民館】&#10;一人当たり面積">
          <a:extLst>
            <a:ext uri="{FF2B5EF4-FFF2-40B4-BE49-F238E27FC236}">
              <a16:creationId xmlns:a16="http://schemas.microsoft.com/office/drawing/2014/main" id="{00000000-0008-0000-0100-0000AF030000}"/>
            </a:ext>
          </a:extLst>
        </xdr:cNvPr>
        <xdr:cNvSpPr txBox="1"/>
      </xdr:nvSpPr>
      <xdr:spPr>
        <a:xfrm>
          <a:off x="19310427" y="18098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102888</xdr:rowOff>
    </xdr:from>
    <xdr:ext cx="469744" cy="259045"/>
    <xdr:sp macro="" textlink="">
      <xdr:nvSpPr>
        <xdr:cNvPr id="944" name="n_4mainValue【公民館】&#10;一人当たり面積">
          <a:extLst>
            <a:ext uri="{FF2B5EF4-FFF2-40B4-BE49-F238E27FC236}">
              <a16:creationId xmlns:a16="http://schemas.microsoft.com/office/drawing/2014/main" id="{00000000-0008-0000-0100-0000B0030000}"/>
            </a:ext>
          </a:extLst>
        </xdr:cNvPr>
        <xdr:cNvSpPr txBox="1"/>
      </xdr:nvSpPr>
      <xdr:spPr>
        <a:xfrm>
          <a:off x="18421427" y="18105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5" name="正方形/長方形 944">
          <a:extLst>
            <a:ext uri="{FF2B5EF4-FFF2-40B4-BE49-F238E27FC236}">
              <a16:creationId xmlns:a16="http://schemas.microsoft.com/office/drawing/2014/main" id="{00000000-0008-0000-0100-0000B1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6" name="正方形/長方形 945">
          <a:extLst>
            <a:ext uri="{FF2B5EF4-FFF2-40B4-BE49-F238E27FC236}">
              <a16:creationId xmlns:a16="http://schemas.microsoft.com/office/drawing/2014/main" id="{00000000-0008-0000-0100-0000B2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7" name="テキスト ボックス 946">
          <a:extLst>
            <a:ext uri="{FF2B5EF4-FFF2-40B4-BE49-F238E27FC236}">
              <a16:creationId xmlns:a16="http://schemas.microsoft.com/office/drawing/2014/main" id="{00000000-0008-0000-0100-0000B3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有形固定資産減価償却率は全体的に高い水準にあり、特に保育所、児童館、公民館の有形固定資産減価償却率が高い水準にある。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保育所・こども園については、閉鎖及び建替えを予定していることから、有形固定資産減価償却率は減少する見込みである。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児童館、公民館については、老朽化が進んでいる建物が多く、今後も高い水準で推移する見込みであるが、こども園や小学校の高台移転を予定していることから、計画的に施設の統廃合や長寿命化に取り組んでいく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和歌山県串本町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15,468
15,402
135.67
14,907,633
14,496,130
237,279
6,051,295
14,954,691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84.8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a:extLst>
            <a:ext uri="{FF2B5EF4-FFF2-40B4-BE49-F238E27FC236}">
              <a16:creationId xmlns:a16="http://schemas.microsoft.com/office/drawing/2014/main" id="{00000000-0008-0000-02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71120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flipV="1">
          <a:off x="4634865" y="5715000"/>
          <a:ext cx="0" cy="1214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74947</xdr:rowOff>
    </xdr:from>
    <xdr:ext cx="405111" cy="259045"/>
    <xdr:sp macro="" textlink="">
      <xdr:nvSpPr>
        <xdr:cNvPr id="57" name="【図書館】&#10;有形固定資産減価償却率最小値テキスト">
          <a:extLst>
            <a:ext uri="{FF2B5EF4-FFF2-40B4-BE49-F238E27FC236}">
              <a16:creationId xmlns:a16="http://schemas.microsoft.com/office/drawing/2014/main" id="{00000000-0008-0000-0200-000039000000}"/>
            </a:ext>
          </a:extLst>
        </xdr:cNvPr>
        <xdr:cNvSpPr txBox="1"/>
      </xdr:nvSpPr>
      <xdr:spPr>
        <a:xfrm>
          <a:off x="4673600" y="6932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71120</xdr:rowOff>
    </xdr:from>
    <xdr:to>
      <xdr:col>24</xdr:col>
      <xdr:colOff>152400</xdr:colOff>
      <xdr:row>40</xdr:row>
      <xdr:rowOff>71120</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a:off x="4546600" y="692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a:extLst>
            <a:ext uri="{FF2B5EF4-FFF2-40B4-BE49-F238E27FC236}">
              <a16:creationId xmlns:a16="http://schemas.microsoft.com/office/drawing/2014/main" id="{00000000-0008-0000-0200-00003B000000}"/>
            </a:ext>
          </a:extLst>
        </xdr:cNvPr>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91457</xdr:rowOff>
    </xdr:from>
    <xdr:ext cx="405111" cy="259045"/>
    <xdr:sp macro="" textlink="">
      <xdr:nvSpPr>
        <xdr:cNvPr id="61" name="【図書館】&#10;有形固定資産減価償却率平均値テキスト">
          <a:extLst>
            <a:ext uri="{FF2B5EF4-FFF2-40B4-BE49-F238E27FC236}">
              <a16:creationId xmlns:a16="http://schemas.microsoft.com/office/drawing/2014/main" id="{00000000-0008-0000-0200-00003D000000}"/>
            </a:ext>
          </a:extLst>
        </xdr:cNvPr>
        <xdr:cNvSpPr txBox="1"/>
      </xdr:nvSpPr>
      <xdr:spPr>
        <a:xfrm>
          <a:off x="4673600" y="6092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68580</xdr:rowOff>
    </xdr:from>
    <xdr:to>
      <xdr:col>24</xdr:col>
      <xdr:colOff>114300</xdr:colOff>
      <xdr:row>36</xdr:row>
      <xdr:rowOff>170180</xdr:rowOff>
    </xdr:to>
    <xdr:sp macro="" textlink="">
      <xdr:nvSpPr>
        <xdr:cNvPr id="62" name="フローチャート: 判断 61">
          <a:extLst>
            <a:ext uri="{FF2B5EF4-FFF2-40B4-BE49-F238E27FC236}">
              <a16:creationId xmlns:a16="http://schemas.microsoft.com/office/drawing/2014/main" id="{00000000-0008-0000-0200-00003E000000}"/>
            </a:ext>
          </a:extLst>
        </xdr:cNvPr>
        <xdr:cNvSpPr/>
      </xdr:nvSpPr>
      <xdr:spPr>
        <a:xfrm>
          <a:off x="45847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62230</xdr:rowOff>
    </xdr:from>
    <xdr:to>
      <xdr:col>20</xdr:col>
      <xdr:colOff>38100</xdr:colOff>
      <xdr:row>36</xdr:row>
      <xdr:rowOff>163830</xdr:rowOff>
    </xdr:to>
    <xdr:sp macro="" textlink="">
      <xdr:nvSpPr>
        <xdr:cNvPr id="63" name="フローチャート: 判断 62">
          <a:extLst>
            <a:ext uri="{FF2B5EF4-FFF2-40B4-BE49-F238E27FC236}">
              <a16:creationId xmlns:a16="http://schemas.microsoft.com/office/drawing/2014/main" id="{00000000-0008-0000-0200-00003F000000}"/>
            </a:ext>
          </a:extLst>
        </xdr:cNvPr>
        <xdr:cNvSpPr/>
      </xdr:nvSpPr>
      <xdr:spPr>
        <a:xfrm>
          <a:off x="3746500" y="623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69850</xdr:rowOff>
    </xdr:from>
    <xdr:to>
      <xdr:col>15</xdr:col>
      <xdr:colOff>101600</xdr:colOff>
      <xdr:row>37</xdr:row>
      <xdr:rowOff>0</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2857500" y="624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49530</xdr:rowOff>
    </xdr:from>
    <xdr:to>
      <xdr:col>10</xdr:col>
      <xdr:colOff>165100</xdr:colOff>
      <xdr:row>36</xdr:row>
      <xdr:rowOff>151130</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1968500" y="622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45720</xdr:rowOff>
    </xdr:from>
    <xdr:to>
      <xdr:col>6</xdr:col>
      <xdr:colOff>38100</xdr:colOff>
      <xdr:row>36</xdr:row>
      <xdr:rowOff>147320</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10795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200-000044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115570</xdr:rowOff>
    </xdr:from>
    <xdr:to>
      <xdr:col>24</xdr:col>
      <xdr:colOff>114300</xdr:colOff>
      <xdr:row>40</xdr:row>
      <xdr:rowOff>45720</xdr:rowOff>
    </xdr:to>
    <xdr:sp macro="" textlink="">
      <xdr:nvSpPr>
        <xdr:cNvPr id="72" name="楕円 71">
          <a:extLst>
            <a:ext uri="{FF2B5EF4-FFF2-40B4-BE49-F238E27FC236}">
              <a16:creationId xmlns:a16="http://schemas.microsoft.com/office/drawing/2014/main" id="{00000000-0008-0000-0200-000048000000}"/>
            </a:ext>
          </a:extLst>
        </xdr:cNvPr>
        <xdr:cNvSpPr/>
      </xdr:nvSpPr>
      <xdr:spPr>
        <a:xfrm>
          <a:off x="4584700" y="680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30497</xdr:rowOff>
    </xdr:from>
    <xdr:ext cx="405111" cy="259045"/>
    <xdr:sp macro="" textlink="">
      <xdr:nvSpPr>
        <xdr:cNvPr id="73" name="【図書館】&#10;有形固定資産減価償却率該当値テキスト">
          <a:extLst>
            <a:ext uri="{FF2B5EF4-FFF2-40B4-BE49-F238E27FC236}">
              <a16:creationId xmlns:a16="http://schemas.microsoft.com/office/drawing/2014/main" id="{00000000-0008-0000-0200-000049000000}"/>
            </a:ext>
          </a:extLst>
        </xdr:cNvPr>
        <xdr:cNvSpPr txBox="1"/>
      </xdr:nvSpPr>
      <xdr:spPr>
        <a:xfrm>
          <a:off x="4673600" y="671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76200</xdr:rowOff>
    </xdr:from>
    <xdr:to>
      <xdr:col>20</xdr:col>
      <xdr:colOff>38100</xdr:colOff>
      <xdr:row>41</xdr:row>
      <xdr:rowOff>6350</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37465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166370</xdr:rowOff>
    </xdr:from>
    <xdr:to>
      <xdr:col>24</xdr:col>
      <xdr:colOff>63500</xdr:colOff>
      <xdr:row>40</xdr:row>
      <xdr:rowOff>127000</xdr:rowOff>
    </xdr:to>
    <xdr:cxnSp macro="">
      <xdr:nvCxnSpPr>
        <xdr:cNvPr id="75" name="直線コネクタ 74">
          <a:extLst>
            <a:ext uri="{FF2B5EF4-FFF2-40B4-BE49-F238E27FC236}">
              <a16:creationId xmlns:a16="http://schemas.microsoft.com/office/drawing/2014/main" id="{00000000-0008-0000-0200-00004B000000}"/>
            </a:ext>
          </a:extLst>
        </xdr:cNvPr>
        <xdr:cNvCxnSpPr/>
      </xdr:nvCxnSpPr>
      <xdr:spPr>
        <a:xfrm flipV="1">
          <a:off x="3797300" y="6852920"/>
          <a:ext cx="838200" cy="13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76200</xdr:rowOff>
    </xdr:from>
    <xdr:to>
      <xdr:col>15</xdr:col>
      <xdr:colOff>101600</xdr:colOff>
      <xdr:row>41</xdr:row>
      <xdr:rowOff>6350</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28575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127000</xdr:rowOff>
    </xdr:from>
    <xdr:to>
      <xdr:col>19</xdr:col>
      <xdr:colOff>177800</xdr:colOff>
      <xdr:row>40</xdr:row>
      <xdr:rowOff>127000</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29083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76200</xdr:rowOff>
    </xdr:from>
    <xdr:to>
      <xdr:col>10</xdr:col>
      <xdr:colOff>165100</xdr:colOff>
      <xdr:row>41</xdr:row>
      <xdr:rowOff>6350</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19685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127000</xdr:rowOff>
    </xdr:from>
    <xdr:to>
      <xdr:col>15</xdr:col>
      <xdr:colOff>50800</xdr:colOff>
      <xdr:row>40</xdr:row>
      <xdr:rowOff>127000</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a:off x="20193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76200</xdr:rowOff>
    </xdr:from>
    <xdr:to>
      <xdr:col>6</xdr:col>
      <xdr:colOff>38100</xdr:colOff>
      <xdr:row>41</xdr:row>
      <xdr:rowOff>6350</xdr:rowOff>
    </xdr:to>
    <xdr:sp macro="" textlink="">
      <xdr:nvSpPr>
        <xdr:cNvPr id="80" name="楕円 79">
          <a:extLst>
            <a:ext uri="{FF2B5EF4-FFF2-40B4-BE49-F238E27FC236}">
              <a16:creationId xmlns:a16="http://schemas.microsoft.com/office/drawing/2014/main" id="{00000000-0008-0000-0200-000050000000}"/>
            </a:ext>
          </a:extLst>
        </xdr:cNvPr>
        <xdr:cNvSpPr/>
      </xdr:nvSpPr>
      <xdr:spPr>
        <a:xfrm>
          <a:off x="10795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127000</xdr:rowOff>
    </xdr:from>
    <xdr:to>
      <xdr:col>10</xdr:col>
      <xdr:colOff>114300</xdr:colOff>
      <xdr:row>40</xdr:row>
      <xdr:rowOff>127000</xdr:rowOff>
    </xdr:to>
    <xdr:cxnSp macro="">
      <xdr:nvCxnSpPr>
        <xdr:cNvPr id="81" name="直線コネクタ 80">
          <a:extLst>
            <a:ext uri="{FF2B5EF4-FFF2-40B4-BE49-F238E27FC236}">
              <a16:creationId xmlns:a16="http://schemas.microsoft.com/office/drawing/2014/main" id="{00000000-0008-0000-0200-000051000000}"/>
            </a:ext>
          </a:extLst>
        </xdr:cNvPr>
        <xdr:cNvCxnSpPr/>
      </xdr:nvCxnSpPr>
      <xdr:spPr>
        <a:xfrm>
          <a:off x="11303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8907</xdr:rowOff>
    </xdr:from>
    <xdr:ext cx="405111" cy="259045"/>
    <xdr:sp macro="" textlink="">
      <xdr:nvSpPr>
        <xdr:cNvPr id="82" name="n_1aveValue【図書館】&#10;有形固定資産減価償却率">
          <a:extLst>
            <a:ext uri="{FF2B5EF4-FFF2-40B4-BE49-F238E27FC236}">
              <a16:creationId xmlns:a16="http://schemas.microsoft.com/office/drawing/2014/main" id="{00000000-0008-0000-0200-000052000000}"/>
            </a:ext>
          </a:extLst>
        </xdr:cNvPr>
        <xdr:cNvSpPr txBox="1"/>
      </xdr:nvSpPr>
      <xdr:spPr>
        <a:xfrm>
          <a:off x="3582044" y="6009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16527</xdr:rowOff>
    </xdr:from>
    <xdr:ext cx="405111" cy="259045"/>
    <xdr:sp macro="" textlink="">
      <xdr:nvSpPr>
        <xdr:cNvPr id="83" name="n_2aveValue【図書館】&#10;有形固定資産減価償却率">
          <a:extLst>
            <a:ext uri="{FF2B5EF4-FFF2-40B4-BE49-F238E27FC236}">
              <a16:creationId xmlns:a16="http://schemas.microsoft.com/office/drawing/2014/main" id="{00000000-0008-0000-0200-000053000000}"/>
            </a:ext>
          </a:extLst>
        </xdr:cNvPr>
        <xdr:cNvSpPr txBox="1"/>
      </xdr:nvSpPr>
      <xdr:spPr>
        <a:xfrm>
          <a:off x="2705744" y="6017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167657</xdr:rowOff>
    </xdr:from>
    <xdr:ext cx="405111" cy="259045"/>
    <xdr:sp macro="" textlink="">
      <xdr:nvSpPr>
        <xdr:cNvPr id="84" name="n_3aveValue【図書館】&#10;有形固定資産減価償却率">
          <a:extLst>
            <a:ext uri="{FF2B5EF4-FFF2-40B4-BE49-F238E27FC236}">
              <a16:creationId xmlns:a16="http://schemas.microsoft.com/office/drawing/2014/main" id="{00000000-0008-0000-0200-000054000000}"/>
            </a:ext>
          </a:extLst>
        </xdr:cNvPr>
        <xdr:cNvSpPr txBox="1"/>
      </xdr:nvSpPr>
      <xdr:spPr>
        <a:xfrm>
          <a:off x="1816744" y="5996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163847</xdr:rowOff>
    </xdr:from>
    <xdr:ext cx="405111" cy="259045"/>
    <xdr:sp macro="" textlink="">
      <xdr:nvSpPr>
        <xdr:cNvPr id="85" name="n_4aveValue【図書館】&#10;有形固定資産減価償却率">
          <a:extLst>
            <a:ext uri="{FF2B5EF4-FFF2-40B4-BE49-F238E27FC236}">
              <a16:creationId xmlns:a16="http://schemas.microsoft.com/office/drawing/2014/main" id="{00000000-0008-0000-0200-000055000000}"/>
            </a:ext>
          </a:extLst>
        </xdr:cNvPr>
        <xdr:cNvSpPr txBox="1"/>
      </xdr:nvSpPr>
      <xdr:spPr>
        <a:xfrm>
          <a:off x="927744" y="5993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40</xdr:row>
      <xdr:rowOff>168927</xdr:rowOff>
    </xdr:from>
    <xdr:ext cx="469744" cy="259045"/>
    <xdr:sp macro="" textlink="">
      <xdr:nvSpPr>
        <xdr:cNvPr id="86" name="n_1mainValue【図書館】&#10;有形固定資産減価償却率">
          <a:extLst>
            <a:ext uri="{FF2B5EF4-FFF2-40B4-BE49-F238E27FC236}">
              <a16:creationId xmlns:a16="http://schemas.microsoft.com/office/drawing/2014/main" id="{00000000-0008-0000-0200-000056000000}"/>
            </a:ext>
          </a:extLst>
        </xdr:cNvPr>
        <xdr:cNvSpPr txBox="1"/>
      </xdr:nvSpPr>
      <xdr:spPr>
        <a:xfrm>
          <a:off x="3549727" y="702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40</xdr:row>
      <xdr:rowOff>168927</xdr:rowOff>
    </xdr:from>
    <xdr:ext cx="469744" cy="259045"/>
    <xdr:sp macro="" textlink="">
      <xdr:nvSpPr>
        <xdr:cNvPr id="87" name="n_2mainValue【図書館】&#10;有形固定資産減価償却率">
          <a:extLst>
            <a:ext uri="{FF2B5EF4-FFF2-40B4-BE49-F238E27FC236}">
              <a16:creationId xmlns:a16="http://schemas.microsoft.com/office/drawing/2014/main" id="{00000000-0008-0000-0200-000057000000}"/>
            </a:ext>
          </a:extLst>
        </xdr:cNvPr>
        <xdr:cNvSpPr txBox="1"/>
      </xdr:nvSpPr>
      <xdr:spPr>
        <a:xfrm>
          <a:off x="2673427" y="702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40</xdr:row>
      <xdr:rowOff>168927</xdr:rowOff>
    </xdr:from>
    <xdr:ext cx="469744" cy="259045"/>
    <xdr:sp macro="" textlink="">
      <xdr:nvSpPr>
        <xdr:cNvPr id="88" name="n_3mainValue【図書館】&#10;有形固定資産減価償却率">
          <a:extLst>
            <a:ext uri="{FF2B5EF4-FFF2-40B4-BE49-F238E27FC236}">
              <a16:creationId xmlns:a16="http://schemas.microsoft.com/office/drawing/2014/main" id="{00000000-0008-0000-0200-000058000000}"/>
            </a:ext>
          </a:extLst>
        </xdr:cNvPr>
        <xdr:cNvSpPr txBox="1"/>
      </xdr:nvSpPr>
      <xdr:spPr>
        <a:xfrm>
          <a:off x="1784427" y="702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40</xdr:row>
      <xdr:rowOff>168927</xdr:rowOff>
    </xdr:from>
    <xdr:ext cx="469744" cy="259045"/>
    <xdr:sp macro="" textlink="">
      <xdr:nvSpPr>
        <xdr:cNvPr id="89" name="n_4mainValue【図書館】&#10;有形固定資産減価償却率">
          <a:extLst>
            <a:ext uri="{FF2B5EF4-FFF2-40B4-BE49-F238E27FC236}">
              <a16:creationId xmlns:a16="http://schemas.microsoft.com/office/drawing/2014/main" id="{00000000-0008-0000-0200-000059000000}"/>
            </a:ext>
          </a:extLst>
        </xdr:cNvPr>
        <xdr:cNvSpPr txBox="1"/>
      </xdr:nvSpPr>
      <xdr:spPr>
        <a:xfrm>
          <a:off x="895427" y="702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a:extLst>
            <a:ext uri="{FF2B5EF4-FFF2-40B4-BE49-F238E27FC236}">
              <a16:creationId xmlns:a16="http://schemas.microsoft.com/office/drawing/2014/main" id="{00000000-0008-0000-0200-00005A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a:extLst>
            <a:ext uri="{FF2B5EF4-FFF2-40B4-BE49-F238E27FC236}">
              <a16:creationId xmlns:a16="http://schemas.microsoft.com/office/drawing/2014/main" id="{00000000-0008-0000-0200-00005B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a:extLst>
            <a:ext uri="{FF2B5EF4-FFF2-40B4-BE49-F238E27FC236}">
              <a16:creationId xmlns:a16="http://schemas.microsoft.com/office/drawing/2014/main" id="{00000000-0008-0000-0200-000062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a:extLst>
            <a:ext uri="{FF2B5EF4-FFF2-40B4-BE49-F238E27FC236}">
              <a16:creationId xmlns:a16="http://schemas.microsoft.com/office/drawing/2014/main" id="{00000000-0008-0000-0200-000063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0" name="直線コネクタ 99">
          <a:extLst>
            <a:ext uri="{FF2B5EF4-FFF2-40B4-BE49-F238E27FC236}">
              <a16:creationId xmlns:a16="http://schemas.microsoft.com/office/drawing/2014/main" id="{00000000-0008-0000-0200-000064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00000000-0008-0000-0200-000070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3810</xdr:rowOff>
    </xdr:from>
    <xdr:to>
      <xdr:col>54</xdr:col>
      <xdr:colOff>189865</xdr:colOff>
      <xdr:row>42</xdr:row>
      <xdr:rowOff>0</xdr:rowOff>
    </xdr:to>
    <xdr:cxnSp macro="">
      <xdr:nvCxnSpPr>
        <xdr:cNvPr id="113" name="直線コネクタ 112">
          <a:extLst>
            <a:ext uri="{FF2B5EF4-FFF2-40B4-BE49-F238E27FC236}">
              <a16:creationId xmlns:a16="http://schemas.microsoft.com/office/drawing/2014/main" id="{00000000-0008-0000-0200-000071000000}"/>
            </a:ext>
          </a:extLst>
        </xdr:cNvPr>
        <xdr:cNvCxnSpPr/>
      </xdr:nvCxnSpPr>
      <xdr:spPr>
        <a:xfrm flipV="1">
          <a:off x="10476865" y="5661660"/>
          <a:ext cx="0" cy="1539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14" name="【図書館】&#10;一人当たり面積最小値テキスト">
          <a:extLst>
            <a:ext uri="{FF2B5EF4-FFF2-40B4-BE49-F238E27FC236}">
              <a16:creationId xmlns:a16="http://schemas.microsoft.com/office/drawing/2014/main" id="{00000000-0008-0000-0200-000072000000}"/>
            </a:ext>
          </a:extLst>
        </xdr:cNvPr>
        <xdr:cNvSpPr txBox="1"/>
      </xdr:nvSpPr>
      <xdr:spPr>
        <a:xfrm>
          <a:off x="10515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5" name="直線コネクタ 114">
          <a:extLst>
            <a:ext uri="{FF2B5EF4-FFF2-40B4-BE49-F238E27FC236}">
              <a16:creationId xmlns:a16="http://schemas.microsoft.com/office/drawing/2014/main" id="{00000000-0008-0000-0200-000073000000}"/>
            </a:ext>
          </a:extLst>
        </xdr:cNvPr>
        <xdr:cNvCxnSpPr/>
      </xdr:nvCxnSpPr>
      <xdr:spPr>
        <a:xfrm>
          <a:off x="10388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121937</xdr:rowOff>
    </xdr:from>
    <xdr:ext cx="469744" cy="259045"/>
    <xdr:sp macro="" textlink="">
      <xdr:nvSpPr>
        <xdr:cNvPr id="116" name="【図書館】&#10;一人当たり面積最大値テキスト">
          <a:extLst>
            <a:ext uri="{FF2B5EF4-FFF2-40B4-BE49-F238E27FC236}">
              <a16:creationId xmlns:a16="http://schemas.microsoft.com/office/drawing/2014/main" id="{00000000-0008-0000-0200-000074000000}"/>
            </a:ext>
          </a:extLst>
        </xdr:cNvPr>
        <xdr:cNvSpPr txBox="1"/>
      </xdr:nvSpPr>
      <xdr:spPr>
        <a:xfrm>
          <a:off x="10515600" y="5436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3810</xdr:rowOff>
    </xdr:from>
    <xdr:to>
      <xdr:col>55</xdr:col>
      <xdr:colOff>88900</xdr:colOff>
      <xdr:row>33</xdr:row>
      <xdr:rowOff>3810</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10388600" y="566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6367</xdr:rowOff>
    </xdr:from>
    <xdr:ext cx="469744" cy="259045"/>
    <xdr:sp macro="" textlink="">
      <xdr:nvSpPr>
        <xdr:cNvPr id="118" name="【図書館】&#10;一人当たり面積平均値テキスト">
          <a:extLst>
            <a:ext uri="{FF2B5EF4-FFF2-40B4-BE49-F238E27FC236}">
              <a16:creationId xmlns:a16="http://schemas.microsoft.com/office/drawing/2014/main" id="{00000000-0008-0000-0200-000076000000}"/>
            </a:ext>
          </a:extLst>
        </xdr:cNvPr>
        <xdr:cNvSpPr txBox="1"/>
      </xdr:nvSpPr>
      <xdr:spPr>
        <a:xfrm>
          <a:off x="10515600" y="66929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154940</xdr:rowOff>
    </xdr:from>
    <xdr:to>
      <xdr:col>55</xdr:col>
      <xdr:colOff>50800</xdr:colOff>
      <xdr:row>40</xdr:row>
      <xdr:rowOff>85090</xdr:rowOff>
    </xdr:to>
    <xdr:sp macro="" textlink="">
      <xdr:nvSpPr>
        <xdr:cNvPr id="119" name="フローチャート: 判断 118">
          <a:extLst>
            <a:ext uri="{FF2B5EF4-FFF2-40B4-BE49-F238E27FC236}">
              <a16:creationId xmlns:a16="http://schemas.microsoft.com/office/drawing/2014/main" id="{00000000-0008-0000-0200-000077000000}"/>
            </a:ext>
          </a:extLst>
        </xdr:cNvPr>
        <xdr:cNvSpPr/>
      </xdr:nvSpPr>
      <xdr:spPr>
        <a:xfrm>
          <a:off x="10426700" y="684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6350</xdr:rowOff>
    </xdr:from>
    <xdr:to>
      <xdr:col>50</xdr:col>
      <xdr:colOff>165100</xdr:colOff>
      <xdr:row>40</xdr:row>
      <xdr:rowOff>107950</xdr:rowOff>
    </xdr:to>
    <xdr:sp macro="" textlink="">
      <xdr:nvSpPr>
        <xdr:cNvPr id="120" name="フローチャート: 判断 119">
          <a:extLst>
            <a:ext uri="{FF2B5EF4-FFF2-40B4-BE49-F238E27FC236}">
              <a16:creationId xmlns:a16="http://schemas.microsoft.com/office/drawing/2014/main" id="{00000000-0008-0000-0200-000078000000}"/>
            </a:ext>
          </a:extLst>
        </xdr:cNvPr>
        <xdr:cNvSpPr/>
      </xdr:nvSpPr>
      <xdr:spPr>
        <a:xfrm>
          <a:off x="9588500" y="686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17780</xdr:rowOff>
    </xdr:from>
    <xdr:to>
      <xdr:col>46</xdr:col>
      <xdr:colOff>38100</xdr:colOff>
      <xdr:row>40</xdr:row>
      <xdr:rowOff>119380</xdr:rowOff>
    </xdr:to>
    <xdr:sp macro="" textlink="">
      <xdr:nvSpPr>
        <xdr:cNvPr id="121" name="フローチャート: 判断 120">
          <a:extLst>
            <a:ext uri="{FF2B5EF4-FFF2-40B4-BE49-F238E27FC236}">
              <a16:creationId xmlns:a16="http://schemas.microsoft.com/office/drawing/2014/main" id="{00000000-0008-0000-0200-000079000000}"/>
            </a:ext>
          </a:extLst>
        </xdr:cNvPr>
        <xdr:cNvSpPr/>
      </xdr:nvSpPr>
      <xdr:spPr>
        <a:xfrm>
          <a:off x="8699500" y="687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36830</xdr:rowOff>
    </xdr:from>
    <xdr:to>
      <xdr:col>41</xdr:col>
      <xdr:colOff>101600</xdr:colOff>
      <xdr:row>40</xdr:row>
      <xdr:rowOff>138430</xdr:rowOff>
    </xdr:to>
    <xdr:sp macro="" textlink="">
      <xdr:nvSpPr>
        <xdr:cNvPr id="122" name="フローチャート: 判断 121">
          <a:extLst>
            <a:ext uri="{FF2B5EF4-FFF2-40B4-BE49-F238E27FC236}">
              <a16:creationId xmlns:a16="http://schemas.microsoft.com/office/drawing/2014/main" id="{00000000-0008-0000-0200-00007A000000}"/>
            </a:ext>
          </a:extLst>
        </xdr:cNvPr>
        <xdr:cNvSpPr/>
      </xdr:nvSpPr>
      <xdr:spPr>
        <a:xfrm>
          <a:off x="7810500" y="689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44450</xdr:rowOff>
    </xdr:from>
    <xdr:to>
      <xdr:col>36</xdr:col>
      <xdr:colOff>165100</xdr:colOff>
      <xdr:row>40</xdr:row>
      <xdr:rowOff>146050</xdr:rowOff>
    </xdr:to>
    <xdr:sp macro="" textlink="">
      <xdr:nvSpPr>
        <xdr:cNvPr id="123" name="フローチャート: 判断 122">
          <a:extLst>
            <a:ext uri="{FF2B5EF4-FFF2-40B4-BE49-F238E27FC236}">
              <a16:creationId xmlns:a16="http://schemas.microsoft.com/office/drawing/2014/main" id="{00000000-0008-0000-0200-00007B000000}"/>
            </a:ext>
          </a:extLst>
        </xdr:cNvPr>
        <xdr:cNvSpPr/>
      </xdr:nvSpPr>
      <xdr:spPr>
        <a:xfrm>
          <a:off x="6921500" y="690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29210</xdr:rowOff>
    </xdr:from>
    <xdr:to>
      <xdr:col>55</xdr:col>
      <xdr:colOff>50800</xdr:colOff>
      <xdr:row>41</xdr:row>
      <xdr:rowOff>130810</xdr:rowOff>
    </xdr:to>
    <xdr:sp macro="" textlink="">
      <xdr:nvSpPr>
        <xdr:cNvPr id="129" name="楕円 128">
          <a:extLst>
            <a:ext uri="{FF2B5EF4-FFF2-40B4-BE49-F238E27FC236}">
              <a16:creationId xmlns:a16="http://schemas.microsoft.com/office/drawing/2014/main" id="{00000000-0008-0000-0200-000081000000}"/>
            </a:ext>
          </a:extLst>
        </xdr:cNvPr>
        <xdr:cNvSpPr/>
      </xdr:nvSpPr>
      <xdr:spPr>
        <a:xfrm>
          <a:off x="10426700" y="705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115587</xdr:rowOff>
    </xdr:from>
    <xdr:ext cx="469744" cy="259045"/>
    <xdr:sp macro="" textlink="">
      <xdr:nvSpPr>
        <xdr:cNvPr id="130" name="【図書館】&#10;一人当たり面積該当値テキスト">
          <a:extLst>
            <a:ext uri="{FF2B5EF4-FFF2-40B4-BE49-F238E27FC236}">
              <a16:creationId xmlns:a16="http://schemas.microsoft.com/office/drawing/2014/main" id="{00000000-0008-0000-0200-000082000000}"/>
            </a:ext>
          </a:extLst>
        </xdr:cNvPr>
        <xdr:cNvSpPr txBox="1"/>
      </xdr:nvSpPr>
      <xdr:spPr>
        <a:xfrm>
          <a:off x="10515600" y="697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33020</xdr:rowOff>
    </xdr:from>
    <xdr:to>
      <xdr:col>50</xdr:col>
      <xdr:colOff>165100</xdr:colOff>
      <xdr:row>41</xdr:row>
      <xdr:rowOff>134620</xdr:rowOff>
    </xdr:to>
    <xdr:sp macro="" textlink="">
      <xdr:nvSpPr>
        <xdr:cNvPr id="131" name="楕円 130">
          <a:extLst>
            <a:ext uri="{FF2B5EF4-FFF2-40B4-BE49-F238E27FC236}">
              <a16:creationId xmlns:a16="http://schemas.microsoft.com/office/drawing/2014/main" id="{00000000-0008-0000-0200-000083000000}"/>
            </a:ext>
          </a:extLst>
        </xdr:cNvPr>
        <xdr:cNvSpPr/>
      </xdr:nvSpPr>
      <xdr:spPr>
        <a:xfrm>
          <a:off x="9588500" y="706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80010</xdr:rowOff>
    </xdr:from>
    <xdr:to>
      <xdr:col>55</xdr:col>
      <xdr:colOff>0</xdr:colOff>
      <xdr:row>41</xdr:row>
      <xdr:rowOff>83820</xdr:rowOff>
    </xdr:to>
    <xdr:cxnSp macro="">
      <xdr:nvCxnSpPr>
        <xdr:cNvPr id="132" name="直線コネクタ 131">
          <a:extLst>
            <a:ext uri="{FF2B5EF4-FFF2-40B4-BE49-F238E27FC236}">
              <a16:creationId xmlns:a16="http://schemas.microsoft.com/office/drawing/2014/main" id="{00000000-0008-0000-0200-000084000000}"/>
            </a:ext>
          </a:extLst>
        </xdr:cNvPr>
        <xdr:cNvCxnSpPr/>
      </xdr:nvCxnSpPr>
      <xdr:spPr>
        <a:xfrm flipV="1">
          <a:off x="9639300" y="710946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33020</xdr:rowOff>
    </xdr:from>
    <xdr:to>
      <xdr:col>46</xdr:col>
      <xdr:colOff>38100</xdr:colOff>
      <xdr:row>41</xdr:row>
      <xdr:rowOff>134620</xdr:rowOff>
    </xdr:to>
    <xdr:sp macro="" textlink="">
      <xdr:nvSpPr>
        <xdr:cNvPr id="133" name="楕円 132">
          <a:extLst>
            <a:ext uri="{FF2B5EF4-FFF2-40B4-BE49-F238E27FC236}">
              <a16:creationId xmlns:a16="http://schemas.microsoft.com/office/drawing/2014/main" id="{00000000-0008-0000-0200-000085000000}"/>
            </a:ext>
          </a:extLst>
        </xdr:cNvPr>
        <xdr:cNvSpPr/>
      </xdr:nvSpPr>
      <xdr:spPr>
        <a:xfrm>
          <a:off x="8699500" y="706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83820</xdr:rowOff>
    </xdr:from>
    <xdr:to>
      <xdr:col>50</xdr:col>
      <xdr:colOff>114300</xdr:colOff>
      <xdr:row>41</xdr:row>
      <xdr:rowOff>83820</xdr:rowOff>
    </xdr:to>
    <xdr:cxnSp macro="">
      <xdr:nvCxnSpPr>
        <xdr:cNvPr id="134" name="直線コネクタ 133">
          <a:extLst>
            <a:ext uri="{FF2B5EF4-FFF2-40B4-BE49-F238E27FC236}">
              <a16:creationId xmlns:a16="http://schemas.microsoft.com/office/drawing/2014/main" id="{00000000-0008-0000-0200-000086000000}"/>
            </a:ext>
          </a:extLst>
        </xdr:cNvPr>
        <xdr:cNvCxnSpPr/>
      </xdr:nvCxnSpPr>
      <xdr:spPr>
        <a:xfrm>
          <a:off x="8750300" y="71132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36830</xdr:rowOff>
    </xdr:from>
    <xdr:to>
      <xdr:col>41</xdr:col>
      <xdr:colOff>101600</xdr:colOff>
      <xdr:row>41</xdr:row>
      <xdr:rowOff>138430</xdr:rowOff>
    </xdr:to>
    <xdr:sp macro="" textlink="">
      <xdr:nvSpPr>
        <xdr:cNvPr id="135" name="楕円 134">
          <a:extLst>
            <a:ext uri="{FF2B5EF4-FFF2-40B4-BE49-F238E27FC236}">
              <a16:creationId xmlns:a16="http://schemas.microsoft.com/office/drawing/2014/main" id="{00000000-0008-0000-0200-000087000000}"/>
            </a:ext>
          </a:extLst>
        </xdr:cNvPr>
        <xdr:cNvSpPr/>
      </xdr:nvSpPr>
      <xdr:spPr>
        <a:xfrm>
          <a:off x="7810500" y="70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83820</xdr:rowOff>
    </xdr:from>
    <xdr:to>
      <xdr:col>45</xdr:col>
      <xdr:colOff>177800</xdr:colOff>
      <xdr:row>41</xdr:row>
      <xdr:rowOff>87630</xdr:rowOff>
    </xdr:to>
    <xdr:cxnSp macro="">
      <xdr:nvCxnSpPr>
        <xdr:cNvPr id="136" name="直線コネクタ 135">
          <a:extLst>
            <a:ext uri="{FF2B5EF4-FFF2-40B4-BE49-F238E27FC236}">
              <a16:creationId xmlns:a16="http://schemas.microsoft.com/office/drawing/2014/main" id="{00000000-0008-0000-0200-000088000000}"/>
            </a:ext>
          </a:extLst>
        </xdr:cNvPr>
        <xdr:cNvCxnSpPr/>
      </xdr:nvCxnSpPr>
      <xdr:spPr>
        <a:xfrm flipV="1">
          <a:off x="7861300" y="71132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40640</xdr:rowOff>
    </xdr:from>
    <xdr:to>
      <xdr:col>36</xdr:col>
      <xdr:colOff>165100</xdr:colOff>
      <xdr:row>41</xdr:row>
      <xdr:rowOff>142240</xdr:rowOff>
    </xdr:to>
    <xdr:sp macro="" textlink="">
      <xdr:nvSpPr>
        <xdr:cNvPr id="137" name="楕円 136">
          <a:extLst>
            <a:ext uri="{FF2B5EF4-FFF2-40B4-BE49-F238E27FC236}">
              <a16:creationId xmlns:a16="http://schemas.microsoft.com/office/drawing/2014/main" id="{00000000-0008-0000-0200-000089000000}"/>
            </a:ext>
          </a:extLst>
        </xdr:cNvPr>
        <xdr:cNvSpPr/>
      </xdr:nvSpPr>
      <xdr:spPr>
        <a:xfrm>
          <a:off x="6921500" y="707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87630</xdr:rowOff>
    </xdr:from>
    <xdr:to>
      <xdr:col>41</xdr:col>
      <xdr:colOff>50800</xdr:colOff>
      <xdr:row>41</xdr:row>
      <xdr:rowOff>91440</xdr:rowOff>
    </xdr:to>
    <xdr:cxnSp macro="">
      <xdr:nvCxnSpPr>
        <xdr:cNvPr id="138" name="直線コネクタ 137">
          <a:extLst>
            <a:ext uri="{FF2B5EF4-FFF2-40B4-BE49-F238E27FC236}">
              <a16:creationId xmlns:a16="http://schemas.microsoft.com/office/drawing/2014/main" id="{00000000-0008-0000-0200-00008A000000}"/>
            </a:ext>
          </a:extLst>
        </xdr:cNvPr>
        <xdr:cNvCxnSpPr/>
      </xdr:nvCxnSpPr>
      <xdr:spPr>
        <a:xfrm flipV="1">
          <a:off x="6972300" y="71170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124477</xdr:rowOff>
    </xdr:from>
    <xdr:ext cx="469744" cy="259045"/>
    <xdr:sp macro="" textlink="">
      <xdr:nvSpPr>
        <xdr:cNvPr id="139" name="n_1aveValue【図書館】&#10;一人当たり面積">
          <a:extLst>
            <a:ext uri="{FF2B5EF4-FFF2-40B4-BE49-F238E27FC236}">
              <a16:creationId xmlns:a16="http://schemas.microsoft.com/office/drawing/2014/main" id="{00000000-0008-0000-0200-00008B000000}"/>
            </a:ext>
          </a:extLst>
        </xdr:cNvPr>
        <xdr:cNvSpPr txBox="1"/>
      </xdr:nvSpPr>
      <xdr:spPr>
        <a:xfrm>
          <a:off x="9391727" y="663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135907</xdr:rowOff>
    </xdr:from>
    <xdr:ext cx="469744" cy="259045"/>
    <xdr:sp macro="" textlink="">
      <xdr:nvSpPr>
        <xdr:cNvPr id="140" name="n_2aveValue【図書館】&#10;一人当たり面積">
          <a:extLst>
            <a:ext uri="{FF2B5EF4-FFF2-40B4-BE49-F238E27FC236}">
              <a16:creationId xmlns:a16="http://schemas.microsoft.com/office/drawing/2014/main" id="{00000000-0008-0000-0200-00008C000000}"/>
            </a:ext>
          </a:extLst>
        </xdr:cNvPr>
        <xdr:cNvSpPr txBox="1"/>
      </xdr:nvSpPr>
      <xdr:spPr>
        <a:xfrm>
          <a:off x="8515427" y="665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154957</xdr:rowOff>
    </xdr:from>
    <xdr:ext cx="469744" cy="259045"/>
    <xdr:sp macro="" textlink="">
      <xdr:nvSpPr>
        <xdr:cNvPr id="141" name="n_3aveValue【図書館】&#10;一人当たり面積">
          <a:extLst>
            <a:ext uri="{FF2B5EF4-FFF2-40B4-BE49-F238E27FC236}">
              <a16:creationId xmlns:a16="http://schemas.microsoft.com/office/drawing/2014/main" id="{00000000-0008-0000-0200-00008D000000}"/>
            </a:ext>
          </a:extLst>
        </xdr:cNvPr>
        <xdr:cNvSpPr txBox="1"/>
      </xdr:nvSpPr>
      <xdr:spPr>
        <a:xfrm>
          <a:off x="7626427" y="667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162577</xdr:rowOff>
    </xdr:from>
    <xdr:ext cx="469744" cy="259045"/>
    <xdr:sp macro="" textlink="">
      <xdr:nvSpPr>
        <xdr:cNvPr id="142" name="n_4aveValue【図書館】&#10;一人当たり面積">
          <a:extLst>
            <a:ext uri="{FF2B5EF4-FFF2-40B4-BE49-F238E27FC236}">
              <a16:creationId xmlns:a16="http://schemas.microsoft.com/office/drawing/2014/main" id="{00000000-0008-0000-0200-00008E000000}"/>
            </a:ext>
          </a:extLst>
        </xdr:cNvPr>
        <xdr:cNvSpPr txBox="1"/>
      </xdr:nvSpPr>
      <xdr:spPr>
        <a:xfrm>
          <a:off x="6737427" y="667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125747</xdr:rowOff>
    </xdr:from>
    <xdr:ext cx="469744" cy="259045"/>
    <xdr:sp macro="" textlink="">
      <xdr:nvSpPr>
        <xdr:cNvPr id="143" name="n_1mainValue【図書館】&#10;一人当たり面積">
          <a:extLst>
            <a:ext uri="{FF2B5EF4-FFF2-40B4-BE49-F238E27FC236}">
              <a16:creationId xmlns:a16="http://schemas.microsoft.com/office/drawing/2014/main" id="{00000000-0008-0000-0200-00008F000000}"/>
            </a:ext>
          </a:extLst>
        </xdr:cNvPr>
        <xdr:cNvSpPr txBox="1"/>
      </xdr:nvSpPr>
      <xdr:spPr>
        <a:xfrm>
          <a:off x="9391727" y="715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125747</xdr:rowOff>
    </xdr:from>
    <xdr:ext cx="469744" cy="259045"/>
    <xdr:sp macro="" textlink="">
      <xdr:nvSpPr>
        <xdr:cNvPr id="144" name="n_2mainValue【図書館】&#10;一人当たり面積">
          <a:extLst>
            <a:ext uri="{FF2B5EF4-FFF2-40B4-BE49-F238E27FC236}">
              <a16:creationId xmlns:a16="http://schemas.microsoft.com/office/drawing/2014/main" id="{00000000-0008-0000-0200-000090000000}"/>
            </a:ext>
          </a:extLst>
        </xdr:cNvPr>
        <xdr:cNvSpPr txBox="1"/>
      </xdr:nvSpPr>
      <xdr:spPr>
        <a:xfrm>
          <a:off x="8515427" y="715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129557</xdr:rowOff>
    </xdr:from>
    <xdr:ext cx="469744" cy="259045"/>
    <xdr:sp macro="" textlink="">
      <xdr:nvSpPr>
        <xdr:cNvPr id="145" name="n_3mainValue【図書館】&#10;一人当たり面積">
          <a:extLst>
            <a:ext uri="{FF2B5EF4-FFF2-40B4-BE49-F238E27FC236}">
              <a16:creationId xmlns:a16="http://schemas.microsoft.com/office/drawing/2014/main" id="{00000000-0008-0000-0200-000091000000}"/>
            </a:ext>
          </a:extLst>
        </xdr:cNvPr>
        <xdr:cNvSpPr txBox="1"/>
      </xdr:nvSpPr>
      <xdr:spPr>
        <a:xfrm>
          <a:off x="7626427"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133367</xdr:rowOff>
    </xdr:from>
    <xdr:ext cx="469744" cy="259045"/>
    <xdr:sp macro="" textlink="">
      <xdr:nvSpPr>
        <xdr:cNvPr id="146" name="n_4mainValue【図書館】&#10;一人当たり面積">
          <a:extLst>
            <a:ext uri="{FF2B5EF4-FFF2-40B4-BE49-F238E27FC236}">
              <a16:creationId xmlns:a16="http://schemas.microsoft.com/office/drawing/2014/main" id="{00000000-0008-0000-0200-000092000000}"/>
            </a:ext>
          </a:extLst>
        </xdr:cNvPr>
        <xdr:cNvSpPr txBox="1"/>
      </xdr:nvSpPr>
      <xdr:spPr>
        <a:xfrm>
          <a:off x="6737427" y="716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00000000-0008-0000-0200-000093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00000000-0008-0000-0200-000094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00000000-0008-0000-0200-000095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00000000-0008-0000-0200-000096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00000000-0008-0000-0200-000097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00000000-0008-0000-0200-000098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200-000099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00000000-0008-0000-0200-00009A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00000000-0008-0000-0200-00009B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00000000-0008-0000-0200-00009C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a:extLst>
            <a:ext uri="{FF2B5EF4-FFF2-40B4-BE49-F238E27FC236}">
              <a16:creationId xmlns:a16="http://schemas.microsoft.com/office/drawing/2014/main" id="{00000000-0008-0000-0200-0000A8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00000000-0008-0000-0200-0000AA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a:extLst>
            <a:ext uri="{FF2B5EF4-FFF2-40B4-BE49-F238E27FC236}">
              <a16:creationId xmlns:a16="http://schemas.microsoft.com/office/drawing/2014/main" id="{00000000-0008-0000-0200-0000AB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109401</xdr:rowOff>
    </xdr:from>
    <xdr:to>
      <xdr:col>24</xdr:col>
      <xdr:colOff>62865</xdr:colOff>
      <xdr:row>64</xdr:row>
      <xdr:rowOff>130628</xdr:rowOff>
    </xdr:to>
    <xdr:cxnSp macro="">
      <xdr:nvCxnSpPr>
        <xdr:cNvPr id="172" name="直線コネクタ 171">
          <a:extLst>
            <a:ext uri="{FF2B5EF4-FFF2-40B4-BE49-F238E27FC236}">
              <a16:creationId xmlns:a16="http://schemas.microsoft.com/office/drawing/2014/main" id="{00000000-0008-0000-0200-0000AC000000}"/>
            </a:ext>
          </a:extLst>
        </xdr:cNvPr>
        <xdr:cNvCxnSpPr/>
      </xdr:nvCxnSpPr>
      <xdr:spPr>
        <a:xfrm flipV="1">
          <a:off x="4634865" y="9539151"/>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3" name="【体育館・プール】&#10;有形固定資産減価償却率最小値テキスト">
          <a:extLst>
            <a:ext uri="{FF2B5EF4-FFF2-40B4-BE49-F238E27FC236}">
              <a16:creationId xmlns:a16="http://schemas.microsoft.com/office/drawing/2014/main" id="{00000000-0008-0000-0200-0000AD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4" name="直線コネクタ 173">
          <a:extLst>
            <a:ext uri="{FF2B5EF4-FFF2-40B4-BE49-F238E27FC236}">
              <a16:creationId xmlns:a16="http://schemas.microsoft.com/office/drawing/2014/main" id="{00000000-0008-0000-0200-0000AE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56078</xdr:rowOff>
    </xdr:from>
    <xdr:ext cx="340478" cy="259045"/>
    <xdr:sp macro="" textlink="">
      <xdr:nvSpPr>
        <xdr:cNvPr id="175" name="【体育館・プール】&#10;有形固定資産減価償却率最大値テキスト">
          <a:extLst>
            <a:ext uri="{FF2B5EF4-FFF2-40B4-BE49-F238E27FC236}">
              <a16:creationId xmlns:a16="http://schemas.microsoft.com/office/drawing/2014/main" id="{00000000-0008-0000-0200-0000AF000000}"/>
            </a:ext>
          </a:extLst>
        </xdr:cNvPr>
        <xdr:cNvSpPr txBox="1"/>
      </xdr:nvSpPr>
      <xdr:spPr>
        <a:xfrm>
          <a:off x="4673600" y="931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109401</xdr:rowOff>
    </xdr:from>
    <xdr:to>
      <xdr:col>24</xdr:col>
      <xdr:colOff>152400</xdr:colOff>
      <xdr:row>55</xdr:row>
      <xdr:rowOff>109401</xdr:rowOff>
    </xdr:to>
    <xdr:cxnSp macro="">
      <xdr:nvCxnSpPr>
        <xdr:cNvPr id="176" name="直線コネクタ 175">
          <a:extLst>
            <a:ext uri="{FF2B5EF4-FFF2-40B4-BE49-F238E27FC236}">
              <a16:creationId xmlns:a16="http://schemas.microsoft.com/office/drawing/2014/main" id="{00000000-0008-0000-0200-0000B0000000}"/>
            </a:ext>
          </a:extLst>
        </xdr:cNvPr>
        <xdr:cNvCxnSpPr/>
      </xdr:nvCxnSpPr>
      <xdr:spPr>
        <a:xfrm>
          <a:off x="4546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55353</xdr:rowOff>
    </xdr:from>
    <xdr:ext cx="405111" cy="259045"/>
    <xdr:sp macro="" textlink="">
      <xdr:nvSpPr>
        <xdr:cNvPr id="177" name="【体育館・プール】&#10;有形固定資産減価償却率平均値テキスト">
          <a:extLst>
            <a:ext uri="{FF2B5EF4-FFF2-40B4-BE49-F238E27FC236}">
              <a16:creationId xmlns:a16="http://schemas.microsoft.com/office/drawing/2014/main" id="{00000000-0008-0000-0200-0000B1000000}"/>
            </a:ext>
          </a:extLst>
        </xdr:cNvPr>
        <xdr:cNvSpPr txBox="1"/>
      </xdr:nvSpPr>
      <xdr:spPr>
        <a:xfrm>
          <a:off x="4673600" y="10342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32476</xdr:rowOff>
    </xdr:from>
    <xdr:to>
      <xdr:col>24</xdr:col>
      <xdr:colOff>114300</xdr:colOff>
      <xdr:row>61</xdr:row>
      <xdr:rowOff>134076</xdr:rowOff>
    </xdr:to>
    <xdr:sp macro="" textlink="">
      <xdr:nvSpPr>
        <xdr:cNvPr id="178" name="フローチャート: 判断 177">
          <a:extLst>
            <a:ext uri="{FF2B5EF4-FFF2-40B4-BE49-F238E27FC236}">
              <a16:creationId xmlns:a16="http://schemas.microsoft.com/office/drawing/2014/main" id="{00000000-0008-0000-0200-0000B2000000}"/>
            </a:ext>
          </a:extLst>
        </xdr:cNvPr>
        <xdr:cNvSpPr/>
      </xdr:nvSpPr>
      <xdr:spPr>
        <a:xfrm>
          <a:off x="45847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79" name="フローチャート: 判断 178">
          <a:extLst>
            <a:ext uri="{FF2B5EF4-FFF2-40B4-BE49-F238E27FC236}">
              <a16:creationId xmlns:a16="http://schemas.microsoft.com/office/drawing/2014/main" id="{00000000-0008-0000-0200-0000B3000000}"/>
            </a:ext>
          </a:extLst>
        </xdr:cNvPr>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21046</xdr:rowOff>
    </xdr:from>
    <xdr:to>
      <xdr:col>15</xdr:col>
      <xdr:colOff>101600</xdr:colOff>
      <xdr:row>61</xdr:row>
      <xdr:rowOff>122646</xdr:rowOff>
    </xdr:to>
    <xdr:sp macro="" textlink="">
      <xdr:nvSpPr>
        <xdr:cNvPr id="180" name="フローチャート: 判断 179">
          <a:extLst>
            <a:ext uri="{FF2B5EF4-FFF2-40B4-BE49-F238E27FC236}">
              <a16:creationId xmlns:a16="http://schemas.microsoft.com/office/drawing/2014/main" id="{00000000-0008-0000-0200-0000B4000000}"/>
            </a:ext>
          </a:extLst>
        </xdr:cNvPr>
        <xdr:cNvSpPr/>
      </xdr:nvSpPr>
      <xdr:spPr>
        <a:xfrm>
          <a:off x="2857500" y="1047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164737</xdr:rowOff>
    </xdr:from>
    <xdr:to>
      <xdr:col>10</xdr:col>
      <xdr:colOff>165100</xdr:colOff>
      <xdr:row>61</xdr:row>
      <xdr:rowOff>94887</xdr:rowOff>
    </xdr:to>
    <xdr:sp macro="" textlink="">
      <xdr:nvSpPr>
        <xdr:cNvPr id="181" name="フローチャート: 判断 180">
          <a:extLst>
            <a:ext uri="{FF2B5EF4-FFF2-40B4-BE49-F238E27FC236}">
              <a16:creationId xmlns:a16="http://schemas.microsoft.com/office/drawing/2014/main" id="{00000000-0008-0000-0200-0000B5000000}"/>
            </a:ext>
          </a:extLst>
        </xdr:cNvPr>
        <xdr:cNvSpPr/>
      </xdr:nvSpPr>
      <xdr:spPr>
        <a:xfrm>
          <a:off x="19685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123916</xdr:rowOff>
    </xdr:from>
    <xdr:to>
      <xdr:col>6</xdr:col>
      <xdr:colOff>38100</xdr:colOff>
      <xdr:row>61</xdr:row>
      <xdr:rowOff>54066</xdr:rowOff>
    </xdr:to>
    <xdr:sp macro="" textlink="">
      <xdr:nvSpPr>
        <xdr:cNvPr id="182" name="フローチャート: 判断 181">
          <a:extLst>
            <a:ext uri="{FF2B5EF4-FFF2-40B4-BE49-F238E27FC236}">
              <a16:creationId xmlns:a16="http://schemas.microsoft.com/office/drawing/2014/main" id="{00000000-0008-0000-0200-0000B6000000}"/>
            </a:ext>
          </a:extLst>
        </xdr:cNvPr>
        <xdr:cNvSpPr/>
      </xdr:nvSpPr>
      <xdr:spPr>
        <a:xfrm>
          <a:off x="1079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200-0000B8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200-0000B9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200-0000BA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200-0000BB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63500</xdr:rowOff>
    </xdr:from>
    <xdr:to>
      <xdr:col>24</xdr:col>
      <xdr:colOff>114300</xdr:colOff>
      <xdr:row>62</xdr:row>
      <xdr:rowOff>165100</xdr:rowOff>
    </xdr:to>
    <xdr:sp macro="" textlink="">
      <xdr:nvSpPr>
        <xdr:cNvPr id="188" name="楕円 187">
          <a:extLst>
            <a:ext uri="{FF2B5EF4-FFF2-40B4-BE49-F238E27FC236}">
              <a16:creationId xmlns:a16="http://schemas.microsoft.com/office/drawing/2014/main" id="{00000000-0008-0000-0200-0000BC000000}"/>
            </a:ext>
          </a:extLst>
        </xdr:cNvPr>
        <xdr:cNvSpPr/>
      </xdr:nvSpPr>
      <xdr:spPr>
        <a:xfrm>
          <a:off x="45847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41927</xdr:rowOff>
    </xdr:from>
    <xdr:ext cx="405111" cy="259045"/>
    <xdr:sp macro="" textlink="">
      <xdr:nvSpPr>
        <xdr:cNvPr id="189" name="【体育館・プール】&#10;有形固定資産減価償却率該当値テキスト">
          <a:extLst>
            <a:ext uri="{FF2B5EF4-FFF2-40B4-BE49-F238E27FC236}">
              <a16:creationId xmlns:a16="http://schemas.microsoft.com/office/drawing/2014/main" id="{00000000-0008-0000-0200-0000BD000000}"/>
            </a:ext>
          </a:extLst>
        </xdr:cNvPr>
        <xdr:cNvSpPr txBox="1"/>
      </xdr:nvSpPr>
      <xdr:spPr>
        <a:xfrm>
          <a:off x="4673600" y="1067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145143</xdr:rowOff>
    </xdr:from>
    <xdr:to>
      <xdr:col>20</xdr:col>
      <xdr:colOff>38100</xdr:colOff>
      <xdr:row>63</xdr:row>
      <xdr:rowOff>75293</xdr:rowOff>
    </xdr:to>
    <xdr:sp macro="" textlink="">
      <xdr:nvSpPr>
        <xdr:cNvPr id="190" name="楕円 189">
          <a:extLst>
            <a:ext uri="{FF2B5EF4-FFF2-40B4-BE49-F238E27FC236}">
              <a16:creationId xmlns:a16="http://schemas.microsoft.com/office/drawing/2014/main" id="{00000000-0008-0000-0200-0000BE000000}"/>
            </a:ext>
          </a:extLst>
        </xdr:cNvPr>
        <xdr:cNvSpPr/>
      </xdr:nvSpPr>
      <xdr:spPr>
        <a:xfrm>
          <a:off x="3746500" y="1077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114300</xdr:rowOff>
    </xdr:from>
    <xdr:to>
      <xdr:col>24</xdr:col>
      <xdr:colOff>63500</xdr:colOff>
      <xdr:row>63</xdr:row>
      <xdr:rowOff>24493</xdr:rowOff>
    </xdr:to>
    <xdr:cxnSp macro="">
      <xdr:nvCxnSpPr>
        <xdr:cNvPr id="191" name="直線コネクタ 190">
          <a:extLst>
            <a:ext uri="{FF2B5EF4-FFF2-40B4-BE49-F238E27FC236}">
              <a16:creationId xmlns:a16="http://schemas.microsoft.com/office/drawing/2014/main" id="{00000000-0008-0000-0200-0000BF000000}"/>
            </a:ext>
          </a:extLst>
        </xdr:cNvPr>
        <xdr:cNvCxnSpPr/>
      </xdr:nvCxnSpPr>
      <xdr:spPr>
        <a:xfrm flipV="1">
          <a:off x="3797300" y="10744200"/>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112485</xdr:rowOff>
    </xdr:from>
    <xdr:to>
      <xdr:col>15</xdr:col>
      <xdr:colOff>101600</xdr:colOff>
      <xdr:row>63</xdr:row>
      <xdr:rowOff>42635</xdr:rowOff>
    </xdr:to>
    <xdr:sp macro="" textlink="">
      <xdr:nvSpPr>
        <xdr:cNvPr id="192" name="楕円 191">
          <a:extLst>
            <a:ext uri="{FF2B5EF4-FFF2-40B4-BE49-F238E27FC236}">
              <a16:creationId xmlns:a16="http://schemas.microsoft.com/office/drawing/2014/main" id="{00000000-0008-0000-0200-0000C0000000}"/>
            </a:ext>
          </a:extLst>
        </xdr:cNvPr>
        <xdr:cNvSpPr/>
      </xdr:nvSpPr>
      <xdr:spPr>
        <a:xfrm>
          <a:off x="2857500" y="1074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163285</xdr:rowOff>
    </xdr:from>
    <xdr:to>
      <xdr:col>19</xdr:col>
      <xdr:colOff>177800</xdr:colOff>
      <xdr:row>63</xdr:row>
      <xdr:rowOff>24493</xdr:rowOff>
    </xdr:to>
    <xdr:cxnSp macro="">
      <xdr:nvCxnSpPr>
        <xdr:cNvPr id="193" name="直線コネクタ 192">
          <a:extLst>
            <a:ext uri="{FF2B5EF4-FFF2-40B4-BE49-F238E27FC236}">
              <a16:creationId xmlns:a16="http://schemas.microsoft.com/office/drawing/2014/main" id="{00000000-0008-0000-0200-0000C1000000}"/>
            </a:ext>
          </a:extLst>
        </xdr:cNvPr>
        <xdr:cNvCxnSpPr/>
      </xdr:nvCxnSpPr>
      <xdr:spPr>
        <a:xfrm>
          <a:off x="2908300" y="107931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74930</xdr:rowOff>
    </xdr:from>
    <xdr:to>
      <xdr:col>10</xdr:col>
      <xdr:colOff>165100</xdr:colOff>
      <xdr:row>63</xdr:row>
      <xdr:rowOff>5080</xdr:rowOff>
    </xdr:to>
    <xdr:sp macro="" textlink="">
      <xdr:nvSpPr>
        <xdr:cNvPr id="194" name="楕円 193">
          <a:extLst>
            <a:ext uri="{FF2B5EF4-FFF2-40B4-BE49-F238E27FC236}">
              <a16:creationId xmlns:a16="http://schemas.microsoft.com/office/drawing/2014/main" id="{00000000-0008-0000-0200-0000C2000000}"/>
            </a:ext>
          </a:extLst>
        </xdr:cNvPr>
        <xdr:cNvSpPr/>
      </xdr:nvSpPr>
      <xdr:spPr>
        <a:xfrm>
          <a:off x="1968500" y="107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125730</xdr:rowOff>
    </xdr:from>
    <xdr:to>
      <xdr:col>15</xdr:col>
      <xdr:colOff>50800</xdr:colOff>
      <xdr:row>62</xdr:row>
      <xdr:rowOff>163285</xdr:rowOff>
    </xdr:to>
    <xdr:cxnSp macro="">
      <xdr:nvCxnSpPr>
        <xdr:cNvPr id="195" name="直線コネクタ 194">
          <a:extLst>
            <a:ext uri="{FF2B5EF4-FFF2-40B4-BE49-F238E27FC236}">
              <a16:creationId xmlns:a16="http://schemas.microsoft.com/office/drawing/2014/main" id="{00000000-0008-0000-0200-0000C3000000}"/>
            </a:ext>
          </a:extLst>
        </xdr:cNvPr>
        <xdr:cNvCxnSpPr/>
      </xdr:nvCxnSpPr>
      <xdr:spPr>
        <a:xfrm>
          <a:off x="2019300" y="10755630"/>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42273</xdr:rowOff>
    </xdr:from>
    <xdr:to>
      <xdr:col>6</xdr:col>
      <xdr:colOff>38100</xdr:colOff>
      <xdr:row>62</xdr:row>
      <xdr:rowOff>143873</xdr:rowOff>
    </xdr:to>
    <xdr:sp macro="" textlink="">
      <xdr:nvSpPr>
        <xdr:cNvPr id="196" name="楕円 195">
          <a:extLst>
            <a:ext uri="{FF2B5EF4-FFF2-40B4-BE49-F238E27FC236}">
              <a16:creationId xmlns:a16="http://schemas.microsoft.com/office/drawing/2014/main" id="{00000000-0008-0000-0200-0000C4000000}"/>
            </a:ext>
          </a:extLst>
        </xdr:cNvPr>
        <xdr:cNvSpPr/>
      </xdr:nvSpPr>
      <xdr:spPr>
        <a:xfrm>
          <a:off x="1079500" y="1067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93073</xdr:rowOff>
    </xdr:from>
    <xdr:to>
      <xdr:col>10</xdr:col>
      <xdr:colOff>114300</xdr:colOff>
      <xdr:row>62</xdr:row>
      <xdr:rowOff>125730</xdr:rowOff>
    </xdr:to>
    <xdr:cxnSp macro="">
      <xdr:nvCxnSpPr>
        <xdr:cNvPr id="197" name="直線コネクタ 196">
          <a:extLst>
            <a:ext uri="{FF2B5EF4-FFF2-40B4-BE49-F238E27FC236}">
              <a16:creationId xmlns:a16="http://schemas.microsoft.com/office/drawing/2014/main" id="{00000000-0008-0000-0200-0000C5000000}"/>
            </a:ext>
          </a:extLst>
        </xdr:cNvPr>
        <xdr:cNvCxnSpPr/>
      </xdr:nvCxnSpPr>
      <xdr:spPr>
        <a:xfrm>
          <a:off x="1130300" y="1072297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109781</xdr:rowOff>
    </xdr:from>
    <xdr:ext cx="405111" cy="259045"/>
    <xdr:sp macro="" textlink="">
      <xdr:nvSpPr>
        <xdr:cNvPr id="198" name="n_1aveValue【体育館・プール】&#10;有形固定資産減価償却率">
          <a:extLst>
            <a:ext uri="{FF2B5EF4-FFF2-40B4-BE49-F238E27FC236}">
              <a16:creationId xmlns:a16="http://schemas.microsoft.com/office/drawing/2014/main" id="{00000000-0008-0000-0200-0000C6000000}"/>
            </a:ext>
          </a:extLst>
        </xdr:cNvPr>
        <xdr:cNvSpPr txBox="1"/>
      </xdr:nvSpPr>
      <xdr:spPr>
        <a:xfrm>
          <a:off x="3582044" y="102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139173</xdr:rowOff>
    </xdr:from>
    <xdr:ext cx="405111" cy="259045"/>
    <xdr:sp macro="" textlink="">
      <xdr:nvSpPr>
        <xdr:cNvPr id="199" name="n_2aveValue【体育館・プール】&#10;有形固定資産減価償却率">
          <a:extLst>
            <a:ext uri="{FF2B5EF4-FFF2-40B4-BE49-F238E27FC236}">
              <a16:creationId xmlns:a16="http://schemas.microsoft.com/office/drawing/2014/main" id="{00000000-0008-0000-0200-0000C7000000}"/>
            </a:ext>
          </a:extLst>
        </xdr:cNvPr>
        <xdr:cNvSpPr txBox="1"/>
      </xdr:nvSpPr>
      <xdr:spPr>
        <a:xfrm>
          <a:off x="2705744" y="10254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111414</xdr:rowOff>
    </xdr:from>
    <xdr:ext cx="405111" cy="259045"/>
    <xdr:sp macro="" textlink="">
      <xdr:nvSpPr>
        <xdr:cNvPr id="200" name="n_3aveValue【体育館・プール】&#10;有形固定資産減価償却率">
          <a:extLst>
            <a:ext uri="{FF2B5EF4-FFF2-40B4-BE49-F238E27FC236}">
              <a16:creationId xmlns:a16="http://schemas.microsoft.com/office/drawing/2014/main" id="{00000000-0008-0000-0200-0000C8000000}"/>
            </a:ext>
          </a:extLst>
        </xdr:cNvPr>
        <xdr:cNvSpPr txBox="1"/>
      </xdr:nvSpPr>
      <xdr:spPr>
        <a:xfrm>
          <a:off x="1816744" y="1022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70593</xdr:rowOff>
    </xdr:from>
    <xdr:ext cx="405111" cy="259045"/>
    <xdr:sp macro="" textlink="">
      <xdr:nvSpPr>
        <xdr:cNvPr id="201" name="n_4aveValue【体育館・プール】&#10;有形固定資産減価償却率">
          <a:extLst>
            <a:ext uri="{FF2B5EF4-FFF2-40B4-BE49-F238E27FC236}">
              <a16:creationId xmlns:a16="http://schemas.microsoft.com/office/drawing/2014/main" id="{00000000-0008-0000-0200-0000C9000000}"/>
            </a:ext>
          </a:extLst>
        </xdr:cNvPr>
        <xdr:cNvSpPr txBox="1"/>
      </xdr:nvSpPr>
      <xdr:spPr>
        <a:xfrm>
          <a:off x="927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66420</xdr:rowOff>
    </xdr:from>
    <xdr:ext cx="405111" cy="259045"/>
    <xdr:sp macro="" textlink="">
      <xdr:nvSpPr>
        <xdr:cNvPr id="202" name="n_1mainValue【体育館・プール】&#10;有形固定資産減価償却率">
          <a:extLst>
            <a:ext uri="{FF2B5EF4-FFF2-40B4-BE49-F238E27FC236}">
              <a16:creationId xmlns:a16="http://schemas.microsoft.com/office/drawing/2014/main" id="{00000000-0008-0000-0200-0000CA000000}"/>
            </a:ext>
          </a:extLst>
        </xdr:cNvPr>
        <xdr:cNvSpPr txBox="1"/>
      </xdr:nvSpPr>
      <xdr:spPr>
        <a:xfrm>
          <a:off x="3582044" y="1086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33762</xdr:rowOff>
    </xdr:from>
    <xdr:ext cx="405111" cy="259045"/>
    <xdr:sp macro="" textlink="">
      <xdr:nvSpPr>
        <xdr:cNvPr id="203" name="n_2mainValue【体育館・プール】&#10;有形固定資産減価償却率">
          <a:extLst>
            <a:ext uri="{FF2B5EF4-FFF2-40B4-BE49-F238E27FC236}">
              <a16:creationId xmlns:a16="http://schemas.microsoft.com/office/drawing/2014/main" id="{00000000-0008-0000-0200-0000CB000000}"/>
            </a:ext>
          </a:extLst>
        </xdr:cNvPr>
        <xdr:cNvSpPr txBox="1"/>
      </xdr:nvSpPr>
      <xdr:spPr>
        <a:xfrm>
          <a:off x="2705744" y="1083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167657</xdr:rowOff>
    </xdr:from>
    <xdr:ext cx="405111" cy="259045"/>
    <xdr:sp macro="" textlink="">
      <xdr:nvSpPr>
        <xdr:cNvPr id="204" name="n_3mainValue【体育館・プール】&#10;有形固定資産減価償却率">
          <a:extLst>
            <a:ext uri="{FF2B5EF4-FFF2-40B4-BE49-F238E27FC236}">
              <a16:creationId xmlns:a16="http://schemas.microsoft.com/office/drawing/2014/main" id="{00000000-0008-0000-0200-0000CC000000}"/>
            </a:ext>
          </a:extLst>
        </xdr:cNvPr>
        <xdr:cNvSpPr txBox="1"/>
      </xdr:nvSpPr>
      <xdr:spPr>
        <a:xfrm>
          <a:off x="1816744" y="1079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135000</xdr:rowOff>
    </xdr:from>
    <xdr:ext cx="405111" cy="259045"/>
    <xdr:sp macro="" textlink="">
      <xdr:nvSpPr>
        <xdr:cNvPr id="205" name="n_4mainValue【体育館・プール】&#10;有形固定資産減価償却率">
          <a:extLst>
            <a:ext uri="{FF2B5EF4-FFF2-40B4-BE49-F238E27FC236}">
              <a16:creationId xmlns:a16="http://schemas.microsoft.com/office/drawing/2014/main" id="{00000000-0008-0000-0200-0000CD000000}"/>
            </a:ext>
          </a:extLst>
        </xdr:cNvPr>
        <xdr:cNvSpPr txBox="1"/>
      </xdr:nvSpPr>
      <xdr:spPr>
        <a:xfrm>
          <a:off x="927744" y="10764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00000000-0008-0000-0200-0000CE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00000000-0008-0000-0200-0000CF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00000000-0008-0000-0200-0000D0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0200-0000D1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0200-0000D2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200-0000D4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00000000-0008-0000-0200-0000D5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00000000-0008-0000-0200-0000D6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00000000-0008-0000-0200-0000D7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a:extLst>
            <a:ext uri="{FF2B5EF4-FFF2-40B4-BE49-F238E27FC236}">
              <a16:creationId xmlns:a16="http://schemas.microsoft.com/office/drawing/2014/main" id="{00000000-0008-0000-0200-0000D8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7" name="テキスト ボックス 216">
          <a:extLst>
            <a:ext uri="{FF2B5EF4-FFF2-40B4-BE49-F238E27FC236}">
              <a16:creationId xmlns:a16="http://schemas.microsoft.com/office/drawing/2014/main" id="{00000000-0008-0000-0200-0000D9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a:extLst>
            <a:ext uri="{FF2B5EF4-FFF2-40B4-BE49-F238E27FC236}">
              <a16:creationId xmlns:a16="http://schemas.microsoft.com/office/drawing/2014/main" id="{00000000-0008-0000-0200-0000DA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9" name="テキスト ボックス 218">
          <a:extLst>
            <a:ext uri="{FF2B5EF4-FFF2-40B4-BE49-F238E27FC236}">
              <a16:creationId xmlns:a16="http://schemas.microsoft.com/office/drawing/2014/main" id="{00000000-0008-0000-0200-0000DB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a:extLst>
            <a:ext uri="{FF2B5EF4-FFF2-40B4-BE49-F238E27FC236}">
              <a16:creationId xmlns:a16="http://schemas.microsoft.com/office/drawing/2014/main" id="{00000000-0008-0000-0200-0000DC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1" name="テキスト ボックス 220">
          <a:extLst>
            <a:ext uri="{FF2B5EF4-FFF2-40B4-BE49-F238E27FC236}">
              <a16:creationId xmlns:a16="http://schemas.microsoft.com/office/drawing/2014/main" id="{00000000-0008-0000-0200-0000DD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a:extLst>
            <a:ext uri="{FF2B5EF4-FFF2-40B4-BE49-F238E27FC236}">
              <a16:creationId xmlns:a16="http://schemas.microsoft.com/office/drawing/2014/main" id="{00000000-0008-0000-0200-0000DE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3" name="テキスト ボックス 222">
          <a:extLst>
            <a:ext uri="{FF2B5EF4-FFF2-40B4-BE49-F238E27FC236}">
              <a16:creationId xmlns:a16="http://schemas.microsoft.com/office/drawing/2014/main" id="{00000000-0008-0000-0200-0000DF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a:extLst>
            <a:ext uri="{FF2B5EF4-FFF2-40B4-BE49-F238E27FC236}">
              <a16:creationId xmlns:a16="http://schemas.microsoft.com/office/drawing/2014/main" id="{00000000-0008-0000-0200-0000E0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5" name="テキスト ボックス 224">
          <a:extLst>
            <a:ext uri="{FF2B5EF4-FFF2-40B4-BE49-F238E27FC236}">
              <a16:creationId xmlns:a16="http://schemas.microsoft.com/office/drawing/2014/main" id="{00000000-0008-0000-0200-0000E1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00000000-0008-0000-0200-0000E2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7" name="テキスト ボックス 226">
          <a:extLst>
            <a:ext uri="{FF2B5EF4-FFF2-40B4-BE49-F238E27FC236}">
              <a16:creationId xmlns:a16="http://schemas.microsoft.com/office/drawing/2014/main" id="{00000000-0008-0000-0200-0000E3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体育館・プール】&#10;一人当たり面積グラフ枠">
          <a:extLst>
            <a:ext uri="{FF2B5EF4-FFF2-40B4-BE49-F238E27FC236}">
              <a16:creationId xmlns:a16="http://schemas.microsoft.com/office/drawing/2014/main" id="{00000000-0008-0000-0200-0000E4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109220</xdr:rowOff>
    </xdr:from>
    <xdr:to>
      <xdr:col>54</xdr:col>
      <xdr:colOff>189865</xdr:colOff>
      <xdr:row>63</xdr:row>
      <xdr:rowOff>148590</xdr:rowOff>
    </xdr:to>
    <xdr:cxnSp macro="">
      <xdr:nvCxnSpPr>
        <xdr:cNvPr id="229" name="直線コネクタ 228">
          <a:extLst>
            <a:ext uri="{FF2B5EF4-FFF2-40B4-BE49-F238E27FC236}">
              <a16:creationId xmlns:a16="http://schemas.microsoft.com/office/drawing/2014/main" id="{00000000-0008-0000-0200-0000E5000000}"/>
            </a:ext>
          </a:extLst>
        </xdr:cNvPr>
        <xdr:cNvCxnSpPr/>
      </xdr:nvCxnSpPr>
      <xdr:spPr>
        <a:xfrm flipV="1">
          <a:off x="10476865" y="9710420"/>
          <a:ext cx="0" cy="1239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152417</xdr:rowOff>
    </xdr:from>
    <xdr:ext cx="469744" cy="259045"/>
    <xdr:sp macro="" textlink="">
      <xdr:nvSpPr>
        <xdr:cNvPr id="230" name="【体育館・プール】&#10;一人当たり面積最小値テキスト">
          <a:extLst>
            <a:ext uri="{FF2B5EF4-FFF2-40B4-BE49-F238E27FC236}">
              <a16:creationId xmlns:a16="http://schemas.microsoft.com/office/drawing/2014/main" id="{00000000-0008-0000-0200-0000E6000000}"/>
            </a:ext>
          </a:extLst>
        </xdr:cNvPr>
        <xdr:cNvSpPr txBox="1"/>
      </xdr:nvSpPr>
      <xdr:spPr>
        <a:xfrm>
          <a:off x="10515600" y="1095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148590</xdr:rowOff>
    </xdr:from>
    <xdr:to>
      <xdr:col>55</xdr:col>
      <xdr:colOff>88900</xdr:colOff>
      <xdr:row>63</xdr:row>
      <xdr:rowOff>148590</xdr:rowOff>
    </xdr:to>
    <xdr:cxnSp macro="">
      <xdr:nvCxnSpPr>
        <xdr:cNvPr id="231" name="直線コネクタ 230">
          <a:extLst>
            <a:ext uri="{FF2B5EF4-FFF2-40B4-BE49-F238E27FC236}">
              <a16:creationId xmlns:a16="http://schemas.microsoft.com/office/drawing/2014/main" id="{00000000-0008-0000-0200-0000E7000000}"/>
            </a:ext>
          </a:extLst>
        </xdr:cNvPr>
        <xdr:cNvCxnSpPr/>
      </xdr:nvCxnSpPr>
      <xdr:spPr>
        <a:xfrm>
          <a:off x="10388600" y="1094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55897</xdr:rowOff>
    </xdr:from>
    <xdr:ext cx="469744" cy="259045"/>
    <xdr:sp macro="" textlink="">
      <xdr:nvSpPr>
        <xdr:cNvPr id="232" name="【体育館・プール】&#10;一人当たり面積最大値テキスト">
          <a:extLst>
            <a:ext uri="{FF2B5EF4-FFF2-40B4-BE49-F238E27FC236}">
              <a16:creationId xmlns:a16="http://schemas.microsoft.com/office/drawing/2014/main" id="{00000000-0008-0000-0200-0000E8000000}"/>
            </a:ext>
          </a:extLst>
        </xdr:cNvPr>
        <xdr:cNvSpPr txBox="1"/>
      </xdr:nvSpPr>
      <xdr:spPr>
        <a:xfrm>
          <a:off x="10515600" y="948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109220</xdr:rowOff>
    </xdr:from>
    <xdr:to>
      <xdr:col>55</xdr:col>
      <xdr:colOff>88900</xdr:colOff>
      <xdr:row>56</xdr:row>
      <xdr:rowOff>109220</xdr:rowOff>
    </xdr:to>
    <xdr:cxnSp macro="">
      <xdr:nvCxnSpPr>
        <xdr:cNvPr id="233" name="直線コネクタ 232">
          <a:extLst>
            <a:ext uri="{FF2B5EF4-FFF2-40B4-BE49-F238E27FC236}">
              <a16:creationId xmlns:a16="http://schemas.microsoft.com/office/drawing/2014/main" id="{00000000-0008-0000-0200-0000E9000000}"/>
            </a:ext>
          </a:extLst>
        </xdr:cNvPr>
        <xdr:cNvCxnSpPr/>
      </xdr:nvCxnSpPr>
      <xdr:spPr>
        <a:xfrm>
          <a:off x="10388600" y="971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64787</xdr:rowOff>
    </xdr:from>
    <xdr:ext cx="469744" cy="259045"/>
    <xdr:sp macro="" textlink="">
      <xdr:nvSpPr>
        <xdr:cNvPr id="234" name="【体育館・プール】&#10;一人当たり面積平均値テキスト">
          <a:extLst>
            <a:ext uri="{FF2B5EF4-FFF2-40B4-BE49-F238E27FC236}">
              <a16:creationId xmlns:a16="http://schemas.microsoft.com/office/drawing/2014/main" id="{00000000-0008-0000-0200-0000EA000000}"/>
            </a:ext>
          </a:extLst>
        </xdr:cNvPr>
        <xdr:cNvSpPr txBox="1"/>
      </xdr:nvSpPr>
      <xdr:spPr>
        <a:xfrm>
          <a:off x="10515600" y="10351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41910</xdr:rowOff>
    </xdr:from>
    <xdr:to>
      <xdr:col>55</xdr:col>
      <xdr:colOff>50800</xdr:colOff>
      <xdr:row>61</xdr:row>
      <xdr:rowOff>143510</xdr:rowOff>
    </xdr:to>
    <xdr:sp macro="" textlink="">
      <xdr:nvSpPr>
        <xdr:cNvPr id="235" name="フローチャート: 判断 234">
          <a:extLst>
            <a:ext uri="{FF2B5EF4-FFF2-40B4-BE49-F238E27FC236}">
              <a16:creationId xmlns:a16="http://schemas.microsoft.com/office/drawing/2014/main" id="{00000000-0008-0000-0200-0000EB000000}"/>
            </a:ext>
          </a:extLst>
        </xdr:cNvPr>
        <xdr:cNvSpPr/>
      </xdr:nvSpPr>
      <xdr:spPr>
        <a:xfrm>
          <a:off x="10426700" y="1050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50800</xdr:rowOff>
    </xdr:from>
    <xdr:to>
      <xdr:col>50</xdr:col>
      <xdr:colOff>165100</xdr:colOff>
      <xdr:row>61</xdr:row>
      <xdr:rowOff>152400</xdr:rowOff>
    </xdr:to>
    <xdr:sp macro="" textlink="">
      <xdr:nvSpPr>
        <xdr:cNvPr id="236" name="フローチャート: 判断 235">
          <a:extLst>
            <a:ext uri="{FF2B5EF4-FFF2-40B4-BE49-F238E27FC236}">
              <a16:creationId xmlns:a16="http://schemas.microsoft.com/office/drawing/2014/main" id="{00000000-0008-0000-0200-0000EC000000}"/>
            </a:ext>
          </a:extLst>
        </xdr:cNvPr>
        <xdr:cNvSpPr/>
      </xdr:nvSpPr>
      <xdr:spPr>
        <a:xfrm>
          <a:off x="9588500" y="1050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78740</xdr:rowOff>
    </xdr:from>
    <xdr:to>
      <xdr:col>46</xdr:col>
      <xdr:colOff>38100</xdr:colOff>
      <xdr:row>62</xdr:row>
      <xdr:rowOff>8890</xdr:rowOff>
    </xdr:to>
    <xdr:sp macro="" textlink="">
      <xdr:nvSpPr>
        <xdr:cNvPr id="237" name="フローチャート: 判断 236">
          <a:extLst>
            <a:ext uri="{FF2B5EF4-FFF2-40B4-BE49-F238E27FC236}">
              <a16:creationId xmlns:a16="http://schemas.microsoft.com/office/drawing/2014/main" id="{00000000-0008-0000-0200-0000ED000000}"/>
            </a:ext>
          </a:extLst>
        </xdr:cNvPr>
        <xdr:cNvSpPr/>
      </xdr:nvSpPr>
      <xdr:spPr>
        <a:xfrm>
          <a:off x="8699500" y="1053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38100</xdr:rowOff>
    </xdr:from>
    <xdr:to>
      <xdr:col>41</xdr:col>
      <xdr:colOff>101600</xdr:colOff>
      <xdr:row>61</xdr:row>
      <xdr:rowOff>139700</xdr:rowOff>
    </xdr:to>
    <xdr:sp macro="" textlink="">
      <xdr:nvSpPr>
        <xdr:cNvPr id="238" name="フローチャート: 判断 237">
          <a:extLst>
            <a:ext uri="{FF2B5EF4-FFF2-40B4-BE49-F238E27FC236}">
              <a16:creationId xmlns:a16="http://schemas.microsoft.com/office/drawing/2014/main" id="{00000000-0008-0000-0200-0000EE000000}"/>
            </a:ext>
          </a:extLst>
        </xdr:cNvPr>
        <xdr:cNvSpPr/>
      </xdr:nvSpPr>
      <xdr:spPr>
        <a:xfrm>
          <a:off x="7810500" y="1049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80010</xdr:rowOff>
    </xdr:from>
    <xdr:to>
      <xdr:col>36</xdr:col>
      <xdr:colOff>165100</xdr:colOff>
      <xdr:row>62</xdr:row>
      <xdr:rowOff>10160</xdr:rowOff>
    </xdr:to>
    <xdr:sp macro="" textlink="">
      <xdr:nvSpPr>
        <xdr:cNvPr id="239" name="フローチャート: 判断 238">
          <a:extLst>
            <a:ext uri="{FF2B5EF4-FFF2-40B4-BE49-F238E27FC236}">
              <a16:creationId xmlns:a16="http://schemas.microsoft.com/office/drawing/2014/main" id="{00000000-0008-0000-0200-0000EF000000}"/>
            </a:ext>
          </a:extLst>
        </xdr:cNvPr>
        <xdr:cNvSpPr/>
      </xdr:nvSpPr>
      <xdr:spPr>
        <a:xfrm>
          <a:off x="6921500" y="1053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200-0000F0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200-0000F1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200-0000F4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34290</xdr:rowOff>
    </xdr:from>
    <xdr:to>
      <xdr:col>55</xdr:col>
      <xdr:colOff>50800</xdr:colOff>
      <xdr:row>62</xdr:row>
      <xdr:rowOff>135890</xdr:rowOff>
    </xdr:to>
    <xdr:sp macro="" textlink="">
      <xdr:nvSpPr>
        <xdr:cNvPr id="245" name="楕円 244">
          <a:extLst>
            <a:ext uri="{FF2B5EF4-FFF2-40B4-BE49-F238E27FC236}">
              <a16:creationId xmlns:a16="http://schemas.microsoft.com/office/drawing/2014/main" id="{00000000-0008-0000-0200-0000F5000000}"/>
            </a:ext>
          </a:extLst>
        </xdr:cNvPr>
        <xdr:cNvSpPr/>
      </xdr:nvSpPr>
      <xdr:spPr>
        <a:xfrm>
          <a:off x="10426700" y="1066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12717</xdr:rowOff>
    </xdr:from>
    <xdr:ext cx="469744" cy="259045"/>
    <xdr:sp macro="" textlink="">
      <xdr:nvSpPr>
        <xdr:cNvPr id="246" name="【体育館・プール】&#10;一人当たり面積該当値テキスト">
          <a:extLst>
            <a:ext uri="{FF2B5EF4-FFF2-40B4-BE49-F238E27FC236}">
              <a16:creationId xmlns:a16="http://schemas.microsoft.com/office/drawing/2014/main" id="{00000000-0008-0000-0200-0000F6000000}"/>
            </a:ext>
          </a:extLst>
        </xdr:cNvPr>
        <xdr:cNvSpPr txBox="1"/>
      </xdr:nvSpPr>
      <xdr:spPr>
        <a:xfrm>
          <a:off x="10515600" y="10642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41910</xdr:rowOff>
    </xdr:from>
    <xdr:to>
      <xdr:col>50</xdr:col>
      <xdr:colOff>165100</xdr:colOff>
      <xdr:row>62</xdr:row>
      <xdr:rowOff>143510</xdr:rowOff>
    </xdr:to>
    <xdr:sp macro="" textlink="">
      <xdr:nvSpPr>
        <xdr:cNvPr id="247" name="楕円 246">
          <a:extLst>
            <a:ext uri="{FF2B5EF4-FFF2-40B4-BE49-F238E27FC236}">
              <a16:creationId xmlns:a16="http://schemas.microsoft.com/office/drawing/2014/main" id="{00000000-0008-0000-0200-0000F7000000}"/>
            </a:ext>
          </a:extLst>
        </xdr:cNvPr>
        <xdr:cNvSpPr/>
      </xdr:nvSpPr>
      <xdr:spPr>
        <a:xfrm>
          <a:off x="95885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85090</xdr:rowOff>
    </xdr:from>
    <xdr:to>
      <xdr:col>55</xdr:col>
      <xdr:colOff>0</xdr:colOff>
      <xdr:row>62</xdr:row>
      <xdr:rowOff>92710</xdr:rowOff>
    </xdr:to>
    <xdr:cxnSp macro="">
      <xdr:nvCxnSpPr>
        <xdr:cNvPr id="248" name="直線コネクタ 247">
          <a:extLst>
            <a:ext uri="{FF2B5EF4-FFF2-40B4-BE49-F238E27FC236}">
              <a16:creationId xmlns:a16="http://schemas.microsoft.com/office/drawing/2014/main" id="{00000000-0008-0000-0200-0000F8000000}"/>
            </a:ext>
          </a:extLst>
        </xdr:cNvPr>
        <xdr:cNvCxnSpPr/>
      </xdr:nvCxnSpPr>
      <xdr:spPr>
        <a:xfrm flipV="1">
          <a:off x="9639300" y="1071499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54610</xdr:rowOff>
    </xdr:from>
    <xdr:to>
      <xdr:col>46</xdr:col>
      <xdr:colOff>38100</xdr:colOff>
      <xdr:row>62</xdr:row>
      <xdr:rowOff>156210</xdr:rowOff>
    </xdr:to>
    <xdr:sp macro="" textlink="">
      <xdr:nvSpPr>
        <xdr:cNvPr id="249" name="楕円 248">
          <a:extLst>
            <a:ext uri="{FF2B5EF4-FFF2-40B4-BE49-F238E27FC236}">
              <a16:creationId xmlns:a16="http://schemas.microsoft.com/office/drawing/2014/main" id="{00000000-0008-0000-0200-0000F9000000}"/>
            </a:ext>
          </a:extLst>
        </xdr:cNvPr>
        <xdr:cNvSpPr/>
      </xdr:nvSpPr>
      <xdr:spPr>
        <a:xfrm>
          <a:off x="8699500" y="1068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92710</xdr:rowOff>
    </xdr:from>
    <xdr:to>
      <xdr:col>50</xdr:col>
      <xdr:colOff>114300</xdr:colOff>
      <xdr:row>62</xdr:row>
      <xdr:rowOff>105410</xdr:rowOff>
    </xdr:to>
    <xdr:cxnSp macro="">
      <xdr:nvCxnSpPr>
        <xdr:cNvPr id="250" name="直線コネクタ 249">
          <a:extLst>
            <a:ext uri="{FF2B5EF4-FFF2-40B4-BE49-F238E27FC236}">
              <a16:creationId xmlns:a16="http://schemas.microsoft.com/office/drawing/2014/main" id="{00000000-0008-0000-0200-0000FA000000}"/>
            </a:ext>
          </a:extLst>
        </xdr:cNvPr>
        <xdr:cNvCxnSpPr/>
      </xdr:nvCxnSpPr>
      <xdr:spPr>
        <a:xfrm flipV="1">
          <a:off x="8750300" y="1072261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60960</xdr:rowOff>
    </xdr:from>
    <xdr:to>
      <xdr:col>41</xdr:col>
      <xdr:colOff>101600</xdr:colOff>
      <xdr:row>62</xdr:row>
      <xdr:rowOff>162560</xdr:rowOff>
    </xdr:to>
    <xdr:sp macro="" textlink="">
      <xdr:nvSpPr>
        <xdr:cNvPr id="251" name="楕円 250">
          <a:extLst>
            <a:ext uri="{FF2B5EF4-FFF2-40B4-BE49-F238E27FC236}">
              <a16:creationId xmlns:a16="http://schemas.microsoft.com/office/drawing/2014/main" id="{00000000-0008-0000-0200-0000FB000000}"/>
            </a:ext>
          </a:extLst>
        </xdr:cNvPr>
        <xdr:cNvSpPr/>
      </xdr:nvSpPr>
      <xdr:spPr>
        <a:xfrm>
          <a:off x="7810500" y="1069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105410</xdr:rowOff>
    </xdr:from>
    <xdr:to>
      <xdr:col>45</xdr:col>
      <xdr:colOff>177800</xdr:colOff>
      <xdr:row>62</xdr:row>
      <xdr:rowOff>111760</xdr:rowOff>
    </xdr:to>
    <xdr:cxnSp macro="">
      <xdr:nvCxnSpPr>
        <xdr:cNvPr id="252" name="直線コネクタ 251">
          <a:extLst>
            <a:ext uri="{FF2B5EF4-FFF2-40B4-BE49-F238E27FC236}">
              <a16:creationId xmlns:a16="http://schemas.microsoft.com/office/drawing/2014/main" id="{00000000-0008-0000-0200-0000FC000000}"/>
            </a:ext>
          </a:extLst>
        </xdr:cNvPr>
        <xdr:cNvCxnSpPr/>
      </xdr:nvCxnSpPr>
      <xdr:spPr>
        <a:xfrm flipV="1">
          <a:off x="7861300" y="1073531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55</xdr:row>
      <xdr:rowOff>143510</xdr:rowOff>
    </xdr:from>
    <xdr:to>
      <xdr:col>36</xdr:col>
      <xdr:colOff>165100</xdr:colOff>
      <xdr:row>56</xdr:row>
      <xdr:rowOff>73660</xdr:rowOff>
    </xdr:to>
    <xdr:sp macro="" textlink="">
      <xdr:nvSpPr>
        <xdr:cNvPr id="253" name="楕円 252">
          <a:extLst>
            <a:ext uri="{FF2B5EF4-FFF2-40B4-BE49-F238E27FC236}">
              <a16:creationId xmlns:a16="http://schemas.microsoft.com/office/drawing/2014/main" id="{00000000-0008-0000-0200-0000FD000000}"/>
            </a:ext>
          </a:extLst>
        </xdr:cNvPr>
        <xdr:cNvSpPr/>
      </xdr:nvSpPr>
      <xdr:spPr>
        <a:xfrm>
          <a:off x="6921500" y="957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56</xdr:row>
      <xdr:rowOff>22860</xdr:rowOff>
    </xdr:from>
    <xdr:to>
      <xdr:col>41</xdr:col>
      <xdr:colOff>50800</xdr:colOff>
      <xdr:row>62</xdr:row>
      <xdr:rowOff>111760</xdr:rowOff>
    </xdr:to>
    <xdr:cxnSp macro="">
      <xdr:nvCxnSpPr>
        <xdr:cNvPr id="254" name="直線コネクタ 253">
          <a:extLst>
            <a:ext uri="{FF2B5EF4-FFF2-40B4-BE49-F238E27FC236}">
              <a16:creationId xmlns:a16="http://schemas.microsoft.com/office/drawing/2014/main" id="{00000000-0008-0000-0200-0000FE000000}"/>
            </a:ext>
          </a:extLst>
        </xdr:cNvPr>
        <xdr:cNvCxnSpPr/>
      </xdr:nvCxnSpPr>
      <xdr:spPr>
        <a:xfrm>
          <a:off x="6972300" y="9624060"/>
          <a:ext cx="889000" cy="1117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168927</xdr:rowOff>
    </xdr:from>
    <xdr:ext cx="469744" cy="259045"/>
    <xdr:sp macro="" textlink="">
      <xdr:nvSpPr>
        <xdr:cNvPr id="255" name="n_1aveValue【体育館・プール】&#10;一人当たり面積">
          <a:extLst>
            <a:ext uri="{FF2B5EF4-FFF2-40B4-BE49-F238E27FC236}">
              <a16:creationId xmlns:a16="http://schemas.microsoft.com/office/drawing/2014/main" id="{00000000-0008-0000-0200-0000FF000000}"/>
            </a:ext>
          </a:extLst>
        </xdr:cNvPr>
        <xdr:cNvSpPr txBox="1"/>
      </xdr:nvSpPr>
      <xdr:spPr>
        <a:xfrm>
          <a:off x="9391727" y="10284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25417</xdr:rowOff>
    </xdr:from>
    <xdr:ext cx="469744" cy="259045"/>
    <xdr:sp macro="" textlink="">
      <xdr:nvSpPr>
        <xdr:cNvPr id="256" name="n_2aveValue【体育館・プール】&#10;一人当たり面積">
          <a:extLst>
            <a:ext uri="{FF2B5EF4-FFF2-40B4-BE49-F238E27FC236}">
              <a16:creationId xmlns:a16="http://schemas.microsoft.com/office/drawing/2014/main" id="{00000000-0008-0000-0200-000000010000}"/>
            </a:ext>
          </a:extLst>
        </xdr:cNvPr>
        <xdr:cNvSpPr txBox="1"/>
      </xdr:nvSpPr>
      <xdr:spPr>
        <a:xfrm>
          <a:off x="8515427" y="1031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156227</xdr:rowOff>
    </xdr:from>
    <xdr:ext cx="469744" cy="259045"/>
    <xdr:sp macro="" textlink="">
      <xdr:nvSpPr>
        <xdr:cNvPr id="257" name="n_3aveValue【体育館・プール】&#10;一人当たり面積">
          <a:extLst>
            <a:ext uri="{FF2B5EF4-FFF2-40B4-BE49-F238E27FC236}">
              <a16:creationId xmlns:a16="http://schemas.microsoft.com/office/drawing/2014/main" id="{00000000-0008-0000-0200-000001010000}"/>
            </a:ext>
          </a:extLst>
        </xdr:cNvPr>
        <xdr:cNvSpPr txBox="1"/>
      </xdr:nvSpPr>
      <xdr:spPr>
        <a:xfrm>
          <a:off x="7626427" y="1027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1287</xdr:rowOff>
    </xdr:from>
    <xdr:ext cx="469744" cy="259045"/>
    <xdr:sp macro="" textlink="">
      <xdr:nvSpPr>
        <xdr:cNvPr id="258" name="n_4aveValue【体育館・プール】&#10;一人当たり面積">
          <a:extLst>
            <a:ext uri="{FF2B5EF4-FFF2-40B4-BE49-F238E27FC236}">
              <a16:creationId xmlns:a16="http://schemas.microsoft.com/office/drawing/2014/main" id="{00000000-0008-0000-0200-000002010000}"/>
            </a:ext>
          </a:extLst>
        </xdr:cNvPr>
        <xdr:cNvSpPr txBox="1"/>
      </xdr:nvSpPr>
      <xdr:spPr>
        <a:xfrm>
          <a:off x="6737427" y="1063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134637</xdr:rowOff>
    </xdr:from>
    <xdr:ext cx="469744" cy="259045"/>
    <xdr:sp macro="" textlink="">
      <xdr:nvSpPr>
        <xdr:cNvPr id="259" name="n_1mainValue【体育館・プール】&#10;一人当たり面積">
          <a:extLst>
            <a:ext uri="{FF2B5EF4-FFF2-40B4-BE49-F238E27FC236}">
              <a16:creationId xmlns:a16="http://schemas.microsoft.com/office/drawing/2014/main" id="{00000000-0008-0000-0200-000003010000}"/>
            </a:ext>
          </a:extLst>
        </xdr:cNvPr>
        <xdr:cNvSpPr txBox="1"/>
      </xdr:nvSpPr>
      <xdr:spPr>
        <a:xfrm>
          <a:off x="9391727" y="10764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147337</xdr:rowOff>
    </xdr:from>
    <xdr:ext cx="469744" cy="259045"/>
    <xdr:sp macro="" textlink="">
      <xdr:nvSpPr>
        <xdr:cNvPr id="260" name="n_2mainValue【体育館・プール】&#10;一人当たり面積">
          <a:extLst>
            <a:ext uri="{FF2B5EF4-FFF2-40B4-BE49-F238E27FC236}">
              <a16:creationId xmlns:a16="http://schemas.microsoft.com/office/drawing/2014/main" id="{00000000-0008-0000-0200-000004010000}"/>
            </a:ext>
          </a:extLst>
        </xdr:cNvPr>
        <xdr:cNvSpPr txBox="1"/>
      </xdr:nvSpPr>
      <xdr:spPr>
        <a:xfrm>
          <a:off x="8515427" y="10777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153687</xdr:rowOff>
    </xdr:from>
    <xdr:ext cx="469744" cy="259045"/>
    <xdr:sp macro="" textlink="">
      <xdr:nvSpPr>
        <xdr:cNvPr id="261" name="n_3mainValue【体育館・プール】&#10;一人当たり面積">
          <a:extLst>
            <a:ext uri="{FF2B5EF4-FFF2-40B4-BE49-F238E27FC236}">
              <a16:creationId xmlns:a16="http://schemas.microsoft.com/office/drawing/2014/main" id="{00000000-0008-0000-0200-000005010000}"/>
            </a:ext>
          </a:extLst>
        </xdr:cNvPr>
        <xdr:cNvSpPr txBox="1"/>
      </xdr:nvSpPr>
      <xdr:spPr>
        <a:xfrm>
          <a:off x="7626427" y="1078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54</xdr:row>
      <xdr:rowOff>90187</xdr:rowOff>
    </xdr:from>
    <xdr:ext cx="469744" cy="259045"/>
    <xdr:sp macro="" textlink="">
      <xdr:nvSpPr>
        <xdr:cNvPr id="262" name="n_4mainValue【体育館・プール】&#10;一人当たり面積">
          <a:extLst>
            <a:ext uri="{FF2B5EF4-FFF2-40B4-BE49-F238E27FC236}">
              <a16:creationId xmlns:a16="http://schemas.microsoft.com/office/drawing/2014/main" id="{00000000-0008-0000-0200-000006010000}"/>
            </a:ext>
          </a:extLst>
        </xdr:cNvPr>
        <xdr:cNvSpPr txBox="1"/>
      </xdr:nvSpPr>
      <xdr:spPr>
        <a:xfrm>
          <a:off x="6737427" y="934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00000000-0008-0000-0200-000007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00000000-0008-0000-0200-000008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00000000-0008-0000-0200-000009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00000000-0008-0000-0200-00000A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00000000-0008-0000-0200-00000B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200-00000C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200-00000D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00000000-0008-0000-0200-00000E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00000000-0008-0000-0200-00000F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00000000-0008-0000-0200-000010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00000000-0008-0000-0200-000011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4" name="直線コネクタ 273">
          <a:extLst>
            <a:ext uri="{FF2B5EF4-FFF2-40B4-BE49-F238E27FC236}">
              <a16:creationId xmlns:a16="http://schemas.microsoft.com/office/drawing/2014/main" id="{00000000-0008-0000-0200-000012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5" name="テキスト ボックス 274">
          <a:extLst>
            <a:ext uri="{FF2B5EF4-FFF2-40B4-BE49-F238E27FC236}">
              <a16:creationId xmlns:a16="http://schemas.microsoft.com/office/drawing/2014/main" id="{00000000-0008-0000-0200-000013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6" name="直線コネクタ 275">
          <a:extLst>
            <a:ext uri="{FF2B5EF4-FFF2-40B4-BE49-F238E27FC236}">
              <a16:creationId xmlns:a16="http://schemas.microsoft.com/office/drawing/2014/main" id="{00000000-0008-0000-0200-000014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7" name="テキスト ボックス 276">
          <a:extLst>
            <a:ext uri="{FF2B5EF4-FFF2-40B4-BE49-F238E27FC236}">
              <a16:creationId xmlns:a16="http://schemas.microsoft.com/office/drawing/2014/main" id="{00000000-0008-0000-0200-000015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8" name="直線コネクタ 277">
          <a:extLst>
            <a:ext uri="{FF2B5EF4-FFF2-40B4-BE49-F238E27FC236}">
              <a16:creationId xmlns:a16="http://schemas.microsoft.com/office/drawing/2014/main" id="{00000000-0008-0000-0200-000016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9" name="テキスト ボックス 278">
          <a:extLst>
            <a:ext uri="{FF2B5EF4-FFF2-40B4-BE49-F238E27FC236}">
              <a16:creationId xmlns:a16="http://schemas.microsoft.com/office/drawing/2014/main" id="{00000000-0008-0000-0200-000017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0" name="直線コネクタ 279">
          <a:extLst>
            <a:ext uri="{FF2B5EF4-FFF2-40B4-BE49-F238E27FC236}">
              <a16:creationId xmlns:a16="http://schemas.microsoft.com/office/drawing/2014/main" id="{00000000-0008-0000-0200-000018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1" name="テキスト ボックス 280">
          <a:extLst>
            <a:ext uri="{FF2B5EF4-FFF2-40B4-BE49-F238E27FC236}">
              <a16:creationId xmlns:a16="http://schemas.microsoft.com/office/drawing/2014/main" id="{00000000-0008-0000-0200-000019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2" name="直線コネクタ 281">
          <a:extLst>
            <a:ext uri="{FF2B5EF4-FFF2-40B4-BE49-F238E27FC236}">
              <a16:creationId xmlns:a16="http://schemas.microsoft.com/office/drawing/2014/main" id="{00000000-0008-0000-0200-00001A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3" name="テキスト ボックス 282">
          <a:extLst>
            <a:ext uri="{FF2B5EF4-FFF2-40B4-BE49-F238E27FC236}">
              <a16:creationId xmlns:a16="http://schemas.microsoft.com/office/drawing/2014/main" id="{00000000-0008-0000-0200-00001B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a:extLst>
            <a:ext uri="{FF2B5EF4-FFF2-40B4-BE49-F238E27FC236}">
              <a16:creationId xmlns:a16="http://schemas.microsoft.com/office/drawing/2014/main" id="{00000000-0008-0000-0200-00001C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5" name="テキスト ボックス 284">
          <a:extLst>
            <a:ext uri="{FF2B5EF4-FFF2-40B4-BE49-F238E27FC236}">
              <a16:creationId xmlns:a16="http://schemas.microsoft.com/office/drawing/2014/main" id="{00000000-0008-0000-0200-00001D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福祉施設】&#10;有形固定資産減価償却率グラフ枠">
          <a:extLst>
            <a:ext uri="{FF2B5EF4-FFF2-40B4-BE49-F238E27FC236}">
              <a16:creationId xmlns:a16="http://schemas.microsoft.com/office/drawing/2014/main" id="{00000000-0008-0000-0200-00001E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129539</xdr:rowOff>
    </xdr:from>
    <xdr:to>
      <xdr:col>24</xdr:col>
      <xdr:colOff>62865</xdr:colOff>
      <xdr:row>86</xdr:row>
      <xdr:rowOff>114300</xdr:rowOff>
    </xdr:to>
    <xdr:cxnSp macro="">
      <xdr:nvCxnSpPr>
        <xdr:cNvPr id="287" name="直線コネクタ 286">
          <a:extLst>
            <a:ext uri="{FF2B5EF4-FFF2-40B4-BE49-F238E27FC236}">
              <a16:creationId xmlns:a16="http://schemas.microsoft.com/office/drawing/2014/main" id="{00000000-0008-0000-0200-00001F010000}"/>
            </a:ext>
          </a:extLst>
        </xdr:cNvPr>
        <xdr:cNvCxnSpPr/>
      </xdr:nvCxnSpPr>
      <xdr:spPr>
        <a:xfrm flipV="1">
          <a:off x="4634865" y="13502639"/>
          <a:ext cx="0" cy="1356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8" name="【福祉施設】&#10;有形固定資産減価償却率最小値テキスト">
          <a:extLst>
            <a:ext uri="{FF2B5EF4-FFF2-40B4-BE49-F238E27FC236}">
              <a16:creationId xmlns:a16="http://schemas.microsoft.com/office/drawing/2014/main" id="{00000000-0008-0000-0200-000020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9" name="直線コネクタ 288">
          <a:extLst>
            <a:ext uri="{FF2B5EF4-FFF2-40B4-BE49-F238E27FC236}">
              <a16:creationId xmlns:a16="http://schemas.microsoft.com/office/drawing/2014/main" id="{00000000-0008-0000-0200-000021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76216</xdr:rowOff>
    </xdr:from>
    <xdr:ext cx="405111" cy="259045"/>
    <xdr:sp macro="" textlink="">
      <xdr:nvSpPr>
        <xdr:cNvPr id="290" name="【福祉施設】&#10;有形固定資産減価償却率最大値テキスト">
          <a:extLst>
            <a:ext uri="{FF2B5EF4-FFF2-40B4-BE49-F238E27FC236}">
              <a16:creationId xmlns:a16="http://schemas.microsoft.com/office/drawing/2014/main" id="{00000000-0008-0000-0200-000022010000}"/>
            </a:ext>
          </a:extLst>
        </xdr:cNvPr>
        <xdr:cNvSpPr txBox="1"/>
      </xdr:nvSpPr>
      <xdr:spPr>
        <a:xfrm>
          <a:off x="4673600" y="1327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129539</xdr:rowOff>
    </xdr:from>
    <xdr:to>
      <xdr:col>24</xdr:col>
      <xdr:colOff>152400</xdr:colOff>
      <xdr:row>78</xdr:row>
      <xdr:rowOff>129539</xdr:rowOff>
    </xdr:to>
    <xdr:cxnSp macro="">
      <xdr:nvCxnSpPr>
        <xdr:cNvPr id="291" name="直線コネクタ 290">
          <a:extLst>
            <a:ext uri="{FF2B5EF4-FFF2-40B4-BE49-F238E27FC236}">
              <a16:creationId xmlns:a16="http://schemas.microsoft.com/office/drawing/2014/main" id="{00000000-0008-0000-0200-000023010000}"/>
            </a:ext>
          </a:extLst>
        </xdr:cNvPr>
        <xdr:cNvCxnSpPr/>
      </xdr:nvCxnSpPr>
      <xdr:spPr>
        <a:xfrm>
          <a:off x="4546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90188</xdr:rowOff>
    </xdr:from>
    <xdr:ext cx="405111" cy="259045"/>
    <xdr:sp macro="" textlink="">
      <xdr:nvSpPr>
        <xdr:cNvPr id="292" name="【福祉施設】&#10;有形固定資産減価償却率平均値テキスト">
          <a:extLst>
            <a:ext uri="{FF2B5EF4-FFF2-40B4-BE49-F238E27FC236}">
              <a16:creationId xmlns:a16="http://schemas.microsoft.com/office/drawing/2014/main" id="{00000000-0008-0000-0200-000024010000}"/>
            </a:ext>
          </a:extLst>
        </xdr:cNvPr>
        <xdr:cNvSpPr txBox="1"/>
      </xdr:nvSpPr>
      <xdr:spPr>
        <a:xfrm>
          <a:off x="4673600" y="13977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293" name="フローチャート: 判断 292">
          <a:extLst>
            <a:ext uri="{FF2B5EF4-FFF2-40B4-BE49-F238E27FC236}">
              <a16:creationId xmlns:a16="http://schemas.microsoft.com/office/drawing/2014/main" id="{00000000-0008-0000-0200-000025010000}"/>
            </a:ext>
          </a:extLst>
        </xdr:cNvPr>
        <xdr:cNvSpPr/>
      </xdr:nvSpPr>
      <xdr:spPr>
        <a:xfrm>
          <a:off x="4584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111125</xdr:rowOff>
    </xdr:from>
    <xdr:to>
      <xdr:col>20</xdr:col>
      <xdr:colOff>38100</xdr:colOff>
      <xdr:row>82</xdr:row>
      <xdr:rowOff>41275</xdr:rowOff>
    </xdr:to>
    <xdr:sp macro="" textlink="">
      <xdr:nvSpPr>
        <xdr:cNvPr id="294" name="フローチャート: 判断 293">
          <a:extLst>
            <a:ext uri="{FF2B5EF4-FFF2-40B4-BE49-F238E27FC236}">
              <a16:creationId xmlns:a16="http://schemas.microsoft.com/office/drawing/2014/main" id="{00000000-0008-0000-0200-000026010000}"/>
            </a:ext>
          </a:extLst>
        </xdr:cNvPr>
        <xdr:cNvSpPr/>
      </xdr:nvSpPr>
      <xdr:spPr>
        <a:xfrm>
          <a:off x="3746500" y="1399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46355</xdr:rowOff>
    </xdr:from>
    <xdr:to>
      <xdr:col>15</xdr:col>
      <xdr:colOff>101600</xdr:colOff>
      <xdr:row>81</xdr:row>
      <xdr:rowOff>147955</xdr:rowOff>
    </xdr:to>
    <xdr:sp macro="" textlink="">
      <xdr:nvSpPr>
        <xdr:cNvPr id="295" name="フローチャート: 判断 294">
          <a:extLst>
            <a:ext uri="{FF2B5EF4-FFF2-40B4-BE49-F238E27FC236}">
              <a16:creationId xmlns:a16="http://schemas.microsoft.com/office/drawing/2014/main" id="{00000000-0008-0000-0200-000027010000}"/>
            </a:ext>
          </a:extLst>
        </xdr:cNvPr>
        <xdr:cNvSpPr/>
      </xdr:nvSpPr>
      <xdr:spPr>
        <a:xfrm>
          <a:off x="2857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27305</xdr:rowOff>
    </xdr:from>
    <xdr:to>
      <xdr:col>10</xdr:col>
      <xdr:colOff>165100</xdr:colOff>
      <xdr:row>81</xdr:row>
      <xdr:rowOff>128905</xdr:rowOff>
    </xdr:to>
    <xdr:sp macro="" textlink="">
      <xdr:nvSpPr>
        <xdr:cNvPr id="296" name="フローチャート: 判断 295">
          <a:extLst>
            <a:ext uri="{FF2B5EF4-FFF2-40B4-BE49-F238E27FC236}">
              <a16:creationId xmlns:a16="http://schemas.microsoft.com/office/drawing/2014/main" id="{00000000-0008-0000-0200-000028010000}"/>
            </a:ext>
          </a:extLst>
        </xdr:cNvPr>
        <xdr:cNvSpPr/>
      </xdr:nvSpPr>
      <xdr:spPr>
        <a:xfrm>
          <a:off x="19685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133986</xdr:rowOff>
    </xdr:from>
    <xdr:to>
      <xdr:col>6</xdr:col>
      <xdr:colOff>38100</xdr:colOff>
      <xdr:row>81</xdr:row>
      <xdr:rowOff>64136</xdr:rowOff>
    </xdr:to>
    <xdr:sp macro="" textlink="">
      <xdr:nvSpPr>
        <xdr:cNvPr id="297" name="フローチャート: 判断 296">
          <a:extLst>
            <a:ext uri="{FF2B5EF4-FFF2-40B4-BE49-F238E27FC236}">
              <a16:creationId xmlns:a16="http://schemas.microsoft.com/office/drawing/2014/main" id="{00000000-0008-0000-0200-000029010000}"/>
            </a:ext>
          </a:extLst>
        </xdr:cNvPr>
        <xdr:cNvSpPr/>
      </xdr:nvSpPr>
      <xdr:spPr>
        <a:xfrm>
          <a:off x="1079500" y="1384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200-00002A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200-00002B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200-00002C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200-00002D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200-00002E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103505</xdr:rowOff>
    </xdr:from>
    <xdr:to>
      <xdr:col>24</xdr:col>
      <xdr:colOff>114300</xdr:colOff>
      <xdr:row>85</xdr:row>
      <xdr:rowOff>33655</xdr:rowOff>
    </xdr:to>
    <xdr:sp macro="" textlink="">
      <xdr:nvSpPr>
        <xdr:cNvPr id="303" name="楕円 302">
          <a:extLst>
            <a:ext uri="{FF2B5EF4-FFF2-40B4-BE49-F238E27FC236}">
              <a16:creationId xmlns:a16="http://schemas.microsoft.com/office/drawing/2014/main" id="{00000000-0008-0000-0200-00002F010000}"/>
            </a:ext>
          </a:extLst>
        </xdr:cNvPr>
        <xdr:cNvSpPr/>
      </xdr:nvSpPr>
      <xdr:spPr>
        <a:xfrm>
          <a:off x="4584700" y="1450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81932</xdr:rowOff>
    </xdr:from>
    <xdr:ext cx="405111" cy="259045"/>
    <xdr:sp macro="" textlink="">
      <xdr:nvSpPr>
        <xdr:cNvPr id="304" name="【福祉施設】&#10;有形固定資産減価償却率該当値テキスト">
          <a:extLst>
            <a:ext uri="{FF2B5EF4-FFF2-40B4-BE49-F238E27FC236}">
              <a16:creationId xmlns:a16="http://schemas.microsoft.com/office/drawing/2014/main" id="{00000000-0008-0000-0200-000030010000}"/>
            </a:ext>
          </a:extLst>
        </xdr:cNvPr>
        <xdr:cNvSpPr txBox="1"/>
      </xdr:nvSpPr>
      <xdr:spPr>
        <a:xfrm>
          <a:off x="4673600" y="1448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40639</xdr:rowOff>
    </xdr:from>
    <xdr:to>
      <xdr:col>20</xdr:col>
      <xdr:colOff>38100</xdr:colOff>
      <xdr:row>84</xdr:row>
      <xdr:rowOff>142239</xdr:rowOff>
    </xdr:to>
    <xdr:sp macro="" textlink="">
      <xdr:nvSpPr>
        <xdr:cNvPr id="305" name="楕円 304">
          <a:extLst>
            <a:ext uri="{FF2B5EF4-FFF2-40B4-BE49-F238E27FC236}">
              <a16:creationId xmlns:a16="http://schemas.microsoft.com/office/drawing/2014/main" id="{00000000-0008-0000-0200-000031010000}"/>
            </a:ext>
          </a:extLst>
        </xdr:cNvPr>
        <xdr:cNvSpPr/>
      </xdr:nvSpPr>
      <xdr:spPr>
        <a:xfrm>
          <a:off x="3746500" y="1444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91439</xdr:rowOff>
    </xdr:from>
    <xdr:to>
      <xdr:col>24</xdr:col>
      <xdr:colOff>63500</xdr:colOff>
      <xdr:row>84</xdr:row>
      <xdr:rowOff>154305</xdr:rowOff>
    </xdr:to>
    <xdr:cxnSp macro="">
      <xdr:nvCxnSpPr>
        <xdr:cNvPr id="306" name="直線コネクタ 305">
          <a:extLst>
            <a:ext uri="{FF2B5EF4-FFF2-40B4-BE49-F238E27FC236}">
              <a16:creationId xmlns:a16="http://schemas.microsoft.com/office/drawing/2014/main" id="{00000000-0008-0000-0200-000032010000}"/>
            </a:ext>
          </a:extLst>
        </xdr:cNvPr>
        <xdr:cNvCxnSpPr/>
      </xdr:nvCxnSpPr>
      <xdr:spPr>
        <a:xfrm>
          <a:off x="3797300" y="14493239"/>
          <a:ext cx="8382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170180</xdr:rowOff>
    </xdr:from>
    <xdr:to>
      <xdr:col>15</xdr:col>
      <xdr:colOff>101600</xdr:colOff>
      <xdr:row>84</xdr:row>
      <xdr:rowOff>100330</xdr:rowOff>
    </xdr:to>
    <xdr:sp macro="" textlink="">
      <xdr:nvSpPr>
        <xdr:cNvPr id="307" name="楕円 306">
          <a:extLst>
            <a:ext uri="{FF2B5EF4-FFF2-40B4-BE49-F238E27FC236}">
              <a16:creationId xmlns:a16="http://schemas.microsoft.com/office/drawing/2014/main" id="{00000000-0008-0000-0200-000033010000}"/>
            </a:ext>
          </a:extLst>
        </xdr:cNvPr>
        <xdr:cNvSpPr/>
      </xdr:nvSpPr>
      <xdr:spPr>
        <a:xfrm>
          <a:off x="2857500" y="1440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49530</xdr:rowOff>
    </xdr:from>
    <xdr:to>
      <xdr:col>19</xdr:col>
      <xdr:colOff>177800</xdr:colOff>
      <xdr:row>84</xdr:row>
      <xdr:rowOff>91439</xdr:rowOff>
    </xdr:to>
    <xdr:cxnSp macro="">
      <xdr:nvCxnSpPr>
        <xdr:cNvPr id="308" name="直線コネクタ 307">
          <a:extLst>
            <a:ext uri="{FF2B5EF4-FFF2-40B4-BE49-F238E27FC236}">
              <a16:creationId xmlns:a16="http://schemas.microsoft.com/office/drawing/2014/main" id="{00000000-0008-0000-0200-000034010000}"/>
            </a:ext>
          </a:extLst>
        </xdr:cNvPr>
        <xdr:cNvCxnSpPr/>
      </xdr:nvCxnSpPr>
      <xdr:spPr>
        <a:xfrm>
          <a:off x="2908300" y="1445133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52070</xdr:rowOff>
    </xdr:from>
    <xdr:to>
      <xdr:col>10</xdr:col>
      <xdr:colOff>165100</xdr:colOff>
      <xdr:row>84</xdr:row>
      <xdr:rowOff>153670</xdr:rowOff>
    </xdr:to>
    <xdr:sp macro="" textlink="">
      <xdr:nvSpPr>
        <xdr:cNvPr id="309" name="楕円 308">
          <a:extLst>
            <a:ext uri="{FF2B5EF4-FFF2-40B4-BE49-F238E27FC236}">
              <a16:creationId xmlns:a16="http://schemas.microsoft.com/office/drawing/2014/main" id="{00000000-0008-0000-0200-000035010000}"/>
            </a:ext>
          </a:extLst>
        </xdr:cNvPr>
        <xdr:cNvSpPr/>
      </xdr:nvSpPr>
      <xdr:spPr>
        <a:xfrm>
          <a:off x="1968500" y="1445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49530</xdr:rowOff>
    </xdr:from>
    <xdr:to>
      <xdr:col>15</xdr:col>
      <xdr:colOff>50800</xdr:colOff>
      <xdr:row>84</xdr:row>
      <xdr:rowOff>102870</xdr:rowOff>
    </xdr:to>
    <xdr:cxnSp macro="">
      <xdr:nvCxnSpPr>
        <xdr:cNvPr id="310" name="直線コネクタ 309">
          <a:extLst>
            <a:ext uri="{FF2B5EF4-FFF2-40B4-BE49-F238E27FC236}">
              <a16:creationId xmlns:a16="http://schemas.microsoft.com/office/drawing/2014/main" id="{00000000-0008-0000-0200-000036010000}"/>
            </a:ext>
          </a:extLst>
        </xdr:cNvPr>
        <xdr:cNvCxnSpPr/>
      </xdr:nvCxnSpPr>
      <xdr:spPr>
        <a:xfrm flipV="1">
          <a:off x="2019300" y="1445133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63500</xdr:rowOff>
    </xdr:from>
    <xdr:to>
      <xdr:col>6</xdr:col>
      <xdr:colOff>38100</xdr:colOff>
      <xdr:row>84</xdr:row>
      <xdr:rowOff>165100</xdr:rowOff>
    </xdr:to>
    <xdr:sp macro="" textlink="">
      <xdr:nvSpPr>
        <xdr:cNvPr id="311" name="楕円 310">
          <a:extLst>
            <a:ext uri="{FF2B5EF4-FFF2-40B4-BE49-F238E27FC236}">
              <a16:creationId xmlns:a16="http://schemas.microsoft.com/office/drawing/2014/main" id="{00000000-0008-0000-0200-000037010000}"/>
            </a:ext>
          </a:extLst>
        </xdr:cNvPr>
        <xdr:cNvSpPr/>
      </xdr:nvSpPr>
      <xdr:spPr>
        <a:xfrm>
          <a:off x="1079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102870</xdr:rowOff>
    </xdr:from>
    <xdr:to>
      <xdr:col>10</xdr:col>
      <xdr:colOff>114300</xdr:colOff>
      <xdr:row>84</xdr:row>
      <xdr:rowOff>114300</xdr:rowOff>
    </xdr:to>
    <xdr:cxnSp macro="">
      <xdr:nvCxnSpPr>
        <xdr:cNvPr id="312" name="直線コネクタ 311">
          <a:extLst>
            <a:ext uri="{FF2B5EF4-FFF2-40B4-BE49-F238E27FC236}">
              <a16:creationId xmlns:a16="http://schemas.microsoft.com/office/drawing/2014/main" id="{00000000-0008-0000-0200-000038010000}"/>
            </a:ext>
          </a:extLst>
        </xdr:cNvPr>
        <xdr:cNvCxnSpPr/>
      </xdr:nvCxnSpPr>
      <xdr:spPr>
        <a:xfrm flipV="1">
          <a:off x="1130300" y="145046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57802</xdr:rowOff>
    </xdr:from>
    <xdr:ext cx="405111" cy="259045"/>
    <xdr:sp macro="" textlink="">
      <xdr:nvSpPr>
        <xdr:cNvPr id="313" name="n_1aveValue【福祉施設】&#10;有形固定資産減価償却率">
          <a:extLst>
            <a:ext uri="{FF2B5EF4-FFF2-40B4-BE49-F238E27FC236}">
              <a16:creationId xmlns:a16="http://schemas.microsoft.com/office/drawing/2014/main" id="{00000000-0008-0000-0200-000039010000}"/>
            </a:ext>
          </a:extLst>
        </xdr:cNvPr>
        <xdr:cNvSpPr txBox="1"/>
      </xdr:nvSpPr>
      <xdr:spPr>
        <a:xfrm>
          <a:off x="3582044" y="1377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164482</xdr:rowOff>
    </xdr:from>
    <xdr:ext cx="405111" cy="259045"/>
    <xdr:sp macro="" textlink="">
      <xdr:nvSpPr>
        <xdr:cNvPr id="314" name="n_2aveValue【福祉施設】&#10;有形固定資産減価償却率">
          <a:extLst>
            <a:ext uri="{FF2B5EF4-FFF2-40B4-BE49-F238E27FC236}">
              <a16:creationId xmlns:a16="http://schemas.microsoft.com/office/drawing/2014/main" id="{00000000-0008-0000-0200-00003A010000}"/>
            </a:ext>
          </a:extLst>
        </xdr:cNvPr>
        <xdr:cNvSpPr txBox="1"/>
      </xdr:nvSpPr>
      <xdr:spPr>
        <a:xfrm>
          <a:off x="27057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145432</xdr:rowOff>
    </xdr:from>
    <xdr:ext cx="405111" cy="259045"/>
    <xdr:sp macro="" textlink="">
      <xdr:nvSpPr>
        <xdr:cNvPr id="315" name="n_3aveValue【福祉施設】&#10;有形固定資産減価償却率">
          <a:extLst>
            <a:ext uri="{FF2B5EF4-FFF2-40B4-BE49-F238E27FC236}">
              <a16:creationId xmlns:a16="http://schemas.microsoft.com/office/drawing/2014/main" id="{00000000-0008-0000-0200-00003B010000}"/>
            </a:ext>
          </a:extLst>
        </xdr:cNvPr>
        <xdr:cNvSpPr txBox="1"/>
      </xdr:nvSpPr>
      <xdr:spPr>
        <a:xfrm>
          <a:off x="1816744" y="1368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80663</xdr:rowOff>
    </xdr:from>
    <xdr:ext cx="405111" cy="259045"/>
    <xdr:sp macro="" textlink="">
      <xdr:nvSpPr>
        <xdr:cNvPr id="316" name="n_4aveValue【福祉施設】&#10;有形固定資産減価償却率">
          <a:extLst>
            <a:ext uri="{FF2B5EF4-FFF2-40B4-BE49-F238E27FC236}">
              <a16:creationId xmlns:a16="http://schemas.microsoft.com/office/drawing/2014/main" id="{00000000-0008-0000-0200-00003C010000}"/>
            </a:ext>
          </a:extLst>
        </xdr:cNvPr>
        <xdr:cNvSpPr txBox="1"/>
      </xdr:nvSpPr>
      <xdr:spPr>
        <a:xfrm>
          <a:off x="927744" y="13625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133366</xdr:rowOff>
    </xdr:from>
    <xdr:ext cx="405111" cy="259045"/>
    <xdr:sp macro="" textlink="">
      <xdr:nvSpPr>
        <xdr:cNvPr id="317" name="n_1mainValue【福祉施設】&#10;有形固定資産減価償却率">
          <a:extLst>
            <a:ext uri="{FF2B5EF4-FFF2-40B4-BE49-F238E27FC236}">
              <a16:creationId xmlns:a16="http://schemas.microsoft.com/office/drawing/2014/main" id="{00000000-0008-0000-0200-00003D010000}"/>
            </a:ext>
          </a:extLst>
        </xdr:cNvPr>
        <xdr:cNvSpPr txBox="1"/>
      </xdr:nvSpPr>
      <xdr:spPr>
        <a:xfrm>
          <a:off x="3582044" y="14535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91457</xdr:rowOff>
    </xdr:from>
    <xdr:ext cx="405111" cy="259045"/>
    <xdr:sp macro="" textlink="">
      <xdr:nvSpPr>
        <xdr:cNvPr id="318" name="n_2mainValue【福祉施設】&#10;有形固定資産減価償却率">
          <a:extLst>
            <a:ext uri="{FF2B5EF4-FFF2-40B4-BE49-F238E27FC236}">
              <a16:creationId xmlns:a16="http://schemas.microsoft.com/office/drawing/2014/main" id="{00000000-0008-0000-0200-00003E010000}"/>
            </a:ext>
          </a:extLst>
        </xdr:cNvPr>
        <xdr:cNvSpPr txBox="1"/>
      </xdr:nvSpPr>
      <xdr:spPr>
        <a:xfrm>
          <a:off x="2705744" y="1449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144797</xdr:rowOff>
    </xdr:from>
    <xdr:ext cx="405111" cy="259045"/>
    <xdr:sp macro="" textlink="">
      <xdr:nvSpPr>
        <xdr:cNvPr id="319" name="n_3mainValue【福祉施設】&#10;有形固定資産減価償却率">
          <a:extLst>
            <a:ext uri="{FF2B5EF4-FFF2-40B4-BE49-F238E27FC236}">
              <a16:creationId xmlns:a16="http://schemas.microsoft.com/office/drawing/2014/main" id="{00000000-0008-0000-0200-00003F010000}"/>
            </a:ext>
          </a:extLst>
        </xdr:cNvPr>
        <xdr:cNvSpPr txBox="1"/>
      </xdr:nvSpPr>
      <xdr:spPr>
        <a:xfrm>
          <a:off x="1816744" y="1454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156227</xdr:rowOff>
    </xdr:from>
    <xdr:ext cx="405111" cy="259045"/>
    <xdr:sp macro="" textlink="">
      <xdr:nvSpPr>
        <xdr:cNvPr id="320" name="n_4mainValue【福祉施設】&#10;有形固定資産減価償却率">
          <a:extLst>
            <a:ext uri="{FF2B5EF4-FFF2-40B4-BE49-F238E27FC236}">
              <a16:creationId xmlns:a16="http://schemas.microsoft.com/office/drawing/2014/main" id="{00000000-0008-0000-0200-000040010000}"/>
            </a:ext>
          </a:extLst>
        </xdr:cNvPr>
        <xdr:cNvSpPr txBox="1"/>
      </xdr:nvSpPr>
      <xdr:spPr>
        <a:xfrm>
          <a:off x="927744" y="1455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00000000-0008-0000-0200-000041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00000000-0008-0000-0200-000042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00000000-0008-0000-0200-000043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00000000-0008-0000-0200-000044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00000000-0008-0000-0200-000045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200-000046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200-000047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00000000-0008-0000-0200-000048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00000000-0008-0000-0200-000049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00000000-0008-0000-0200-00004A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1" name="直線コネクタ 330">
          <a:extLst>
            <a:ext uri="{FF2B5EF4-FFF2-40B4-BE49-F238E27FC236}">
              <a16:creationId xmlns:a16="http://schemas.microsoft.com/office/drawing/2014/main" id="{00000000-0008-0000-0200-00004B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2" name="テキスト ボックス 331">
          <a:extLst>
            <a:ext uri="{FF2B5EF4-FFF2-40B4-BE49-F238E27FC236}">
              <a16:creationId xmlns:a16="http://schemas.microsoft.com/office/drawing/2014/main" id="{00000000-0008-0000-0200-00004C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3" name="直線コネクタ 332">
          <a:extLst>
            <a:ext uri="{FF2B5EF4-FFF2-40B4-BE49-F238E27FC236}">
              <a16:creationId xmlns:a16="http://schemas.microsoft.com/office/drawing/2014/main" id="{00000000-0008-0000-0200-00004D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4" name="テキスト ボックス 333">
          <a:extLst>
            <a:ext uri="{FF2B5EF4-FFF2-40B4-BE49-F238E27FC236}">
              <a16:creationId xmlns:a16="http://schemas.microsoft.com/office/drawing/2014/main" id="{00000000-0008-0000-0200-00004E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a:extLst>
            <a:ext uri="{FF2B5EF4-FFF2-40B4-BE49-F238E27FC236}">
              <a16:creationId xmlns:a16="http://schemas.microsoft.com/office/drawing/2014/main" id="{00000000-0008-0000-0200-00004F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a:extLst>
            <a:ext uri="{FF2B5EF4-FFF2-40B4-BE49-F238E27FC236}">
              <a16:creationId xmlns:a16="http://schemas.microsoft.com/office/drawing/2014/main" id="{00000000-0008-0000-0200-000050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7" name="直線コネクタ 336">
          <a:extLst>
            <a:ext uri="{FF2B5EF4-FFF2-40B4-BE49-F238E27FC236}">
              <a16:creationId xmlns:a16="http://schemas.microsoft.com/office/drawing/2014/main" id="{00000000-0008-0000-0200-000051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8" name="テキスト ボックス 337">
          <a:extLst>
            <a:ext uri="{FF2B5EF4-FFF2-40B4-BE49-F238E27FC236}">
              <a16:creationId xmlns:a16="http://schemas.microsoft.com/office/drawing/2014/main" id="{00000000-0008-0000-0200-000052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9" name="直線コネクタ 338">
          <a:extLst>
            <a:ext uri="{FF2B5EF4-FFF2-40B4-BE49-F238E27FC236}">
              <a16:creationId xmlns:a16="http://schemas.microsoft.com/office/drawing/2014/main" id="{00000000-0008-0000-0200-000053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0" name="テキスト ボックス 339">
          <a:extLst>
            <a:ext uri="{FF2B5EF4-FFF2-40B4-BE49-F238E27FC236}">
              <a16:creationId xmlns:a16="http://schemas.microsoft.com/office/drawing/2014/main" id="{00000000-0008-0000-0200-000054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00000000-0008-0000-0200-000055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a:extLst>
            <a:ext uri="{FF2B5EF4-FFF2-40B4-BE49-F238E27FC236}">
              <a16:creationId xmlns:a16="http://schemas.microsoft.com/office/drawing/2014/main" id="{00000000-0008-0000-0200-000056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a:extLst>
            <a:ext uri="{FF2B5EF4-FFF2-40B4-BE49-F238E27FC236}">
              <a16:creationId xmlns:a16="http://schemas.microsoft.com/office/drawing/2014/main" id="{00000000-0008-0000-0200-000057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95250</xdr:rowOff>
    </xdr:from>
    <xdr:to>
      <xdr:col>54</xdr:col>
      <xdr:colOff>189865</xdr:colOff>
      <xdr:row>86</xdr:row>
      <xdr:rowOff>100330</xdr:rowOff>
    </xdr:to>
    <xdr:cxnSp macro="">
      <xdr:nvCxnSpPr>
        <xdr:cNvPr id="344" name="直線コネクタ 343">
          <a:extLst>
            <a:ext uri="{FF2B5EF4-FFF2-40B4-BE49-F238E27FC236}">
              <a16:creationId xmlns:a16="http://schemas.microsoft.com/office/drawing/2014/main" id="{00000000-0008-0000-0200-000058010000}"/>
            </a:ext>
          </a:extLst>
        </xdr:cNvPr>
        <xdr:cNvCxnSpPr/>
      </xdr:nvCxnSpPr>
      <xdr:spPr>
        <a:xfrm flipV="1">
          <a:off x="10476865" y="13296900"/>
          <a:ext cx="0" cy="1548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104157</xdr:rowOff>
    </xdr:from>
    <xdr:ext cx="469744" cy="259045"/>
    <xdr:sp macro="" textlink="">
      <xdr:nvSpPr>
        <xdr:cNvPr id="345" name="【福祉施設】&#10;一人当たり面積最小値テキスト">
          <a:extLst>
            <a:ext uri="{FF2B5EF4-FFF2-40B4-BE49-F238E27FC236}">
              <a16:creationId xmlns:a16="http://schemas.microsoft.com/office/drawing/2014/main" id="{00000000-0008-0000-0200-000059010000}"/>
            </a:ext>
          </a:extLst>
        </xdr:cNvPr>
        <xdr:cNvSpPr txBox="1"/>
      </xdr:nvSpPr>
      <xdr:spPr>
        <a:xfrm>
          <a:off x="10515600" y="14848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100330</xdr:rowOff>
    </xdr:from>
    <xdr:to>
      <xdr:col>55</xdr:col>
      <xdr:colOff>88900</xdr:colOff>
      <xdr:row>86</xdr:row>
      <xdr:rowOff>100330</xdr:rowOff>
    </xdr:to>
    <xdr:cxnSp macro="">
      <xdr:nvCxnSpPr>
        <xdr:cNvPr id="346" name="直線コネクタ 345">
          <a:extLst>
            <a:ext uri="{FF2B5EF4-FFF2-40B4-BE49-F238E27FC236}">
              <a16:creationId xmlns:a16="http://schemas.microsoft.com/office/drawing/2014/main" id="{00000000-0008-0000-0200-00005A010000}"/>
            </a:ext>
          </a:extLst>
        </xdr:cNvPr>
        <xdr:cNvCxnSpPr/>
      </xdr:nvCxnSpPr>
      <xdr:spPr>
        <a:xfrm>
          <a:off x="10388600" y="1484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41927</xdr:rowOff>
    </xdr:from>
    <xdr:ext cx="469744" cy="259045"/>
    <xdr:sp macro="" textlink="">
      <xdr:nvSpPr>
        <xdr:cNvPr id="347" name="【福祉施設】&#10;一人当たり面積最大値テキスト">
          <a:extLst>
            <a:ext uri="{FF2B5EF4-FFF2-40B4-BE49-F238E27FC236}">
              <a16:creationId xmlns:a16="http://schemas.microsoft.com/office/drawing/2014/main" id="{00000000-0008-0000-0200-00005B010000}"/>
            </a:ext>
          </a:extLst>
        </xdr:cNvPr>
        <xdr:cNvSpPr txBox="1"/>
      </xdr:nvSpPr>
      <xdr:spPr>
        <a:xfrm>
          <a:off x="10515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95250</xdr:rowOff>
    </xdr:from>
    <xdr:to>
      <xdr:col>55</xdr:col>
      <xdr:colOff>88900</xdr:colOff>
      <xdr:row>77</xdr:row>
      <xdr:rowOff>95250</xdr:rowOff>
    </xdr:to>
    <xdr:cxnSp macro="">
      <xdr:nvCxnSpPr>
        <xdr:cNvPr id="348" name="直線コネクタ 347">
          <a:extLst>
            <a:ext uri="{FF2B5EF4-FFF2-40B4-BE49-F238E27FC236}">
              <a16:creationId xmlns:a16="http://schemas.microsoft.com/office/drawing/2014/main" id="{00000000-0008-0000-0200-00005C010000}"/>
            </a:ext>
          </a:extLst>
        </xdr:cNvPr>
        <xdr:cNvCxnSpPr/>
      </xdr:nvCxnSpPr>
      <xdr:spPr>
        <a:xfrm>
          <a:off x="10388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166388</xdr:rowOff>
    </xdr:from>
    <xdr:ext cx="469744" cy="259045"/>
    <xdr:sp macro="" textlink="">
      <xdr:nvSpPr>
        <xdr:cNvPr id="349" name="【福祉施設】&#10;一人当たり面積平均値テキスト">
          <a:extLst>
            <a:ext uri="{FF2B5EF4-FFF2-40B4-BE49-F238E27FC236}">
              <a16:creationId xmlns:a16="http://schemas.microsoft.com/office/drawing/2014/main" id="{00000000-0008-0000-0200-00005D010000}"/>
            </a:ext>
          </a:extLst>
        </xdr:cNvPr>
        <xdr:cNvSpPr txBox="1"/>
      </xdr:nvSpPr>
      <xdr:spPr>
        <a:xfrm>
          <a:off x="10515600" y="14396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143511</xdr:rowOff>
    </xdr:from>
    <xdr:to>
      <xdr:col>55</xdr:col>
      <xdr:colOff>50800</xdr:colOff>
      <xdr:row>85</xdr:row>
      <xdr:rowOff>73661</xdr:rowOff>
    </xdr:to>
    <xdr:sp macro="" textlink="">
      <xdr:nvSpPr>
        <xdr:cNvPr id="350" name="フローチャート: 判断 349">
          <a:extLst>
            <a:ext uri="{FF2B5EF4-FFF2-40B4-BE49-F238E27FC236}">
              <a16:creationId xmlns:a16="http://schemas.microsoft.com/office/drawing/2014/main" id="{00000000-0008-0000-0200-00005E010000}"/>
            </a:ext>
          </a:extLst>
        </xdr:cNvPr>
        <xdr:cNvSpPr/>
      </xdr:nvSpPr>
      <xdr:spPr>
        <a:xfrm>
          <a:off x="10426700" y="1454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17780</xdr:rowOff>
    </xdr:from>
    <xdr:to>
      <xdr:col>50</xdr:col>
      <xdr:colOff>165100</xdr:colOff>
      <xdr:row>85</xdr:row>
      <xdr:rowOff>119380</xdr:rowOff>
    </xdr:to>
    <xdr:sp macro="" textlink="">
      <xdr:nvSpPr>
        <xdr:cNvPr id="351" name="フローチャート: 判断 350">
          <a:extLst>
            <a:ext uri="{FF2B5EF4-FFF2-40B4-BE49-F238E27FC236}">
              <a16:creationId xmlns:a16="http://schemas.microsoft.com/office/drawing/2014/main" id="{00000000-0008-0000-0200-00005F010000}"/>
            </a:ext>
          </a:extLst>
        </xdr:cNvPr>
        <xdr:cNvSpPr/>
      </xdr:nvSpPr>
      <xdr:spPr>
        <a:xfrm>
          <a:off x="9588500" y="1459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29211</xdr:rowOff>
    </xdr:from>
    <xdr:to>
      <xdr:col>46</xdr:col>
      <xdr:colOff>38100</xdr:colOff>
      <xdr:row>85</xdr:row>
      <xdr:rowOff>130811</xdr:rowOff>
    </xdr:to>
    <xdr:sp macro="" textlink="">
      <xdr:nvSpPr>
        <xdr:cNvPr id="352" name="フローチャート: 判断 351">
          <a:extLst>
            <a:ext uri="{FF2B5EF4-FFF2-40B4-BE49-F238E27FC236}">
              <a16:creationId xmlns:a16="http://schemas.microsoft.com/office/drawing/2014/main" id="{00000000-0008-0000-0200-000060010000}"/>
            </a:ext>
          </a:extLst>
        </xdr:cNvPr>
        <xdr:cNvSpPr/>
      </xdr:nvSpPr>
      <xdr:spPr>
        <a:xfrm>
          <a:off x="86995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41911</xdr:rowOff>
    </xdr:from>
    <xdr:to>
      <xdr:col>41</xdr:col>
      <xdr:colOff>101600</xdr:colOff>
      <xdr:row>85</xdr:row>
      <xdr:rowOff>143511</xdr:rowOff>
    </xdr:to>
    <xdr:sp macro="" textlink="">
      <xdr:nvSpPr>
        <xdr:cNvPr id="353" name="フローチャート: 判断 352">
          <a:extLst>
            <a:ext uri="{FF2B5EF4-FFF2-40B4-BE49-F238E27FC236}">
              <a16:creationId xmlns:a16="http://schemas.microsoft.com/office/drawing/2014/main" id="{00000000-0008-0000-0200-000061010000}"/>
            </a:ext>
          </a:extLst>
        </xdr:cNvPr>
        <xdr:cNvSpPr/>
      </xdr:nvSpPr>
      <xdr:spPr>
        <a:xfrm>
          <a:off x="7810500" y="1461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12700</xdr:rowOff>
    </xdr:from>
    <xdr:to>
      <xdr:col>36</xdr:col>
      <xdr:colOff>165100</xdr:colOff>
      <xdr:row>85</xdr:row>
      <xdr:rowOff>114300</xdr:rowOff>
    </xdr:to>
    <xdr:sp macro="" textlink="">
      <xdr:nvSpPr>
        <xdr:cNvPr id="354" name="フローチャート: 判断 353">
          <a:extLst>
            <a:ext uri="{FF2B5EF4-FFF2-40B4-BE49-F238E27FC236}">
              <a16:creationId xmlns:a16="http://schemas.microsoft.com/office/drawing/2014/main" id="{00000000-0008-0000-0200-000062010000}"/>
            </a:ext>
          </a:extLst>
        </xdr:cNvPr>
        <xdr:cNvSpPr/>
      </xdr:nvSpPr>
      <xdr:spPr>
        <a:xfrm>
          <a:off x="6921500" y="1458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200-000063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200-000064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200-000065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200-000066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200-000067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170180</xdr:rowOff>
    </xdr:from>
    <xdr:to>
      <xdr:col>55</xdr:col>
      <xdr:colOff>50800</xdr:colOff>
      <xdr:row>86</xdr:row>
      <xdr:rowOff>100330</xdr:rowOff>
    </xdr:to>
    <xdr:sp macro="" textlink="">
      <xdr:nvSpPr>
        <xdr:cNvPr id="360" name="楕円 359">
          <a:extLst>
            <a:ext uri="{FF2B5EF4-FFF2-40B4-BE49-F238E27FC236}">
              <a16:creationId xmlns:a16="http://schemas.microsoft.com/office/drawing/2014/main" id="{00000000-0008-0000-0200-000068010000}"/>
            </a:ext>
          </a:extLst>
        </xdr:cNvPr>
        <xdr:cNvSpPr/>
      </xdr:nvSpPr>
      <xdr:spPr>
        <a:xfrm>
          <a:off x="10426700" y="1474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85107</xdr:rowOff>
    </xdr:from>
    <xdr:ext cx="469744" cy="259045"/>
    <xdr:sp macro="" textlink="">
      <xdr:nvSpPr>
        <xdr:cNvPr id="361" name="【福祉施設】&#10;一人当たり面積該当値テキスト">
          <a:extLst>
            <a:ext uri="{FF2B5EF4-FFF2-40B4-BE49-F238E27FC236}">
              <a16:creationId xmlns:a16="http://schemas.microsoft.com/office/drawing/2014/main" id="{00000000-0008-0000-0200-000069010000}"/>
            </a:ext>
          </a:extLst>
        </xdr:cNvPr>
        <xdr:cNvSpPr txBox="1"/>
      </xdr:nvSpPr>
      <xdr:spPr>
        <a:xfrm>
          <a:off x="10515600" y="14658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15239</xdr:rowOff>
    </xdr:from>
    <xdr:to>
      <xdr:col>50</xdr:col>
      <xdr:colOff>165100</xdr:colOff>
      <xdr:row>86</xdr:row>
      <xdr:rowOff>116839</xdr:rowOff>
    </xdr:to>
    <xdr:sp macro="" textlink="">
      <xdr:nvSpPr>
        <xdr:cNvPr id="362" name="楕円 361">
          <a:extLst>
            <a:ext uri="{FF2B5EF4-FFF2-40B4-BE49-F238E27FC236}">
              <a16:creationId xmlns:a16="http://schemas.microsoft.com/office/drawing/2014/main" id="{00000000-0008-0000-0200-00006A010000}"/>
            </a:ext>
          </a:extLst>
        </xdr:cNvPr>
        <xdr:cNvSpPr/>
      </xdr:nvSpPr>
      <xdr:spPr>
        <a:xfrm>
          <a:off x="9588500" y="1475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49530</xdr:rowOff>
    </xdr:from>
    <xdr:to>
      <xdr:col>55</xdr:col>
      <xdr:colOff>0</xdr:colOff>
      <xdr:row>86</xdr:row>
      <xdr:rowOff>66039</xdr:rowOff>
    </xdr:to>
    <xdr:cxnSp macro="">
      <xdr:nvCxnSpPr>
        <xdr:cNvPr id="363" name="直線コネクタ 362">
          <a:extLst>
            <a:ext uri="{FF2B5EF4-FFF2-40B4-BE49-F238E27FC236}">
              <a16:creationId xmlns:a16="http://schemas.microsoft.com/office/drawing/2014/main" id="{00000000-0008-0000-0200-00006B010000}"/>
            </a:ext>
          </a:extLst>
        </xdr:cNvPr>
        <xdr:cNvCxnSpPr/>
      </xdr:nvCxnSpPr>
      <xdr:spPr>
        <a:xfrm flipV="1">
          <a:off x="9639300" y="14794230"/>
          <a:ext cx="838200" cy="16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16511</xdr:rowOff>
    </xdr:from>
    <xdr:to>
      <xdr:col>46</xdr:col>
      <xdr:colOff>38100</xdr:colOff>
      <xdr:row>86</xdr:row>
      <xdr:rowOff>118111</xdr:rowOff>
    </xdr:to>
    <xdr:sp macro="" textlink="">
      <xdr:nvSpPr>
        <xdr:cNvPr id="364" name="楕円 363">
          <a:extLst>
            <a:ext uri="{FF2B5EF4-FFF2-40B4-BE49-F238E27FC236}">
              <a16:creationId xmlns:a16="http://schemas.microsoft.com/office/drawing/2014/main" id="{00000000-0008-0000-0200-00006C010000}"/>
            </a:ext>
          </a:extLst>
        </xdr:cNvPr>
        <xdr:cNvSpPr/>
      </xdr:nvSpPr>
      <xdr:spPr>
        <a:xfrm>
          <a:off x="8699500" y="1476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66039</xdr:rowOff>
    </xdr:from>
    <xdr:to>
      <xdr:col>50</xdr:col>
      <xdr:colOff>114300</xdr:colOff>
      <xdr:row>86</xdr:row>
      <xdr:rowOff>67311</xdr:rowOff>
    </xdr:to>
    <xdr:cxnSp macro="">
      <xdr:nvCxnSpPr>
        <xdr:cNvPr id="365" name="直線コネクタ 364">
          <a:extLst>
            <a:ext uri="{FF2B5EF4-FFF2-40B4-BE49-F238E27FC236}">
              <a16:creationId xmlns:a16="http://schemas.microsoft.com/office/drawing/2014/main" id="{00000000-0008-0000-0200-00006D010000}"/>
            </a:ext>
          </a:extLst>
        </xdr:cNvPr>
        <xdr:cNvCxnSpPr/>
      </xdr:nvCxnSpPr>
      <xdr:spPr>
        <a:xfrm flipV="1">
          <a:off x="8750300" y="14810739"/>
          <a:ext cx="88900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17780</xdr:rowOff>
    </xdr:from>
    <xdr:to>
      <xdr:col>41</xdr:col>
      <xdr:colOff>101600</xdr:colOff>
      <xdr:row>86</xdr:row>
      <xdr:rowOff>119380</xdr:rowOff>
    </xdr:to>
    <xdr:sp macro="" textlink="">
      <xdr:nvSpPr>
        <xdr:cNvPr id="366" name="楕円 365">
          <a:extLst>
            <a:ext uri="{FF2B5EF4-FFF2-40B4-BE49-F238E27FC236}">
              <a16:creationId xmlns:a16="http://schemas.microsoft.com/office/drawing/2014/main" id="{00000000-0008-0000-0200-00006E010000}"/>
            </a:ext>
          </a:extLst>
        </xdr:cNvPr>
        <xdr:cNvSpPr/>
      </xdr:nvSpPr>
      <xdr:spPr>
        <a:xfrm>
          <a:off x="7810500" y="1476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67311</xdr:rowOff>
    </xdr:from>
    <xdr:to>
      <xdr:col>45</xdr:col>
      <xdr:colOff>177800</xdr:colOff>
      <xdr:row>86</xdr:row>
      <xdr:rowOff>68580</xdr:rowOff>
    </xdr:to>
    <xdr:cxnSp macro="">
      <xdr:nvCxnSpPr>
        <xdr:cNvPr id="367" name="直線コネクタ 366">
          <a:extLst>
            <a:ext uri="{FF2B5EF4-FFF2-40B4-BE49-F238E27FC236}">
              <a16:creationId xmlns:a16="http://schemas.microsoft.com/office/drawing/2014/main" id="{00000000-0008-0000-0200-00006F010000}"/>
            </a:ext>
          </a:extLst>
        </xdr:cNvPr>
        <xdr:cNvCxnSpPr/>
      </xdr:nvCxnSpPr>
      <xdr:spPr>
        <a:xfrm flipV="1">
          <a:off x="7861300" y="14812011"/>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114300</xdr:rowOff>
    </xdr:from>
    <xdr:to>
      <xdr:col>36</xdr:col>
      <xdr:colOff>165100</xdr:colOff>
      <xdr:row>84</xdr:row>
      <xdr:rowOff>44450</xdr:rowOff>
    </xdr:to>
    <xdr:sp macro="" textlink="">
      <xdr:nvSpPr>
        <xdr:cNvPr id="368" name="楕円 367">
          <a:extLst>
            <a:ext uri="{FF2B5EF4-FFF2-40B4-BE49-F238E27FC236}">
              <a16:creationId xmlns:a16="http://schemas.microsoft.com/office/drawing/2014/main" id="{00000000-0008-0000-0200-000070010000}"/>
            </a:ext>
          </a:extLst>
        </xdr:cNvPr>
        <xdr:cNvSpPr/>
      </xdr:nvSpPr>
      <xdr:spPr>
        <a:xfrm>
          <a:off x="6921500" y="1434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165100</xdr:rowOff>
    </xdr:from>
    <xdr:to>
      <xdr:col>41</xdr:col>
      <xdr:colOff>50800</xdr:colOff>
      <xdr:row>86</xdr:row>
      <xdr:rowOff>68580</xdr:rowOff>
    </xdr:to>
    <xdr:cxnSp macro="">
      <xdr:nvCxnSpPr>
        <xdr:cNvPr id="369" name="直線コネクタ 368">
          <a:extLst>
            <a:ext uri="{FF2B5EF4-FFF2-40B4-BE49-F238E27FC236}">
              <a16:creationId xmlns:a16="http://schemas.microsoft.com/office/drawing/2014/main" id="{00000000-0008-0000-0200-000071010000}"/>
            </a:ext>
          </a:extLst>
        </xdr:cNvPr>
        <xdr:cNvCxnSpPr/>
      </xdr:nvCxnSpPr>
      <xdr:spPr>
        <a:xfrm>
          <a:off x="6972300" y="14395450"/>
          <a:ext cx="889000" cy="417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135907</xdr:rowOff>
    </xdr:from>
    <xdr:ext cx="469744" cy="259045"/>
    <xdr:sp macro="" textlink="">
      <xdr:nvSpPr>
        <xdr:cNvPr id="370" name="n_1aveValue【福祉施設】&#10;一人当たり面積">
          <a:extLst>
            <a:ext uri="{FF2B5EF4-FFF2-40B4-BE49-F238E27FC236}">
              <a16:creationId xmlns:a16="http://schemas.microsoft.com/office/drawing/2014/main" id="{00000000-0008-0000-0200-000072010000}"/>
            </a:ext>
          </a:extLst>
        </xdr:cNvPr>
        <xdr:cNvSpPr txBox="1"/>
      </xdr:nvSpPr>
      <xdr:spPr>
        <a:xfrm>
          <a:off x="9391727" y="1436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147338</xdr:rowOff>
    </xdr:from>
    <xdr:ext cx="469744" cy="259045"/>
    <xdr:sp macro="" textlink="">
      <xdr:nvSpPr>
        <xdr:cNvPr id="371" name="n_2aveValue【福祉施設】&#10;一人当たり面積">
          <a:extLst>
            <a:ext uri="{FF2B5EF4-FFF2-40B4-BE49-F238E27FC236}">
              <a16:creationId xmlns:a16="http://schemas.microsoft.com/office/drawing/2014/main" id="{00000000-0008-0000-0200-000073010000}"/>
            </a:ext>
          </a:extLst>
        </xdr:cNvPr>
        <xdr:cNvSpPr txBox="1"/>
      </xdr:nvSpPr>
      <xdr:spPr>
        <a:xfrm>
          <a:off x="8515427" y="14377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160038</xdr:rowOff>
    </xdr:from>
    <xdr:ext cx="469744" cy="259045"/>
    <xdr:sp macro="" textlink="">
      <xdr:nvSpPr>
        <xdr:cNvPr id="372" name="n_3aveValue【福祉施設】&#10;一人当たり面積">
          <a:extLst>
            <a:ext uri="{FF2B5EF4-FFF2-40B4-BE49-F238E27FC236}">
              <a16:creationId xmlns:a16="http://schemas.microsoft.com/office/drawing/2014/main" id="{00000000-0008-0000-0200-000074010000}"/>
            </a:ext>
          </a:extLst>
        </xdr:cNvPr>
        <xdr:cNvSpPr txBox="1"/>
      </xdr:nvSpPr>
      <xdr:spPr>
        <a:xfrm>
          <a:off x="76264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105427</xdr:rowOff>
    </xdr:from>
    <xdr:ext cx="469744" cy="259045"/>
    <xdr:sp macro="" textlink="">
      <xdr:nvSpPr>
        <xdr:cNvPr id="373" name="n_4aveValue【福祉施設】&#10;一人当たり面積">
          <a:extLst>
            <a:ext uri="{FF2B5EF4-FFF2-40B4-BE49-F238E27FC236}">
              <a16:creationId xmlns:a16="http://schemas.microsoft.com/office/drawing/2014/main" id="{00000000-0008-0000-0200-000075010000}"/>
            </a:ext>
          </a:extLst>
        </xdr:cNvPr>
        <xdr:cNvSpPr txBox="1"/>
      </xdr:nvSpPr>
      <xdr:spPr>
        <a:xfrm>
          <a:off x="6737427" y="14678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107966</xdr:rowOff>
    </xdr:from>
    <xdr:ext cx="469744" cy="259045"/>
    <xdr:sp macro="" textlink="">
      <xdr:nvSpPr>
        <xdr:cNvPr id="374" name="n_1mainValue【福祉施設】&#10;一人当たり面積">
          <a:extLst>
            <a:ext uri="{FF2B5EF4-FFF2-40B4-BE49-F238E27FC236}">
              <a16:creationId xmlns:a16="http://schemas.microsoft.com/office/drawing/2014/main" id="{00000000-0008-0000-0200-000076010000}"/>
            </a:ext>
          </a:extLst>
        </xdr:cNvPr>
        <xdr:cNvSpPr txBox="1"/>
      </xdr:nvSpPr>
      <xdr:spPr>
        <a:xfrm>
          <a:off x="9391727" y="1485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109238</xdr:rowOff>
    </xdr:from>
    <xdr:ext cx="469744" cy="259045"/>
    <xdr:sp macro="" textlink="">
      <xdr:nvSpPr>
        <xdr:cNvPr id="375" name="n_2mainValue【福祉施設】&#10;一人当たり面積">
          <a:extLst>
            <a:ext uri="{FF2B5EF4-FFF2-40B4-BE49-F238E27FC236}">
              <a16:creationId xmlns:a16="http://schemas.microsoft.com/office/drawing/2014/main" id="{00000000-0008-0000-0200-000077010000}"/>
            </a:ext>
          </a:extLst>
        </xdr:cNvPr>
        <xdr:cNvSpPr txBox="1"/>
      </xdr:nvSpPr>
      <xdr:spPr>
        <a:xfrm>
          <a:off x="8515427" y="14853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110507</xdr:rowOff>
    </xdr:from>
    <xdr:ext cx="469744" cy="259045"/>
    <xdr:sp macro="" textlink="">
      <xdr:nvSpPr>
        <xdr:cNvPr id="376" name="n_3mainValue【福祉施設】&#10;一人当たり面積">
          <a:extLst>
            <a:ext uri="{FF2B5EF4-FFF2-40B4-BE49-F238E27FC236}">
              <a16:creationId xmlns:a16="http://schemas.microsoft.com/office/drawing/2014/main" id="{00000000-0008-0000-0200-000078010000}"/>
            </a:ext>
          </a:extLst>
        </xdr:cNvPr>
        <xdr:cNvSpPr txBox="1"/>
      </xdr:nvSpPr>
      <xdr:spPr>
        <a:xfrm>
          <a:off x="7626427" y="1485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60977</xdr:rowOff>
    </xdr:from>
    <xdr:ext cx="469744" cy="259045"/>
    <xdr:sp macro="" textlink="">
      <xdr:nvSpPr>
        <xdr:cNvPr id="377" name="n_4mainValue【福祉施設】&#10;一人当たり面積">
          <a:extLst>
            <a:ext uri="{FF2B5EF4-FFF2-40B4-BE49-F238E27FC236}">
              <a16:creationId xmlns:a16="http://schemas.microsoft.com/office/drawing/2014/main" id="{00000000-0008-0000-0200-000079010000}"/>
            </a:ext>
          </a:extLst>
        </xdr:cNvPr>
        <xdr:cNvSpPr txBox="1"/>
      </xdr:nvSpPr>
      <xdr:spPr>
        <a:xfrm>
          <a:off x="6737427" y="1411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00000000-0008-0000-0200-00007A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00000000-0008-0000-0200-00007B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00000000-0008-0000-0200-00007C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00000000-0008-0000-0200-00007D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00000000-0008-0000-0200-00007E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00000000-0008-0000-0200-00007F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00000000-0008-0000-0200-000080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00000000-0008-0000-0200-000081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a:extLst>
            <a:ext uri="{FF2B5EF4-FFF2-40B4-BE49-F238E27FC236}">
              <a16:creationId xmlns:a16="http://schemas.microsoft.com/office/drawing/2014/main" id="{00000000-0008-0000-0200-000082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a:extLst>
            <a:ext uri="{FF2B5EF4-FFF2-40B4-BE49-F238E27FC236}">
              <a16:creationId xmlns:a16="http://schemas.microsoft.com/office/drawing/2014/main" id="{00000000-0008-0000-0200-000083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a:extLst>
            <a:ext uri="{FF2B5EF4-FFF2-40B4-BE49-F238E27FC236}">
              <a16:creationId xmlns:a16="http://schemas.microsoft.com/office/drawing/2014/main" id="{00000000-0008-0000-0200-000084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9" name="直線コネクタ 388">
          <a:extLst>
            <a:ext uri="{FF2B5EF4-FFF2-40B4-BE49-F238E27FC236}">
              <a16:creationId xmlns:a16="http://schemas.microsoft.com/office/drawing/2014/main" id="{00000000-0008-0000-0200-000085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0" name="テキスト ボックス 389">
          <a:extLst>
            <a:ext uri="{FF2B5EF4-FFF2-40B4-BE49-F238E27FC236}">
              <a16:creationId xmlns:a16="http://schemas.microsoft.com/office/drawing/2014/main" id="{00000000-0008-0000-0200-00008601000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1" name="直線コネクタ 390">
          <a:extLst>
            <a:ext uri="{FF2B5EF4-FFF2-40B4-BE49-F238E27FC236}">
              <a16:creationId xmlns:a16="http://schemas.microsoft.com/office/drawing/2014/main" id="{00000000-0008-0000-0200-000087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2" name="テキスト ボックス 391">
          <a:extLst>
            <a:ext uri="{FF2B5EF4-FFF2-40B4-BE49-F238E27FC236}">
              <a16:creationId xmlns:a16="http://schemas.microsoft.com/office/drawing/2014/main" id="{00000000-0008-0000-0200-000088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3" name="直線コネクタ 392">
          <a:extLst>
            <a:ext uri="{FF2B5EF4-FFF2-40B4-BE49-F238E27FC236}">
              <a16:creationId xmlns:a16="http://schemas.microsoft.com/office/drawing/2014/main" id="{00000000-0008-0000-0200-000089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4" name="テキスト ボックス 393">
          <a:extLst>
            <a:ext uri="{FF2B5EF4-FFF2-40B4-BE49-F238E27FC236}">
              <a16:creationId xmlns:a16="http://schemas.microsoft.com/office/drawing/2014/main" id="{00000000-0008-0000-0200-00008A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5" name="直線コネクタ 394">
          <a:extLst>
            <a:ext uri="{FF2B5EF4-FFF2-40B4-BE49-F238E27FC236}">
              <a16:creationId xmlns:a16="http://schemas.microsoft.com/office/drawing/2014/main" id="{00000000-0008-0000-0200-00008B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6" name="テキスト ボックス 395">
          <a:extLst>
            <a:ext uri="{FF2B5EF4-FFF2-40B4-BE49-F238E27FC236}">
              <a16:creationId xmlns:a16="http://schemas.microsoft.com/office/drawing/2014/main" id="{00000000-0008-0000-0200-00008C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7" name="直線コネクタ 396">
          <a:extLst>
            <a:ext uri="{FF2B5EF4-FFF2-40B4-BE49-F238E27FC236}">
              <a16:creationId xmlns:a16="http://schemas.microsoft.com/office/drawing/2014/main" id="{00000000-0008-0000-0200-00008D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8" name="テキスト ボックス 397">
          <a:extLst>
            <a:ext uri="{FF2B5EF4-FFF2-40B4-BE49-F238E27FC236}">
              <a16:creationId xmlns:a16="http://schemas.microsoft.com/office/drawing/2014/main" id="{00000000-0008-0000-0200-00008E01000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9" name="直線コネクタ 398">
          <a:extLst>
            <a:ext uri="{FF2B5EF4-FFF2-40B4-BE49-F238E27FC236}">
              <a16:creationId xmlns:a16="http://schemas.microsoft.com/office/drawing/2014/main" id="{00000000-0008-0000-0200-00008F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0" name="テキスト ボックス 399">
          <a:extLst>
            <a:ext uri="{FF2B5EF4-FFF2-40B4-BE49-F238E27FC236}">
              <a16:creationId xmlns:a16="http://schemas.microsoft.com/office/drawing/2014/main" id="{00000000-0008-0000-0200-000090010000}"/>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1" name="【市民会館】&#10;有形固定資産減価償却率グラフ枠">
          <a:extLst>
            <a:ext uri="{FF2B5EF4-FFF2-40B4-BE49-F238E27FC236}">
              <a16:creationId xmlns:a16="http://schemas.microsoft.com/office/drawing/2014/main" id="{00000000-0008-0000-0200-000091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140970</xdr:rowOff>
    </xdr:from>
    <xdr:to>
      <xdr:col>24</xdr:col>
      <xdr:colOff>62865</xdr:colOff>
      <xdr:row>108</xdr:row>
      <xdr:rowOff>140970</xdr:rowOff>
    </xdr:to>
    <xdr:cxnSp macro="">
      <xdr:nvCxnSpPr>
        <xdr:cNvPr id="402" name="直線コネクタ 401">
          <a:extLst>
            <a:ext uri="{FF2B5EF4-FFF2-40B4-BE49-F238E27FC236}">
              <a16:creationId xmlns:a16="http://schemas.microsoft.com/office/drawing/2014/main" id="{00000000-0008-0000-0200-000092010000}"/>
            </a:ext>
          </a:extLst>
        </xdr:cNvPr>
        <xdr:cNvCxnSpPr/>
      </xdr:nvCxnSpPr>
      <xdr:spPr>
        <a:xfrm flipV="1">
          <a:off x="4634865" y="1711452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144797</xdr:rowOff>
    </xdr:from>
    <xdr:ext cx="405111" cy="259045"/>
    <xdr:sp macro="" textlink="">
      <xdr:nvSpPr>
        <xdr:cNvPr id="403" name="【市民会館】&#10;有形固定資産減価償却率最小値テキスト">
          <a:extLst>
            <a:ext uri="{FF2B5EF4-FFF2-40B4-BE49-F238E27FC236}">
              <a16:creationId xmlns:a16="http://schemas.microsoft.com/office/drawing/2014/main" id="{00000000-0008-0000-0200-000093010000}"/>
            </a:ext>
          </a:extLst>
        </xdr:cNvPr>
        <xdr:cNvSpPr txBox="1"/>
      </xdr:nvSpPr>
      <xdr:spPr>
        <a:xfrm>
          <a:off x="4673600" y="1866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140970</xdr:rowOff>
    </xdr:from>
    <xdr:to>
      <xdr:col>24</xdr:col>
      <xdr:colOff>152400</xdr:colOff>
      <xdr:row>108</xdr:row>
      <xdr:rowOff>140970</xdr:rowOff>
    </xdr:to>
    <xdr:cxnSp macro="">
      <xdr:nvCxnSpPr>
        <xdr:cNvPr id="404" name="直線コネクタ 403">
          <a:extLst>
            <a:ext uri="{FF2B5EF4-FFF2-40B4-BE49-F238E27FC236}">
              <a16:creationId xmlns:a16="http://schemas.microsoft.com/office/drawing/2014/main" id="{00000000-0008-0000-0200-000094010000}"/>
            </a:ext>
          </a:extLst>
        </xdr:cNvPr>
        <xdr:cNvCxnSpPr/>
      </xdr:nvCxnSpPr>
      <xdr:spPr>
        <a:xfrm>
          <a:off x="4546600" y="1865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87647</xdr:rowOff>
    </xdr:from>
    <xdr:ext cx="405111" cy="259045"/>
    <xdr:sp macro="" textlink="">
      <xdr:nvSpPr>
        <xdr:cNvPr id="405" name="【市民会館】&#10;有形固定資産減価償却率最大値テキスト">
          <a:extLst>
            <a:ext uri="{FF2B5EF4-FFF2-40B4-BE49-F238E27FC236}">
              <a16:creationId xmlns:a16="http://schemas.microsoft.com/office/drawing/2014/main" id="{00000000-0008-0000-0200-000095010000}"/>
            </a:ext>
          </a:extLst>
        </xdr:cNvPr>
        <xdr:cNvSpPr txBox="1"/>
      </xdr:nvSpPr>
      <xdr:spPr>
        <a:xfrm>
          <a:off x="4673600" y="1688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140970</xdr:rowOff>
    </xdr:from>
    <xdr:to>
      <xdr:col>24</xdr:col>
      <xdr:colOff>152400</xdr:colOff>
      <xdr:row>99</xdr:row>
      <xdr:rowOff>140970</xdr:rowOff>
    </xdr:to>
    <xdr:cxnSp macro="">
      <xdr:nvCxnSpPr>
        <xdr:cNvPr id="406" name="直線コネクタ 405">
          <a:extLst>
            <a:ext uri="{FF2B5EF4-FFF2-40B4-BE49-F238E27FC236}">
              <a16:creationId xmlns:a16="http://schemas.microsoft.com/office/drawing/2014/main" id="{00000000-0008-0000-0200-000096010000}"/>
            </a:ext>
          </a:extLst>
        </xdr:cNvPr>
        <xdr:cNvCxnSpPr/>
      </xdr:nvCxnSpPr>
      <xdr:spPr>
        <a:xfrm>
          <a:off x="4546600" y="1711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167657</xdr:rowOff>
    </xdr:from>
    <xdr:ext cx="405111" cy="259045"/>
    <xdr:sp macro="" textlink="">
      <xdr:nvSpPr>
        <xdr:cNvPr id="407" name="【市民会館】&#10;有形固定資産減価償却率平均値テキスト">
          <a:extLst>
            <a:ext uri="{FF2B5EF4-FFF2-40B4-BE49-F238E27FC236}">
              <a16:creationId xmlns:a16="http://schemas.microsoft.com/office/drawing/2014/main" id="{00000000-0008-0000-0200-000097010000}"/>
            </a:ext>
          </a:extLst>
        </xdr:cNvPr>
        <xdr:cNvSpPr txBox="1"/>
      </xdr:nvSpPr>
      <xdr:spPr>
        <a:xfrm>
          <a:off x="4673600" y="17827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17780</xdr:rowOff>
    </xdr:from>
    <xdr:to>
      <xdr:col>24</xdr:col>
      <xdr:colOff>114300</xdr:colOff>
      <xdr:row>104</xdr:row>
      <xdr:rowOff>119380</xdr:rowOff>
    </xdr:to>
    <xdr:sp macro="" textlink="">
      <xdr:nvSpPr>
        <xdr:cNvPr id="408" name="フローチャート: 判断 407">
          <a:extLst>
            <a:ext uri="{FF2B5EF4-FFF2-40B4-BE49-F238E27FC236}">
              <a16:creationId xmlns:a16="http://schemas.microsoft.com/office/drawing/2014/main" id="{00000000-0008-0000-0200-000098010000}"/>
            </a:ext>
          </a:extLst>
        </xdr:cNvPr>
        <xdr:cNvSpPr/>
      </xdr:nvSpPr>
      <xdr:spPr>
        <a:xfrm>
          <a:off x="4584700" y="1784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111125</xdr:rowOff>
    </xdr:from>
    <xdr:to>
      <xdr:col>20</xdr:col>
      <xdr:colOff>38100</xdr:colOff>
      <xdr:row>104</xdr:row>
      <xdr:rowOff>41275</xdr:rowOff>
    </xdr:to>
    <xdr:sp macro="" textlink="">
      <xdr:nvSpPr>
        <xdr:cNvPr id="409" name="フローチャート: 判断 408">
          <a:extLst>
            <a:ext uri="{FF2B5EF4-FFF2-40B4-BE49-F238E27FC236}">
              <a16:creationId xmlns:a16="http://schemas.microsoft.com/office/drawing/2014/main" id="{00000000-0008-0000-0200-000099010000}"/>
            </a:ext>
          </a:extLst>
        </xdr:cNvPr>
        <xdr:cNvSpPr/>
      </xdr:nvSpPr>
      <xdr:spPr>
        <a:xfrm>
          <a:off x="37465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109220</xdr:rowOff>
    </xdr:from>
    <xdr:to>
      <xdr:col>15</xdr:col>
      <xdr:colOff>101600</xdr:colOff>
      <xdr:row>104</xdr:row>
      <xdr:rowOff>39370</xdr:rowOff>
    </xdr:to>
    <xdr:sp macro="" textlink="">
      <xdr:nvSpPr>
        <xdr:cNvPr id="410" name="フローチャート: 判断 409">
          <a:extLst>
            <a:ext uri="{FF2B5EF4-FFF2-40B4-BE49-F238E27FC236}">
              <a16:creationId xmlns:a16="http://schemas.microsoft.com/office/drawing/2014/main" id="{00000000-0008-0000-0200-00009A010000}"/>
            </a:ext>
          </a:extLst>
        </xdr:cNvPr>
        <xdr:cNvSpPr/>
      </xdr:nvSpPr>
      <xdr:spPr>
        <a:xfrm>
          <a:off x="2857500" y="1776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67311</xdr:rowOff>
    </xdr:from>
    <xdr:to>
      <xdr:col>10</xdr:col>
      <xdr:colOff>165100</xdr:colOff>
      <xdr:row>103</xdr:row>
      <xdr:rowOff>168911</xdr:rowOff>
    </xdr:to>
    <xdr:sp macro="" textlink="">
      <xdr:nvSpPr>
        <xdr:cNvPr id="411" name="フローチャート: 判断 410">
          <a:extLst>
            <a:ext uri="{FF2B5EF4-FFF2-40B4-BE49-F238E27FC236}">
              <a16:creationId xmlns:a16="http://schemas.microsoft.com/office/drawing/2014/main" id="{00000000-0008-0000-0200-00009B010000}"/>
            </a:ext>
          </a:extLst>
        </xdr:cNvPr>
        <xdr:cNvSpPr/>
      </xdr:nvSpPr>
      <xdr:spPr>
        <a:xfrm>
          <a:off x="1968500" y="1772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40639</xdr:rowOff>
    </xdr:from>
    <xdr:to>
      <xdr:col>6</xdr:col>
      <xdr:colOff>38100</xdr:colOff>
      <xdr:row>103</xdr:row>
      <xdr:rowOff>142239</xdr:rowOff>
    </xdr:to>
    <xdr:sp macro="" textlink="">
      <xdr:nvSpPr>
        <xdr:cNvPr id="412" name="フローチャート: 判断 411">
          <a:extLst>
            <a:ext uri="{FF2B5EF4-FFF2-40B4-BE49-F238E27FC236}">
              <a16:creationId xmlns:a16="http://schemas.microsoft.com/office/drawing/2014/main" id="{00000000-0008-0000-0200-00009C010000}"/>
            </a:ext>
          </a:extLst>
        </xdr:cNvPr>
        <xdr:cNvSpPr/>
      </xdr:nvSpPr>
      <xdr:spPr>
        <a:xfrm>
          <a:off x="1079500" y="1769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200-00009D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0000000-0008-0000-0200-00009E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200-00009F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200-0000A0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200-0000A1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97789</xdr:rowOff>
    </xdr:from>
    <xdr:to>
      <xdr:col>24</xdr:col>
      <xdr:colOff>114300</xdr:colOff>
      <xdr:row>103</xdr:row>
      <xdr:rowOff>27939</xdr:rowOff>
    </xdr:to>
    <xdr:sp macro="" textlink="">
      <xdr:nvSpPr>
        <xdr:cNvPr id="418" name="楕円 417">
          <a:extLst>
            <a:ext uri="{FF2B5EF4-FFF2-40B4-BE49-F238E27FC236}">
              <a16:creationId xmlns:a16="http://schemas.microsoft.com/office/drawing/2014/main" id="{00000000-0008-0000-0200-0000A2010000}"/>
            </a:ext>
          </a:extLst>
        </xdr:cNvPr>
        <xdr:cNvSpPr/>
      </xdr:nvSpPr>
      <xdr:spPr>
        <a:xfrm>
          <a:off x="4584700" y="1758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120666</xdr:rowOff>
    </xdr:from>
    <xdr:ext cx="405111" cy="259045"/>
    <xdr:sp macro="" textlink="">
      <xdr:nvSpPr>
        <xdr:cNvPr id="419" name="【市民会館】&#10;有形固定資産減価償却率該当値テキスト">
          <a:extLst>
            <a:ext uri="{FF2B5EF4-FFF2-40B4-BE49-F238E27FC236}">
              <a16:creationId xmlns:a16="http://schemas.microsoft.com/office/drawing/2014/main" id="{00000000-0008-0000-0200-0000A3010000}"/>
            </a:ext>
          </a:extLst>
        </xdr:cNvPr>
        <xdr:cNvSpPr txBox="1"/>
      </xdr:nvSpPr>
      <xdr:spPr>
        <a:xfrm>
          <a:off x="4673600" y="1743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59689</xdr:rowOff>
    </xdr:from>
    <xdr:to>
      <xdr:col>20</xdr:col>
      <xdr:colOff>38100</xdr:colOff>
      <xdr:row>102</xdr:row>
      <xdr:rowOff>161289</xdr:rowOff>
    </xdr:to>
    <xdr:sp macro="" textlink="">
      <xdr:nvSpPr>
        <xdr:cNvPr id="420" name="楕円 419">
          <a:extLst>
            <a:ext uri="{FF2B5EF4-FFF2-40B4-BE49-F238E27FC236}">
              <a16:creationId xmlns:a16="http://schemas.microsoft.com/office/drawing/2014/main" id="{00000000-0008-0000-0200-0000A4010000}"/>
            </a:ext>
          </a:extLst>
        </xdr:cNvPr>
        <xdr:cNvSpPr/>
      </xdr:nvSpPr>
      <xdr:spPr>
        <a:xfrm>
          <a:off x="3746500" y="1754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110489</xdr:rowOff>
    </xdr:from>
    <xdr:to>
      <xdr:col>24</xdr:col>
      <xdr:colOff>63500</xdr:colOff>
      <xdr:row>102</xdr:row>
      <xdr:rowOff>148589</xdr:rowOff>
    </xdr:to>
    <xdr:cxnSp macro="">
      <xdr:nvCxnSpPr>
        <xdr:cNvPr id="421" name="直線コネクタ 420">
          <a:extLst>
            <a:ext uri="{FF2B5EF4-FFF2-40B4-BE49-F238E27FC236}">
              <a16:creationId xmlns:a16="http://schemas.microsoft.com/office/drawing/2014/main" id="{00000000-0008-0000-0200-0000A5010000}"/>
            </a:ext>
          </a:extLst>
        </xdr:cNvPr>
        <xdr:cNvCxnSpPr/>
      </xdr:nvCxnSpPr>
      <xdr:spPr>
        <a:xfrm>
          <a:off x="3797300" y="17598389"/>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21589</xdr:rowOff>
    </xdr:from>
    <xdr:to>
      <xdr:col>15</xdr:col>
      <xdr:colOff>101600</xdr:colOff>
      <xdr:row>102</xdr:row>
      <xdr:rowOff>123189</xdr:rowOff>
    </xdr:to>
    <xdr:sp macro="" textlink="">
      <xdr:nvSpPr>
        <xdr:cNvPr id="422" name="楕円 421">
          <a:extLst>
            <a:ext uri="{FF2B5EF4-FFF2-40B4-BE49-F238E27FC236}">
              <a16:creationId xmlns:a16="http://schemas.microsoft.com/office/drawing/2014/main" id="{00000000-0008-0000-0200-0000A6010000}"/>
            </a:ext>
          </a:extLst>
        </xdr:cNvPr>
        <xdr:cNvSpPr/>
      </xdr:nvSpPr>
      <xdr:spPr>
        <a:xfrm>
          <a:off x="2857500" y="1750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72389</xdr:rowOff>
    </xdr:from>
    <xdr:to>
      <xdr:col>19</xdr:col>
      <xdr:colOff>177800</xdr:colOff>
      <xdr:row>102</xdr:row>
      <xdr:rowOff>110489</xdr:rowOff>
    </xdr:to>
    <xdr:cxnSp macro="">
      <xdr:nvCxnSpPr>
        <xdr:cNvPr id="423" name="直線コネクタ 422">
          <a:extLst>
            <a:ext uri="{FF2B5EF4-FFF2-40B4-BE49-F238E27FC236}">
              <a16:creationId xmlns:a16="http://schemas.microsoft.com/office/drawing/2014/main" id="{00000000-0008-0000-0200-0000A7010000}"/>
            </a:ext>
          </a:extLst>
        </xdr:cNvPr>
        <xdr:cNvCxnSpPr/>
      </xdr:nvCxnSpPr>
      <xdr:spPr>
        <a:xfrm>
          <a:off x="2908300" y="1756028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166370</xdr:rowOff>
    </xdr:from>
    <xdr:to>
      <xdr:col>10</xdr:col>
      <xdr:colOff>165100</xdr:colOff>
      <xdr:row>103</xdr:row>
      <xdr:rowOff>96520</xdr:rowOff>
    </xdr:to>
    <xdr:sp macro="" textlink="">
      <xdr:nvSpPr>
        <xdr:cNvPr id="424" name="楕円 423">
          <a:extLst>
            <a:ext uri="{FF2B5EF4-FFF2-40B4-BE49-F238E27FC236}">
              <a16:creationId xmlns:a16="http://schemas.microsoft.com/office/drawing/2014/main" id="{00000000-0008-0000-0200-0000A8010000}"/>
            </a:ext>
          </a:extLst>
        </xdr:cNvPr>
        <xdr:cNvSpPr/>
      </xdr:nvSpPr>
      <xdr:spPr>
        <a:xfrm>
          <a:off x="1968500" y="1765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72389</xdr:rowOff>
    </xdr:from>
    <xdr:to>
      <xdr:col>15</xdr:col>
      <xdr:colOff>50800</xdr:colOff>
      <xdr:row>103</xdr:row>
      <xdr:rowOff>45720</xdr:rowOff>
    </xdr:to>
    <xdr:cxnSp macro="">
      <xdr:nvCxnSpPr>
        <xdr:cNvPr id="425" name="直線コネクタ 424">
          <a:extLst>
            <a:ext uri="{FF2B5EF4-FFF2-40B4-BE49-F238E27FC236}">
              <a16:creationId xmlns:a16="http://schemas.microsoft.com/office/drawing/2014/main" id="{00000000-0008-0000-0200-0000A9010000}"/>
            </a:ext>
          </a:extLst>
        </xdr:cNvPr>
        <xdr:cNvCxnSpPr/>
      </xdr:nvCxnSpPr>
      <xdr:spPr>
        <a:xfrm flipV="1">
          <a:off x="2019300" y="17560289"/>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82550</xdr:rowOff>
    </xdr:from>
    <xdr:to>
      <xdr:col>6</xdr:col>
      <xdr:colOff>38100</xdr:colOff>
      <xdr:row>104</xdr:row>
      <xdr:rowOff>12700</xdr:rowOff>
    </xdr:to>
    <xdr:sp macro="" textlink="">
      <xdr:nvSpPr>
        <xdr:cNvPr id="426" name="楕円 425">
          <a:extLst>
            <a:ext uri="{FF2B5EF4-FFF2-40B4-BE49-F238E27FC236}">
              <a16:creationId xmlns:a16="http://schemas.microsoft.com/office/drawing/2014/main" id="{00000000-0008-0000-0200-0000AA010000}"/>
            </a:ext>
          </a:extLst>
        </xdr:cNvPr>
        <xdr:cNvSpPr/>
      </xdr:nvSpPr>
      <xdr:spPr>
        <a:xfrm>
          <a:off x="10795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45720</xdr:rowOff>
    </xdr:from>
    <xdr:to>
      <xdr:col>10</xdr:col>
      <xdr:colOff>114300</xdr:colOff>
      <xdr:row>103</xdr:row>
      <xdr:rowOff>133350</xdr:rowOff>
    </xdr:to>
    <xdr:cxnSp macro="">
      <xdr:nvCxnSpPr>
        <xdr:cNvPr id="427" name="直線コネクタ 426">
          <a:extLst>
            <a:ext uri="{FF2B5EF4-FFF2-40B4-BE49-F238E27FC236}">
              <a16:creationId xmlns:a16="http://schemas.microsoft.com/office/drawing/2014/main" id="{00000000-0008-0000-0200-0000AB010000}"/>
            </a:ext>
          </a:extLst>
        </xdr:cNvPr>
        <xdr:cNvCxnSpPr/>
      </xdr:nvCxnSpPr>
      <xdr:spPr>
        <a:xfrm flipV="1">
          <a:off x="1130300" y="1770507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32402</xdr:rowOff>
    </xdr:from>
    <xdr:ext cx="405111" cy="259045"/>
    <xdr:sp macro="" textlink="">
      <xdr:nvSpPr>
        <xdr:cNvPr id="428" name="n_1aveValue【市民会館】&#10;有形固定資産減価償却率">
          <a:extLst>
            <a:ext uri="{FF2B5EF4-FFF2-40B4-BE49-F238E27FC236}">
              <a16:creationId xmlns:a16="http://schemas.microsoft.com/office/drawing/2014/main" id="{00000000-0008-0000-0200-0000AC010000}"/>
            </a:ext>
          </a:extLst>
        </xdr:cNvPr>
        <xdr:cNvSpPr txBox="1"/>
      </xdr:nvSpPr>
      <xdr:spPr>
        <a:xfrm>
          <a:off x="3582044" y="1786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30497</xdr:rowOff>
    </xdr:from>
    <xdr:ext cx="405111" cy="259045"/>
    <xdr:sp macro="" textlink="">
      <xdr:nvSpPr>
        <xdr:cNvPr id="429" name="n_2aveValue【市民会館】&#10;有形固定資産減価償却率">
          <a:extLst>
            <a:ext uri="{FF2B5EF4-FFF2-40B4-BE49-F238E27FC236}">
              <a16:creationId xmlns:a16="http://schemas.microsoft.com/office/drawing/2014/main" id="{00000000-0008-0000-0200-0000AD010000}"/>
            </a:ext>
          </a:extLst>
        </xdr:cNvPr>
        <xdr:cNvSpPr txBox="1"/>
      </xdr:nvSpPr>
      <xdr:spPr>
        <a:xfrm>
          <a:off x="2705744" y="1786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160038</xdr:rowOff>
    </xdr:from>
    <xdr:ext cx="405111" cy="259045"/>
    <xdr:sp macro="" textlink="">
      <xdr:nvSpPr>
        <xdr:cNvPr id="430" name="n_3aveValue【市民会館】&#10;有形固定資産減価償却率">
          <a:extLst>
            <a:ext uri="{FF2B5EF4-FFF2-40B4-BE49-F238E27FC236}">
              <a16:creationId xmlns:a16="http://schemas.microsoft.com/office/drawing/2014/main" id="{00000000-0008-0000-0200-0000AE010000}"/>
            </a:ext>
          </a:extLst>
        </xdr:cNvPr>
        <xdr:cNvSpPr txBox="1"/>
      </xdr:nvSpPr>
      <xdr:spPr>
        <a:xfrm>
          <a:off x="1816744" y="17819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158766</xdr:rowOff>
    </xdr:from>
    <xdr:ext cx="405111" cy="259045"/>
    <xdr:sp macro="" textlink="">
      <xdr:nvSpPr>
        <xdr:cNvPr id="431" name="n_4aveValue【市民会館】&#10;有形固定資産減価償却率">
          <a:extLst>
            <a:ext uri="{FF2B5EF4-FFF2-40B4-BE49-F238E27FC236}">
              <a16:creationId xmlns:a16="http://schemas.microsoft.com/office/drawing/2014/main" id="{00000000-0008-0000-0200-0000AF010000}"/>
            </a:ext>
          </a:extLst>
        </xdr:cNvPr>
        <xdr:cNvSpPr txBox="1"/>
      </xdr:nvSpPr>
      <xdr:spPr>
        <a:xfrm>
          <a:off x="927744" y="1747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6366</xdr:rowOff>
    </xdr:from>
    <xdr:ext cx="405111" cy="259045"/>
    <xdr:sp macro="" textlink="">
      <xdr:nvSpPr>
        <xdr:cNvPr id="432" name="n_1mainValue【市民会館】&#10;有形固定資産減価償却率">
          <a:extLst>
            <a:ext uri="{FF2B5EF4-FFF2-40B4-BE49-F238E27FC236}">
              <a16:creationId xmlns:a16="http://schemas.microsoft.com/office/drawing/2014/main" id="{00000000-0008-0000-0200-0000B0010000}"/>
            </a:ext>
          </a:extLst>
        </xdr:cNvPr>
        <xdr:cNvSpPr txBox="1"/>
      </xdr:nvSpPr>
      <xdr:spPr>
        <a:xfrm>
          <a:off x="3582044" y="1732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139716</xdr:rowOff>
    </xdr:from>
    <xdr:ext cx="405111" cy="259045"/>
    <xdr:sp macro="" textlink="">
      <xdr:nvSpPr>
        <xdr:cNvPr id="433" name="n_2mainValue【市民会館】&#10;有形固定資産減価償却率">
          <a:extLst>
            <a:ext uri="{FF2B5EF4-FFF2-40B4-BE49-F238E27FC236}">
              <a16:creationId xmlns:a16="http://schemas.microsoft.com/office/drawing/2014/main" id="{00000000-0008-0000-0200-0000B1010000}"/>
            </a:ext>
          </a:extLst>
        </xdr:cNvPr>
        <xdr:cNvSpPr txBox="1"/>
      </xdr:nvSpPr>
      <xdr:spPr>
        <a:xfrm>
          <a:off x="2705744" y="1728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113047</xdr:rowOff>
    </xdr:from>
    <xdr:ext cx="405111" cy="259045"/>
    <xdr:sp macro="" textlink="">
      <xdr:nvSpPr>
        <xdr:cNvPr id="434" name="n_3mainValue【市民会館】&#10;有形固定資産減価償却率">
          <a:extLst>
            <a:ext uri="{FF2B5EF4-FFF2-40B4-BE49-F238E27FC236}">
              <a16:creationId xmlns:a16="http://schemas.microsoft.com/office/drawing/2014/main" id="{00000000-0008-0000-0200-0000B2010000}"/>
            </a:ext>
          </a:extLst>
        </xdr:cNvPr>
        <xdr:cNvSpPr txBox="1"/>
      </xdr:nvSpPr>
      <xdr:spPr>
        <a:xfrm>
          <a:off x="1816744" y="1742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3827</xdr:rowOff>
    </xdr:from>
    <xdr:ext cx="405111" cy="259045"/>
    <xdr:sp macro="" textlink="">
      <xdr:nvSpPr>
        <xdr:cNvPr id="435" name="n_4mainValue【市民会館】&#10;有形固定資産減価償却率">
          <a:extLst>
            <a:ext uri="{FF2B5EF4-FFF2-40B4-BE49-F238E27FC236}">
              <a16:creationId xmlns:a16="http://schemas.microsoft.com/office/drawing/2014/main" id="{00000000-0008-0000-0200-0000B3010000}"/>
            </a:ext>
          </a:extLst>
        </xdr:cNvPr>
        <xdr:cNvSpPr txBox="1"/>
      </xdr:nvSpPr>
      <xdr:spPr>
        <a:xfrm>
          <a:off x="927744" y="1783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a:extLst>
            <a:ext uri="{FF2B5EF4-FFF2-40B4-BE49-F238E27FC236}">
              <a16:creationId xmlns:a16="http://schemas.microsoft.com/office/drawing/2014/main" id="{00000000-0008-0000-0200-0000B4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a:extLst>
            <a:ext uri="{FF2B5EF4-FFF2-40B4-BE49-F238E27FC236}">
              <a16:creationId xmlns:a16="http://schemas.microsoft.com/office/drawing/2014/main" id="{00000000-0008-0000-0200-0000B5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a:extLst>
            <a:ext uri="{FF2B5EF4-FFF2-40B4-BE49-F238E27FC236}">
              <a16:creationId xmlns:a16="http://schemas.microsoft.com/office/drawing/2014/main" id="{00000000-0008-0000-0200-0000B6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a:extLst>
            <a:ext uri="{FF2B5EF4-FFF2-40B4-BE49-F238E27FC236}">
              <a16:creationId xmlns:a16="http://schemas.microsoft.com/office/drawing/2014/main" id="{00000000-0008-0000-0200-0000B7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a:extLst>
            <a:ext uri="{FF2B5EF4-FFF2-40B4-BE49-F238E27FC236}">
              <a16:creationId xmlns:a16="http://schemas.microsoft.com/office/drawing/2014/main" id="{00000000-0008-0000-0200-0000B8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a:extLst>
            <a:ext uri="{FF2B5EF4-FFF2-40B4-BE49-F238E27FC236}">
              <a16:creationId xmlns:a16="http://schemas.microsoft.com/office/drawing/2014/main" id="{00000000-0008-0000-0200-0000B9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a:extLst>
            <a:ext uri="{FF2B5EF4-FFF2-40B4-BE49-F238E27FC236}">
              <a16:creationId xmlns:a16="http://schemas.microsoft.com/office/drawing/2014/main" id="{00000000-0008-0000-0200-0000BA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a:extLst>
            <a:ext uri="{FF2B5EF4-FFF2-40B4-BE49-F238E27FC236}">
              <a16:creationId xmlns:a16="http://schemas.microsoft.com/office/drawing/2014/main" id="{00000000-0008-0000-0200-0000BB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a:extLst>
            <a:ext uri="{FF2B5EF4-FFF2-40B4-BE49-F238E27FC236}">
              <a16:creationId xmlns:a16="http://schemas.microsoft.com/office/drawing/2014/main" id="{00000000-0008-0000-0200-0000BC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a:extLst>
            <a:ext uri="{FF2B5EF4-FFF2-40B4-BE49-F238E27FC236}">
              <a16:creationId xmlns:a16="http://schemas.microsoft.com/office/drawing/2014/main" id="{00000000-0008-0000-0200-0000BD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6" name="直線コネクタ 445">
          <a:extLst>
            <a:ext uri="{FF2B5EF4-FFF2-40B4-BE49-F238E27FC236}">
              <a16:creationId xmlns:a16="http://schemas.microsoft.com/office/drawing/2014/main" id="{00000000-0008-0000-0200-0000BE01000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7" name="テキスト ボックス 446">
          <a:extLst>
            <a:ext uri="{FF2B5EF4-FFF2-40B4-BE49-F238E27FC236}">
              <a16:creationId xmlns:a16="http://schemas.microsoft.com/office/drawing/2014/main" id="{00000000-0008-0000-0200-0000BF010000}"/>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8" name="直線コネクタ 447">
          <a:extLst>
            <a:ext uri="{FF2B5EF4-FFF2-40B4-BE49-F238E27FC236}">
              <a16:creationId xmlns:a16="http://schemas.microsoft.com/office/drawing/2014/main" id="{00000000-0008-0000-0200-0000C001000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49" name="テキスト ボックス 448">
          <a:extLst>
            <a:ext uri="{FF2B5EF4-FFF2-40B4-BE49-F238E27FC236}">
              <a16:creationId xmlns:a16="http://schemas.microsoft.com/office/drawing/2014/main" id="{00000000-0008-0000-0200-0000C1010000}"/>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0" name="直線コネクタ 449">
          <a:extLst>
            <a:ext uri="{FF2B5EF4-FFF2-40B4-BE49-F238E27FC236}">
              <a16:creationId xmlns:a16="http://schemas.microsoft.com/office/drawing/2014/main" id="{00000000-0008-0000-0200-0000C201000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51" name="テキスト ボックス 450">
          <a:extLst>
            <a:ext uri="{FF2B5EF4-FFF2-40B4-BE49-F238E27FC236}">
              <a16:creationId xmlns:a16="http://schemas.microsoft.com/office/drawing/2014/main" id="{00000000-0008-0000-0200-0000C3010000}"/>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2" name="直線コネクタ 451">
          <a:extLst>
            <a:ext uri="{FF2B5EF4-FFF2-40B4-BE49-F238E27FC236}">
              <a16:creationId xmlns:a16="http://schemas.microsoft.com/office/drawing/2014/main" id="{00000000-0008-0000-0200-0000C401000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53" name="テキスト ボックス 452">
          <a:extLst>
            <a:ext uri="{FF2B5EF4-FFF2-40B4-BE49-F238E27FC236}">
              <a16:creationId xmlns:a16="http://schemas.microsoft.com/office/drawing/2014/main" id="{00000000-0008-0000-0200-0000C5010000}"/>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4" name="直線コネクタ 453">
          <a:extLst>
            <a:ext uri="{FF2B5EF4-FFF2-40B4-BE49-F238E27FC236}">
              <a16:creationId xmlns:a16="http://schemas.microsoft.com/office/drawing/2014/main" id="{00000000-0008-0000-0200-0000C601000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55" name="テキスト ボックス 454">
          <a:extLst>
            <a:ext uri="{FF2B5EF4-FFF2-40B4-BE49-F238E27FC236}">
              <a16:creationId xmlns:a16="http://schemas.microsoft.com/office/drawing/2014/main" id="{00000000-0008-0000-0200-0000C7010000}"/>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6" name="直線コネクタ 455">
          <a:extLst>
            <a:ext uri="{FF2B5EF4-FFF2-40B4-BE49-F238E27FC236}">
              <a16:creationId xmlns:a16="http://schemas.microsoft.com/office/drawing/2014/main" id="{00000000-0008-0000-0200-0000C801000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7" name="テキスト ボックス 456">
          <a:extLst>
            <a:ext uri="{FF2B5EF4-FFF2-40B4-BE49-F238E27FC236}">
              <a16:creationId xmlns:a16="http://schemas.microsoft.com/office/drawing/2014/main" id="{00000000-0008-0000-0200-0000C9010000}"/>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id="{00000000-0008-0000-0200-0000CA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a:extLst>
            <a:ext uri="{FF2B5EF4-FFF2-40B4-BE49-F238E27FC236}">
              <a16:creationId xmlns:a16="http://schemas.microsoft.com/office/drawing/2014/main" id="{00000000-0008-0000-0200-0000CB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a:extLst>
            <a:ext uri="{FF2B5EF4-FFF2-40B4-BE49-F238E27FC236}">
              <a16:creationId xmlns:a16="http://schemas.microsoft.com/office/drawing/2014/main" id="{00000000-0008-0000-0200-0000CC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167639</xdr:rowOff>
    </xdr:from>
    <xdr:to>
      <xdr:col>54</xdr:col>
      <xdr:colOff>189865</xdr:colOff>
      <xdr:row>109</xdr:row>
      <xdr:rowOff>2721</xdr:rowOff>
    </xdr:to>
    <xdr:cxnSp macro="">
      <xdr:nvCxnSpPr>
        <xdr:cNvPr id="461" name="直線コネクタ 460">
          <a:extLst>
            <a:ext uri="{FF2B5EF4-FFF2-40B4-BE49-F238E27FC236}">
              <a16:creationId xmlns:a16="http://schemas.microsoft.com/office/drawing/2014/main" id="{00000000-0008-0000-0200-0000CD010000}"/>
            </a:ext>
          </a:extLst>
        </xdr:cNvPr>
        <xdr:cNvCxnSpPr/>
      </xdr:nvCxnSpPr>
      <xdr:spPr>
        <a:xfrm flipV="1">
          <a:off x="10476865" y="17312639"/>
          <a:ext cx="0" cy="1378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6548</xdr:rowOff>
    </xdr:from>
    <xdr:ext cx="469744" cy="259045"/>
    <xdr:sp macro="" textlink="">
      <xdr:nvSpPr>
        <xdr:cNvPr id="462" name="【市民会館】&#10;一人当たり面積最小値テキスト">
          <a:extLst>
            <a:ext uri="{FF2B5EF4-FFF2-40B4-BE49-F238E27FC236}">
              <a16:creationId xmlns:a16="http://schemas.microsoft.com/office/drawing/2014/main" id="{00000000-0008-0000-0200-0000CE010000}"/>
            </a:ext>
          </a:extLst>
        </xdr:cNvPr>
        <xdr:cNvSpPr txBox="1"/>
      </xdr:nvSpPr>
      <xdr:spPr>
        <a:xfrm>
          <a:off x="10515600" y="1869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2721</xdr:rowOff>
    </xdr:from>
    <xdr:to>
      <xdr:col>55</xdr:col>
      <xdr:colOff>88900</xdr:colOff>
      <xdr:row>109</xdr:row>
      <xdr:rowOff>2721</xdr:rowOff>
    </xdr:to>
    <xdr:cxnSp macro="">
      <xdr:nvCxnSpPr>
        <xdr:cNvPr id="463" name="直線コネクタ 462">
          <a:extLst>
            <a:ext uri="{FF2B5EF4-FFF2-40B4-BE49-F238E27FC236}">
              <a16:creationId xmlns:a16="http://schemas.microsoft.com/office/drawing/2014/main" id="{00000000-0008-0000-0200-0000CF010000}"/>
            </a:ext>
          </a:extLst>
        </xdr:cNvPr>
        <xdr:cNvCxnSpPr/>
      </xdr:nvCxnSpPr>
      <xdr:spPr>
        <a:xfrm>
          <a:off x="10388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114316</xdr:rowOff>
    </xdr:from>
    <xdr:ext cx="469744" cy="259045"/>
    <xdr:sp macro="" textlink="">
      <xdr:nvSpPr>
        <xdr:cNvPr id="464" name="【市民会館】&#10;一人当たり面積最大値テキスト">
          <a:extLst>
            <a:ext uri="{FF2B5EF4-FFF2-40B4-BE49-F238E27FC236}">
              <a16:creationId xmlns:a16="http://schemas.microsoft.com/office/drawing/2014/main" id="{00000000-0008-0000-0200-0000D0010000}"/>
            </a:ext>
          </a:extLst>
        </xdr:cNvPr>
        <xdr:cNvSpPr txBox="1"/>
      </xdr:nvSpPr>
      <xdr:spPr>
        <a:xfrm>
          <a:off x="10515600" y="1708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167639</xdr:rowOff>
    </xdr:from>
    <xdr:to>
      <xdr:col>55</xdr:col>
      <xdr:colOff>88900</xdr:colOff>
      <xdr:row>100</xdr:row>
      <xdr:rowOff>167639</xdr:rowOff>
    </xdr:to>
    <xdr:cxnSp macro="">
      <xdr:nvCxnSpPr>
        <xdr:cNvPr id="465" name="直線コネクタ 464">
          <a:extLst>
            <a:ext uri="{FF2B5EF4-FFF2-40B4-BE49-F238E27FC236}">
              <a16:creationId xmlns:a16="http://schemas.microsoft.com/office/drawing/2014/main" id="{00000000-0008-0000-0200-0000D1010000}"/>
            </a:ext>
          </a:extLst>
        </xdr:cNvPr>
        <xdr:cNvCxnSpPr/>
      </xdr:nvCxnSpPr>
      <xdr:spPr>
        <a:xfrm>
          <a:off x="10388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115225</xdr:rowOff>
    </xdr:from>
    <xdr:ext cx="469744" cy="259045"/>
    <xdr:sp macro="" textlink="">
      <xdr:nvSpPr>
        <xdr:cNvPr id="466" name="【市民会館】&#10;一人当たり面積平均値テキスト">
          <a:extLst>
            <a:ext uri="{FF2B5EF4-FFF2-40B4-BE49-F238E27FC236}">
              <a16:creationId xmlns:a16="http://schemas.microsoft.com/office/drawing/2014/main" id="{00000000-0008-0000-0200-0000D2010000}"/>
            </a:ext>
          </a:extLst>
        </xdr:cNvPr>
        <xdr:cNvSpPr txBox="1"/>
      </xdr:nvSpPr>
      <xdr:spPr>
        <a:xfrm>
          <a:off x="10515600" y="181174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92348</xdr:rowOff>
    </xdr:from>
    <xdr:to>
      <xdr:col>55</xdr:col>
      <xdr:colOff>50800</xdr:colOff>
      <xdr:row>107</xdr:row>
      <xdr:rowOff>22498</xdr:rowOff>
    </xdr:to>
    <xdr:sp macro="" textlink="">
      <xdr:nvSpPr>
        <xdr:cNvPr id="467" name="フローチャート: 判断 466">
          <a:extLst>
            <a:ext uri="{FF2B5EF4-FFF2-40B4-BE49-F238E27FC236}">
              <a16:creationId xmlns:a16="http://schemas.microsoft.com/office/drawing/2014/main" id="{00000000-0008-0000-0200-0000D3010000}"/>
            </a:ext>
          </a:extLst>
        </xdr:cNvPr>
        <xdr:cNvSpPr/>
      </xdr:nvSpPr>
      <xdr:spPr>
        <a:xfrm>
          <a:off x="10426700" y="1826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157662</xdr:rowOff>
    </xdr:from>
    <xdr:to>
      <xdr:col>50</xdr:col>
      <xdr:colOff>165100</xdr:colOff>
      <xdr:row>107</xdr:row>
      <xdr:rowOff>87812</xdr:rowOff>
    </xdr:to>
    <xdr:sp macro="" textlink="">
      <xdr:nvSpPr>
        <xdr:cNvPr id="468" name="フローチャート: 判断 467">
          <a:extLst>
            <a:ext uri="{FF2B5EF4-FFF2-40B4-BE49-F238E27FC236}">
              <a16:creationId xmlns:a16="http://schemas.microsoft.com/office/drawing/2014/main" id="{00000000-0008-0000-0200-0000D4010000}"/>
            </a:ext>
          </a:extLst>
        </xdr:cNvPr>
        <xdr:cNvSpPr/>
      </xdr:nvSpPr>
      <xdr:spPr>
        <a:xfrm>
          <a:off x="9588500" y="1833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7438</xdr:rowOff>
    </xdr:from>
    <xdr:to>
      <xdr:col>46</xdr:col>
      <xdr:colOff>38100</xdr:colOff>
      <xdr:row>107</xdr:row>
      <xdr:rowOff>109038</xdr:rowOff>
    </xdr:to>
    <xdr:sp macro="" textlink="">
      <xdr:nvSpPr>
        <xdr:cNvPr id="469" name="フローチャート: 判断 468">
          <a:extLst>
            <a:ext uri="{FF2B5EF4-FFF2-40B4-BE49-F238E27FC236}">
              <a16:creationId xmlns:a16="http://schemas.microsoft.com/office/drawing/2014/main" id="{00000000-0008-0000-0200-0000D5010000}"/>
            </a:ext>
          </a:extLst>
        </xdr:cNvPr>
        <xdr:cNvSpPr/>
      </xdr:nvSpPr>
      <xdr:spPr>
        <a:xfrm>
          <a:off x="8699500" y="1835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169092</xdr:rowOff>
    </xdr:from>
    <xdr:to>
      <xdr:col>41</xdr:col>
      <xdr:colOff>101600</xdr:colOff>
      <xdr:row>107</xdr:row>
      <xdr:rowOff>99242</xdr:rowOff>
    </xdr:to>
    <xdr:sp macro="" textlink="">
      <xdr:nvSpPr>
        <xdr:cNvPr id="470" name="フローチャート: 判断 469">
          <a:extLst>
            <a:ext uri="{FF2B5EF4-FFF2-40B4-BE49-F238E27FC236}">
              <a16:creationId xmlns:a16="http://schemas.microsoft.com/office/drawing/2014/main" id="{00000000-0008-0000-0200-0000D6010000}"/>
            </a:ext>
          </a:extLst>
        </xdr:cNvPr>
        <xdr:cNvSpPr/>
      </xdr:nvSpPr>
      <xdr:spPr>
        <a:xfrm>
          <a:off x="7810500" y="1834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147864</xdr:rowOff>
    </xdr:from>
    <xdr:to>
      <xdr:col>36</xdr:col>
      <xdr:colOff>165100</xdr:colOff>
      <xdr:row>107</xdr:row>
      <xdr:rowOff>78014</xdr:rowOff>
    </xdr:to>
    <xdr:sp macro="" textlink="">
      <xdr:nvSpPr>
        <xdr:cNvPr id="471" name="フローチャート: 判断 470">
          <a:extLst>
            <a:ext uri="{FF2B5EF4-FFF2-40B4-BE49-F238E27FC236}">
              <a16:creationId xmlns:a16="http://schemas.microsoft.com/office/drawing/2014/main" id="{00000000-0008-0000-0200-0000D7010000}"/>
            </a:ext>
          </a:extLst>
        </xdr:cNvPr>
        <xdr:cNvSpPr/>
      </xdr:nvSpPr>
      <xdr:spPr>
        <a:xfrm>
          <a:off x="6921500" y="1832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00000000-0008-0000-0200-0000D8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00000000-0008-0000-0200-0000D9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0000000-0008-0000-0200-0000DA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00000000-0008-0000-0200-0000DB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00000000-0008-0000-0200-0000DC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17236</xdr:rowOff>
    </xdr:from>
    <xdr:to>
      <xdr:col>55</xdr:col>
      <xdr:colOff>50800</xdr:colOff>
      <xdr:row>107</xdr:row>
      <xdr:rowOff>118836</xdr:rowOff>
    </xdr:to>
    <xdr:sp macro="" textlink="">
      <xdr:nvSpPr>
        <xdr:cNvPr id="477" name="楕円 476">
          <a:extLst>
            <a:ext uri="{FF2B5EF4-FFF2-40B4-BE49-F238E27FC236}">
              <a16:creationId xmlns:a16="http://schemas.microsoft.com/office/drawing/2014/main" id="{00000000-0008-0000-0200-0000DD010000}"/>
            </a:ext>
          </a:extLst>
        </xdr:cNvPr>
        <xdr:cNvSpPr/>
      </xdr:nvSpPr>
      <xdr:spPr>
        <a:xfrm>
          <a:off x="10426700" y="1836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167113</xdr:rowOff>
    </xdr:from>
    <xdr:ext cx="469744" cy="259045"/>
    <xdr:sp macro="" textlink="">
      <xdr:nvSpPr>
        <xdr:cNvPr id="478" name="【市民会館】&#10;一人当たり面積該当値テキスト">
          <a:extLst>
            <a:ext uri="{FF2B5EF4-FFF2-40B4-BE49-F238E27FC236}">
              <a16:creationId xmlns:a16="http://schemas.microsoft.com/office/drawing/2014/main" id="{00000000-0008-0000-0200-0000DE010000}"/>
            </a:ext>
          </a:extLst>
        </xdr:cNvPr>
        <xdr:cNvSpPr txBox="1"/>
      </xdr:nvSpPr>
      <xdr:spPr>
        <a:xfrm>
          <a:off x="10515600" y="1834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23768</xdr:rowOff>
    </xdr:from>
    <xdr:to>
      <xdr:col>50</xdr:col>
      <xdr:colOff>165100</xdr:colOff>
      <xdr:row>107</xdr:row>
      <xdr:rowOff>125368</xdr:rowOff>
    </xdr:to>
    <xdr:sp macro="" textlink="">
      <xdr:nvSpPr>
        <xdr:cNvPr id="479" name="楕円 478">
          <a:extLst>
            <a:ext uri="{FF2B5EF4-FFF2-40B4-BE49-F238E27FC236}">
              <a16:creationId xmlns:a16="http://schemas.microsoft.com/office/drawing/2014/main" id="{00000000-0008-0000-0200-0000DF010000}"/>
            </a:ext>
          </a:extLst>
        </xdr:cNvPr>
        <xdr:cNvSpPr/>
      </xdr:nvSpPr>
      <xdr:spPr>
        <a:xfrm>
          <a:off x="9588500" y="1836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68036</xdr:rowOff>
    </xdr:from>
    <xdr:to>
      <xdr:col>55</xdr:col>
      <xdr:colOff>0</xdr:colOff>
      <xdr:row>107</xdr:row>
      <xdr:rowOff>74568</xdr:rowOff>
    </xdr:to>
    <xdr:cxnSp macro="">
      <xdr:nvCxnSpPr>
        <xdr:cNvPr id="480" name="直線コネクタ 479">
          <a:extLst>
            <a:ext uri="{FF2B5EF4-FFF2-40B4-BE49-F238E27FC236}">
              <a16:creationId xmlns:a16="http://schemas.microsoft.com/office/drawing/2014/main" id="{00000000-0008-0000-0200-0000E0010000}"/>
            </a:ext>
          </a:extLst>
        </xdr:cNvPr>
        <xdr:cNvCxnSpPr/>
      </xdr:nvCxnSpPr>
      <xdr:spPr>
        <a:xfrm flipV="1">
          <a:off x="9639300" y="18413186"/>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31931</xdr:rowOff>
    </xdr:from>
    <xdr:to>
      <xdr:col>46</xdr:col>
      <xdr:colOff>38100</xdr:colOff>
      <xdr:row>107</xdr:row>
      <xdr:rowOff>133531</xdr:rowOff>
    </xdr:to>
    <xdr:sp macro="" textlink="">
      <xdr:nvSpPr>
        <xdr:cNvPr id="481" name="楕円 480">
          <a:extLst>
            <a:ext uri="{FF2B5EF4-FFF2-40B4-BE49-F238E27FC236}">
              <a16:creationId xmlns:a16="http://schemas.microsoft.com/office/drawing/2014/main" id="{00000000-0008-0000-0200-0000E1010000}"/>
            </a:ext>
          </a:extLst>
        </xdr:cNvPr>
        <xdr:cNvSpPr/>
      </xdr:nvSpPr>
      <xdr:spPr>
        <a:xfrm>
          <a:off x="8699500" y="1837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74568</xdr:rowOff>
    </xdr:from>
    <xdr:to>
      <xdr:col>50</xdr:col>
      <xdr:colOff>114300</xdr:colOff>
      <xdr:row>107</xdr:row>
      <xdr:rowOff>82731</xdr:rowOff>
    </xdr:to>
    <xdr:cxnSp macro="">
      <xdr:nvCxnSpPr>
        <xdr:cNvPr id="482" name="直線コネクタ 481">
          <a:extLst>
            <a:ext uri="{FF2B5EF4-FFF2-40B4-BE49-F238E27FC236}">
              <a16:creationId xmlns:a16="http://schemas.microsoft.com/office/drawing/2014/main" id="{00000000-0008-0000-0200-0000E2010000}"/>
            </a:ext>
          </a:extLst>
        </xdr:cNvPr>
        <xdr:cNvCxnSpPr/>
      </xdr:nvCxnSpPr>
      <xdr:spPr>
        <a:xfrm flipV="1">
          <a:off x="8750300" y="18419718"/>
          <a:ext cx="889000" cy="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38463</xdr:rowOff>
    </xdr:from>
    <xdr:to>
      <xdr:col>41</xdr:col>
      <xdr:colOff>101600</xdr:colOff>
      <xdr:row>107</xdr:row>
      <xdr:rowOff>140063</xdr:rowOff>
    </xdr:to>
    <xdr:sp macro="" textlink="">
      <xdr:nvSpPr>
        <xdr:cNvPr id="483" name="楕円 482">
          <a:extLst>
            <a:ext uri="{FF2B5EF4-FFF2-40B4-BE49-F238E27FC236}">
              <a16:creationId xmlns:a16="http://schemas.microsoft.com/office/drawing/2014/main" id="{00000000-0008-0000-0200-0000E3010000}"/>
            </a:ext>
          </a:extLst>
        </xdr:cNvPr>
        <xdr:cNvSpPr/>
      </xdr:nvSpPr>
      <xdr:spPr>
        <a:xfrm>
          <a:off x="7810500" y="1838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82731</xdr:rowOff>
    </xdr:from>
    <xdr:to>
      <xdr:col>45</xdr:col>
      <xdr:colOff>177800</xdr:colOff>
      <xdr:row>107</xdr:row>
      <xdr:rowOff>89263</xdr:rowOff>
    </xdr:to>
    <xdr:cxnSp macro="">
      <xdr:nvCxnSpPr>
        <xdr:cNvPr id="484" name="直線コネクタ 483">
          <a:extLst>
            <a:ext uri="{FF2B5EF4-FFF2-40B4-BE49-F238E27FC236}">
              <a16:creationId xmlns:a16="http://schemas.microsoft.com/office/drawing/2014/main" id="{00000000-0008-0000-0200-0000E4010000}"/>
            </a:ext>
          </a:extLst>
        </xdr:cNvPr>
        <xdr:cNvCxnSpPr/>
      </xdr:nvCxnSpPr>
      <xdr:spPr>
        <a:xfrm flipV="1">
          <a:off x="7861300" y="1842788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44994</xdr:rowOff>
    </xdr:from>
    <xdr:to>
      <xdr:col>36</xdr:col>
      <xdr:colOff>165100</xdr:colOff>
      <xdr:row>107</xdr:row>
      <xdr:rowOff>146594</xdr:rowOff>
    </xdr:to>
    <xdr:sp macro="" textlink="">
      <xdr:nvSpPr>
        <xdr:cNvPr id="485" name="楕円 484">
          <a:extLst>
            <a:ext uri="{FF2B5EF4-FFF2-40B4-BE49-F238E27FC236}">
              <a16:creationId xmlns:a16="http://schemas.microsoft.com/office/drawing/2014/main" id="{00000000-0008-0000-0200-0000E5010000}"/>
            </a:ext>
          </a:extLst>
        </xdr:cNvPr>
        <xdr:cNvSpPr/>
      </xdr:nvSpPr>
      <xdr:spPr>
        <a:xfrm>
          <a:off x="6921500" y="1839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89263</xdr:rowOff>
    </xdr:from>
    <xdr:to>
      <xdr:col>41</xdr:col>
      <xdr:colOff>50800</xdr:colOff>
      <xdr:row>107</xdr:row>
      <xdr:rowOff>95794</xdr:rowOff>
    </xdr:to>
    <xdr:cxnSp macro="">
      <xdr:nvCxnSpPr>
        <xdr:cNvPr id="486" name="直線コネクタ 485">
          <a:extLst>
            <a:ext uri="{FF2B5EF4-FFF2-40B4-BE49-F238E27FC236}">
              <a16:creationId xmlns:a16="http://schemas.microsoft.com/office/drawing/2014/main" id="{00000000-0008-0000-0200-0000E6010000}"/>
            </a:ext>
          </a:extLst>
        </xdr:cNvPr>
        <xdr:cNvCxnSpPr/>
      </xdr:nvCxnSpPr>
      <xdr:spPr>
        <a:xfrm flipV="1">
          <a:off x="6972300" y="1843441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104339</xdr:rowOff>
    </xdr:from>
    <xdr:ext cx="469744" cy="259045"/>
    <xdr:sp macro="" textlink="">
      <xdr:nvSpPr>
        <xdr:cNvPr id="487" name="n_1aveValue【市民会館】&#10;一人当たり面積">
          <a:extLst>
            <a:ext uri="{FF2B5EF4-FFF2-40B4-BE49-F238E27FC236}">
              <a16:creationId xmlns:a16="http://schemas.microsoft.com/office/drawing/2014/main" id="{00000000-0008-0000-0200-0000E7010000}"/>
            </a:ext>
          </a:extLst>
        </xdr:cNvPr>
        <xdr:cNvSpPr txBox="1"/>
      </xdr:nvSpPr>
      <xdr:spPr>
        <a:xfrm>
          <a:off x="9391727" y="18106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125565</xdr:rowOff>
    </xdr:from>
    <xdr:ext cx="469744" cy="259045"/>
    <xdr:sp macro="" textlink="">
      <xdr:nvSpPr>
        <xdr:cNvPr id="488" name="n_2aveValue【市民会館】&#10;一人当たり面積">
          <a:extLst>
            <a:ext uri="{FF2B5EF4-FFF2-40B4-BE49-F238E27FC236}">
              <a16:creationId xmlns:a16="http://schemas.microsoft.com/office/drawing/2014/main" id="{00000000-0008-0000-0200-0000E8010000}"/>
            </a:ext>
          </a:extLst>
        </xdr:cNvPr>
        <xdr:cNvSpPr txBox="1"/>
      </xdr:nvSpPr>
      <xdr:spPr>
        <a:xfrm>
          <a:off x="8515427" y="1812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115769</xdr:rowOff>
    </xdr:from>
    <xdr:ext cx="469744" cy="259045"/>
    <xdr:sp macro="" textlink="">
      <xdr:nvSpPr>
        <xdr:cNvPr id="489" name="n_3aveValue【市民会館】&#10;一人当たり面積">
          <a:extLst>
            <a:ext uri="{FF2B5EF4-FFF2-40B4-BE49-F238E27FC236}">
              <a16:creationId xmlns:a16="http://schemas.microsoft.com/office/drawing/2014/main" id="{00000000-0008-0000-0200-0000E9010000}"/>
            </a:ext>
          </a:extLst>
        </xdr:cNvPr>
        <xdr:cNvSpPr txBox="1"/>
      </xdr:nvSpPr>
      <xdr:spPr>
        <a:xfrm>
          <a:off x="7626427" y="18118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94541</xdr:rowOff>
    </xdr:from>
    <xdr:ext cx="469744" cy="259045"/>
    <xdr:sp macro="" textlink="">
      <xdr:nvSpPr>
        <xdr:cNvPr id="490" name="n_4aveValue【市民会館】&#10;一人当たり面積">
          <a:extLst>
            <a:ext uri="{FF2B5EF4-FFF2-40B4-BE49-F238E27FC236}">
              <a16:creationId xmlns:a16="http://schemas.microsoft.com/office/drawing/2014/main" id="{00000000-0008-0000-0200-0000EA010000}"/>
            </a:ext>
          </a:extLst>
        </xdr:cNvPr>
        <xdr:cNvSpPr txBox="1"/>
      </xdr:nvSpPr>
      <xdr:spPr>
        <a:xfrm>
          <a:off x="6737427" y="18096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116495</xdr:rowOff>
    </xdr:from>
    <xdr:ext cx="469744" cy="259045"/>
    <xdr:sp macro="" textlink="">
      <xdr:nvSpPr>
        <xdr:cNvPr id="491" name="n_1mainValue【市民会館】&#10;一人当たり面積">
          <a:extLst>
            <a:ext uri="{FF2B5EF4-FFF2-40B4-BE49-F238E27FC236}">
              <a16:creationId xmlns:a16="http://schemas.microsoft.com/office/drawing/2014/main" id="{00000000-0008-0000-0200-0000EB010000}"/>
            </a:ext>
          </a:extLst>
        </xdr:cNvPr>
        <xdr:cNvSpPr txBox="1"/>
      </xdr:nvSpPr>
      <xdr:spPr>
        <a:xfrm>
          <a:off x="9391727" y="18461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124658</xdr:rowOff>
    </xdr:from>
    <xdr:ext cx="469744" cy="259045"/>
    <xdr:sp macro="" textlink="">
      <xdr:nvSpPr>
        <xdr:cNvPr id="492" name="n_2mainValue【市民会館】&#10;一人当たり面積">
          <a:extLst>
            <a:ext uri="{FF2B5EF4-FFF2-40B4-BE49-F238E27FC236}">
              <a16:creationId xmlns:a16="http://schemas.microsoft.com/office/drawing/2014/main" id="{00000000-0008-0000-0200-0000EC010000}"/>
            </a:ext>
          </a:extLst>
        </xdr:cNvPr>
        <xdr:cNvSpPr txBox="1"/>
      </xdr:nvSpPr>
      <xdr:spPr>
        <a:xfrm>
          <a:off x="8515427" y="1846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131190</xdr:rowOff>
    </xdr:from>
    <xdr:ext cx="469744" cy="259045"/>
    <xdr:sp macro="" textlink="">
      <xdr:nvSpPr>
        <xdr:cNvPr id="493" name="n_3mainValue【市民会館】&#10;一人当たり面積">
          <a:extLst>
            <a:ext uri="{FF2B5EF4-FFF2-40B4-BE49-F238E27FC236}">
              <a16:creationId xmlns:a16="http://schemas.microsoft.com/office/drawing/2014/main" id="{00000000-0008-0000-0200-0000ED010000}"/>
            </a:ext>
          </a:extLst>
        </xdr:cNvPr>
        <xdr:cNvSpPr txBox="1"/>
      </xdr:nvSpPr>
      <xdr:spPr>
        <a:xfrm>
          <a:off x="7626427" y="18476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137721</xdr:rowOff>
    </xdr:from>
    <xdr:ext cx="469744" cy="259045"/>
    <xdr:sp macro="" textlink="">
      <xdr:nvSpPr>
        <xdr:cNvPr id="494" name="n_4mainValue【市民会館】&#10;一人当たり面積">
          <a:extLst>
            <a:ext uri="{FF2B5EF4-FFF2-40B4-BE49-F238E27FC236}">
              <a16:creationId xmlns:a16="http://schemas.microsoft.com/office/drawing/2014/main" id="{00000000-0008-0000-0200-0000EE010000}"/>
            </a:ext>
          </a:extLst>
        </xdr:cNvPr>
        <xdr:cNvSpPr txBox="1"/>
      </xdr:nvSpPr>
      <xdr:spPr>
        <a:xfrm>
          <a:off x="6737427" y="18482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id="{00000000-0008-0000-0200-0000EF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id="{00000000-0008-0000-0200-0000F0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id="{00000000-0008-0000-0200-0000F1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id="{00000000-0008-0000-0200-0000F2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id="{00000000-0008-0000-0200-0000F3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id="{00000000-0008-0000-0200-0000F4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id="{00000000-0008-0000-0200-0000F5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id="{00000000-0008-0000-0200-0000F6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a:extLst>
            <a:ext uri="{FF2B5EF4-FFF2-40B4-BE49-F238E27FC236}">
              <a16:creationId xmlns:a16="http://schemas.microsoft.com/office/drawing/2014/main" id="{00000000-0008-0000-0200-0000F7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a:extLst>
            <a:ext uri="{FF2B5EF4-FFF2-40B4-BE49-F238E27FC236}">
              <a16:creationId xmlns:a16="http://schemas.microsoft.com/office/drawing/2014/main" id="{00000000-0008-0000-0200-0000F8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a:extLst>
            <a:ext uri="{FF2B5EF4-FFF2-40B4-BE49-F238E27FC236}">
              <a16:creationId xmlns:a16="http://schemas.microsoft.com/office/drawing/2014/main" id="{00000000-0008-0000-0200-0000F9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a:extLst>
            <a:ext uri="{FF2B5EF4-FFF2-40B4-BE49-F238E27FC236}">
              <a16:creationId xmlns:a16="http://schemas.microsoft.com/office/drawing/2014/main" id="{00000000-0008-0000-0200-0000FA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7" name="テキスト ボックス 506">
          <a:extLst>
            <a:ext uri="{FF2B5EF4-FFF2-40B4-BE49-F238E27FC236}">
              <a16:creationId xmlns:a16="http://schemas.microsoft.com/office/drawing/2014/main" id="{00000000-0008-0000-0200-0000FB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a:extLst>
            <a:ext uri="{FF2B5EF4-FFF2-40B4-BE49-F238E27FC236}">
              <a16:creationId xmlns:a16="http://schemas.microsoft.com/office/drawing/2014/main" id="{00000000-0008-0000-0200-0000FC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a:extLst>
            <a:ext uri="{FF2B5EF4-FFF2-40B4-BE49-F238E27FC236}">
              <a16:creationId xmlns:a16="http://schemas.microsoft.com/office/drawing/2014/main" id="{00000000-0008-0000-0200-0000FD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a:extLst>
            <a:ext uri="{FF2B5EF4-FFF2-40B4-BE49-F238E27FC236}">
              <a16:creationId xmlns:a16="http://schemas.microsoft.com/office/drawing/2014/main" id="{00000000-0008-0000-0200-0000FE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a:extLst>
            <a:ext uri="{FF2B5EF4-FFF2-40B4-BE49-F238E27FC236}">
              <a16:creationId xmlns:a16="http://schemas.microsoft.com/office/drawing/2014/main" id="{00000000-0008-0000-0200-0000FF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a:extLst>
            <a:ext uri="{FF2B5EF4-FFF2-40B4-BE49-F238E27FC236}">
              <a16:creationId xmlns:a16="http://schemas.microsoft.com/office/drawing/2014/main" id="{00000000-0008-0000-0200-00000002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a:extLst>
            <a:ext uri="{FF2B5EF4-FFF2-40B4-BE49-F238E27FC236}">
              <a16:creationId xmlns:a16="http://schemas.microsoft.com/office/drawing/2014/main" id="{00000000-0008-0000-0200-00000102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a:extLst>
            <a:ext uri="{FF2B5EF4-FFF2-40B4-BE49-F238E27FC236}">
              <a16:creationId xmlns:a16="http://schemas.microsoft.com/office/drawing/2014/main" id="{00000000-0008-0000-0200-00000202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5" name="テキスト ボックス 514">
          <a:extLst>
            <a:ext uri="{FF2B5EF4-FFF2-40B4-BE49-F238E27FC236}">
              <a16:creationId xmlns:a16="http://schemas.microsoft.com/office/drawing/2014/main" id="{00000000-0008-0000-0200-00000302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a:extLst>
            <a:ext uri="{FF2B5EF4-FFF2-40B4-BE49-F238E27FC236}">
              <a16:creationId xmlns:a16="http://schemas.microsoft.com/office/drawing/2014/main" id="{00000000-0008-0000-0200-000004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7" name="テキスト ボックス 516">
          <a:extLst>
            <a:ext uri="{FF2B5EF4-FFF2-40B4-BE49-F238E27FC236}">
              <a16:creationId xmlns:a16="http://schemas.microsoft.com/office/drawing/2014/main" id="{00000000-0008-0000-0200-00000502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a:extLst>
            <a:ext uri="{FF2B5EF4-FFF2-40B4-BE49-F238E27FC236}">
              <a16:creationId xmlns:a16="http://schemas.microsoft.com/office/drawing/2014/main" id="{00000000-0008-0000-0200-000006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169545</xdr:rowOff>
    </xdr:from>
    <xdr:to>
      <xdr:col>85</xdr:col>
      <xdr:colOff>126364</xdr:colOff>
      <xdr:row>42</xdr:row>
      <xdr:rowOff>38100</xdr:rowOff>
    </xdr:to>
    <xdr:cxnSp macro="">
      <xdr:nvCxnSpPr>
        <xdr:cNvPr id="519" name="直線コネクタ 518">
          <a:extLst>
            <a:ext uri="{FF2B5EF4-FFF2-40B4-BE49-F238E27FC236}">
              <a16:creationId xmlns:a16="http://schemas.microsoft.com/office/drawing/2014/main" id="{00000000-0008-0000-0200-000007020000}"/>
            </a:ext>
          </a:extLst>
        </xdr:cNvPr>
        <xdr:cNvCxnSpPr/>
      </xdr:nvCxnSpPr>
      <xdr:spPr>
        <a:xfrm flipV="1">
          <a:off x="16318864" y="5655945"/>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20" name="【一般廃棄物処理施設】&#10;有形固定資産減価償却率最小値テキスト">
          <a:extLst>
            <a:ext uri="{FF2B5EF4-FFF2-40B4-BE49-F238E27FC236}">
              <a16:creationId xmlns:a16="http://schemas.microsoft.com/office/drawing/2014/main" id="{00000000-0008-0000-0200-00000802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21" name="直線コネクタ 520">
          <a:extLst>
            <a:ext uri="{FF2B5EF4-FFF2-40B4-BE49-F238E27FC236}">
              <a16:creationId xmlns:a16="http://schemas.microsoft.com/office/drawing/2014/main" id="{00000000-0008-0000-0200-00000902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116222</xdr:rowOff>
    </xdr:from>
    <xdr:ext cx="405111" cy="259045"/>
    <xdr:sp macro="" textlink="">
      <xdr:nvSpPr>
        <xdr:cNvPr id="522" name="【一般廃棄物処理施設】&#10;有形固定資産減価償却率最大値テキスト">
          <a:extLst>
            <a:ext uri="{FF2B5EF4-FFF2-40B4-BE49-F238E27FC236}">
              <a16:creationId xmlns:a16="http://schemas.microsoft.com/office/drawing/2014/main" id="{00000000-0008-0000-0200-00000A020000}"/>
            </a:ext>
          </a:extLst>
        </xdr:cNvPr>
        <xdr:cNvSpPr txBox="1"/>
      </xdr:nvSpPr>
      <xdr:spPr>
        <a:xfrm>
          <a:off x="16357600" y="5431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169545</xdr:rowOff>
    </xdr:from>
    <xdr:to>
      <xdr:col>86</xdr:col>
      <xdr:colOff>25400</xdr:colOff>
      <xdr:row>32</xdr:row>
      <xdr:rowOff>169545</xdr:rowOff>
    </xdr:to>
    <xdr:cxnSp macro="">
      <xdr:nvCxnSpPr>
        <xdr:cNvPr id="523" name="直線コネクタ 522">
          <a:extLst>
            <a:ext uri="{FF2B5EF4-FFF2-40B4-BE49-F238E27FC236}">
              <a16:creationId xmlns:a16="http://schemas.microsoft.com/office/drawing/2014/main" id="{00000000-0008-0000-0200-00000B020000}"/>
            </a:ext>
          </a:extLst>
        </xdr:cNvPr>
        <xdr:cNvCxnSpPr/>
      </xdr:nvCxnSpPr>
      <xdr:spPr>
        <a:xfrm>
          <a:off x="16230600" y="565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156227</xdr:rowOff>
    </xdr:from>
    <xdr:ext cx="405111" cy="259045"/>
    <xdr:sp macro="" textlink="">
      <xdr:nvSpPr>
        <xdr:cNvPr id="524" name="【一般廃棄物処理施設】&#10;有形固定資産減価償却率平均値テキスト">
          <a:extLst>
            <a:ext uri="{FF2B5EF4-FFF2-40B4-BE49-F238E27FC236}">
              <a16:creationId xmlns:a16="http://schemas.microsoft.com/office/drawing/2014/main" id="{00000000-0008-0000-0200-00000C020000}"/>
            </a:ext>
          </a:extLst>
        </xdr:cNvPr>
        <xdr:cNvSpPr txBox="1"/>
      </xdr:nvSpPr>
      <xdr:spPr>
        <a:xfrm>
          <a:off x="16357600" y="6499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6350</xdr:rowOff>
    </xdr:from>
    <xdr:to>
      <xdr:col>85</xdr:col>
      <xdr:colOff>177800</xdr:colOff>
      <xdr:row>38</xdr:row>
      <xdr:rowOff>107950</xdr:rowOff>
    </xdr:to>
    <xdr:sp macro="" textlink="">
      <xdr:nvSpPr>
        <xdr:cNvPr id="525" name="フローチャート: 判断 524">
          <a:extLst>
            <a:ext uri="{FF2B5EF4-FFF2-40B4-BE49-F238E27FC236}">
              <a16:creationId xmlns:a16="http://schemas.microsoft.com/office/drawing/2014/main" id="{00000000-0008-0000-0200-00000D020000}"/>
            </a:ext>
          </a:extLst>
        </xdr:cNvPr>
        <xdr:cNvSpPr/>
      </xdr:nvSpPr>
      <xdr:spPr>
        <a:xfrm>
          <a:off x="162687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29210</xdr:rowOff>
    </xdr:from>
    <xdr:to>
      <xdr:col>81</xdr:col>
      <xdr:colOff>101600</xdr:colOff>
      <xdr:row>38</xdr:row>
      <xdr:rowOff>130810</xdr:rowOff>
    </xdr:to>
    <xdr:sp macro="" textlink="">
      <xdr:nvSpPr>
        <xdr:cNvPr id="526" name="フローチャート: 判断 525">
          <a:extLst>
            <a:ext uri="{FF2B5EF4-FFF2-40B4-BE49-F238E27FC236}">
              <a16:creationId xmlns:a16="http://schemas.microsoft.com/office/drawing/2014/main" id="{00000000-0008-0000-0200-00000E020000}"/>
            </a:ext>
          </a:extLst>
        </xdr:cNvPr>
        <xdr:cNvSpPr/>
      </xdr:nvSpPr>
      <xdr:spPr>
        <a:xfrm>
          <a:off x="15430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143510</xdr:rowOff>
    </xdr:from>
    <xdr:to>
      <xdr:col>76</xdr:col>
      <xdr:colOff>165100</xdr:colOff>
      <xdr:row>38</xdr:row>
      <xdr:rowOff>73660</xdr:rowOff>
    </xdr:to>
    <xdr:sp macro="" textlink="">
      <xdr:nvSpPr>
        <xdr:cNvPr id="527" name="フローチャート: 判断 526">
          <a:extLst>
            <a:ext uri="{FF2B5EF4-FFF2-40B4-BE49-F238E27FC236}">
              <a16:creationId xmlns:a16="http://schemas.microsoft.com/office/drawing/2014/main" id="{00000000-0008-0000-0200-00000F020000}"/>
            </a:ext>
          </a:extLst>
        </xdr:cNvPr>
        <xdr:cNvSpPr/>
      </xdr:nvSpPr>
      <xdr:spPr>
        <a:xfrm>
          <a:off x="14541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33020</xdr:rowOff>
    </xdr:from>
    <xdr:to>
      <xdr:col>72</xdr:col>
      <xdr:colOff>38100</xdr:colOff>
      <xdr:row>37</xdr:row>
      <xdr:rowOff>134620</xdr:rowOff>
    </xdr:to>
    <xdr:sp macro="" textlink="">
      <xdr:nvSpPr>
        <xdr:cNvPr id="528" name="フローチャート: 判断 527">
          <a:extLst>
            <a:ext uri="{FF2B5EF4-FFF2-40B4-BE49-F238E27FC236}">
              <a16:creationId xmlns:a16="http://schemas.microsoft.com/office/drawing/2014/main" id="{00000000-0008-0000-0200-000010020000}"/>
            </a:ext>
          </a:extLst>
        </xdr:cNvPr>
        <xdr:cNvSpPr/>
      </xdr:nvSpPr>
      <xdr:spPr>
        <a:xfrm>
          <a:off x="13652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10160</xdr:rowOff>
    </xdr:from>
    <xdr:to>
      <xdr:col>67</xdr:col>
      <xdr:colOff>101600</xdr:colOff>
      <xdr:row>37</xdr:row>
      <xdr:rowOff>111760</xdr:rowOff>
    </xdr:to>
    <xdr:sp macro="" textlink="">
      <xdr:nvSpPr>
        <xdr:cNvPr id="529" name="フローチャート: 判断 528">
          <a:extLst>
            <a:ext uri="{FF2B5EF4-FFF2-40B4-BE49-F238E27FC236}">
              <a16:creationId xmlns:a16="http://schemas.microsoft.com/office/drawing/2014/main" id="{00000000-0008-0000-0200-000011020000}"/>
            </a:ext>
          </a:extLst>
        </xdr:cNvPr>
        <xdr:cNvSpPr/>
      </xdr:nvSpPr>
      <xdr:spPr>
        <a:xfrm>
          <a:off x="12763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00000000-0008-0000-0200-000012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00000000-0008-0000-0200-000013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0000000-0008-0000-0200-000014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00000000-0008-0000-0200-000015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00000000-0008-0000-0200-000016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53975</xdr:rowOff>
    </xdr:from>
    <xdr:to>
      <xdr:col>85</xdr:col>
      <xdr:colOff>177800</xdr:colOff>
      <xdr:row>34</xdr:row>
      <xdr:rowOff>155575</xdr:rowOff>
    </xdr:to>
    <xdr:sp macro="" textlink="">
      <xdr:nvSpPr>
        <xdr:cNvPr id="535" name="楕円 534">
          <a:extLst>
            <a:ext uri="{FF2B5EF4-FFF2-40B4-BE49-F238E27FC236}">
              <a16:creationId xmlns:a16="http://schemas.microsoft.com/office/drawing/2014/main" id="{00000000-0008-0000-0200-000017020000}"/>
            </a:ext>
          </a:extLst>
        </xdr:cNvPr>
        <xdr:cNvSpPr/>
      </xdr:nvSpPr>
      <xdr:spPr>
        <a:xfrm>
          <a:off x="16268700" y="588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76852</xdr:rowOff>
    </xdr:from>
    <xdr:ext cx="405111" cy="259045"/>
    <xdr:sp macro="" textlink="">
      <xdr:nvSpPr>
        <xdr:cNvPr id="536" name="【一般廃棄物処理施設】&#10;有形固定資産減価償却率該当値テキスト">
          <a:extLst>
            <a:ext uri="{FF2B5EF4-FFF2-40B4-BE49-F238E27FC236}">
              <a16:creationId xmlns:a16="http://schemas.microsoft.com/office/drawing/2014/main" id="{00000000-0008-0000-0200-000018020000}"/>
            </a:ext>
          </a:extLst>
        </xdr:cNvPr>
        <xdr:cNvSpPr txBox="1"/>
      </xdr:nvSpPr>
      <xdr:spPr>
        <a:xfrm>
          <a:off x="16357600" y="573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141605</xdr:rowOff>
    </xdr:from>
    <xdr:to>
      <xdr:col>81</xdr:col>
      <xdr:colOff>101600</xdr:colOff>
      <xdr:row>34</xdr:row>
      <xdr:rowOff>71755</xdr:rowOff>
    </xdr:to>
    <xdr:sp macro="" textlink="">
      <xdr:nvSpPr>
        <xdr:cNvPr id="537" name="楕円 536">
          <a:extLst>
            <a:ext uri="{FF2B5EF4-FFF2-40B4-BE49-F238E27FC236}">
              <a16:creationId xmlns:a16="http://schemas.microsoft.com/office/drawing/2014/main" id="{00000000-0008-0000-0200-000019020000}"/>
            </a:ext>
          </a:extLst>
        </xdr:cNvPr>
        <xdr:cNvSpPr/>
      </xdr:nvSpPr>
      <xdr:spPr>
        <a:xfrm>
          <a:off x="15430500" y="579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20955</xdr:rowOff>
    </xdr:from>
    <xdr:to>
      <xdr:col>85</xdr:col>
      <xdr:colOff>127000</xdr:colOff>
      <xdr:row>34</xdr:row>
      <xdr:rowOff>104775</xdr:rowOff>
    </xdr:to>
    <xdr:cxnSp macro="">
      <xdr:nvCxnSpPr>
        <xdr:cNvPr id="538" name="直線コネクタ 537">
          <a:extLst>
            <a:ext uri="{FF2B5EF4-FFF2-40B4-BE49-F238E27FC236}">
              <a16:creationId xmlns:a16="http://schemas.microsoft.com/office/drawing/2014/main" id="{00000000-0008-0000-0200-00001A020000}"/>
            </a:ext>
          </a:extLst>
        </xdr:cNvPr>
        <xdr:cNvCxnSpPr/>
      </xdr:nvCxnSpPr>
      <xdr:spPr>
        <a:xfrm>
          <a:off x="15481300" y="5850255"/>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59690</xdr:rowOff>
    </xdr:from>
    <xdr:to>
      <xdr:col>76</xdr:col>
      <xdr:colOff>165100</xdr:colOff>
      <xdr:row>33</xdr:row>
      <xdr:rowOff>161290</xdr:rowOff>
    </xdr:to>
    <xdr:sp macro="" textlink="">
      <xdr:nvSpPr>
        <xdr:cNvPr id="539" name="楕円 538">
          <a:extLst>
            <a:ext uri="{FF2B5EF4-FFF2-40B4-BE49-F238E27FC236}">
              <a16:creationId xmlns:a16="http://schemas.microsoft.com/office/drawing/2014/main" id="{00000000-0008-0000-0200-00001B020000}"/>
            </a:ext>
          </a:extLst>
        </xdr:cNvPr>
        <xdr:cNvSpPr/>
      </xdr:nvSpPr>
      <xdr:spPr>
        <a:xfrm>
          <a:off x="14541500" y="571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110490</xdr:rowOff>
    </xdr:from>
    <xdr:to>
      <xdr:col>81</xdr:col>
      <xdr:colOff>50800</xdr:colOff>
      <xdr:row>34</xdr:row>
      <xdr:rowOff>20955</xdr:rowOff>
    </xdr:to>
    <xdr:cxnSp macro="">
      <xdr:nvCxnSpPr>
        <xdr:cNvPr id="540" name="直線コネクタ 539">
          <a:extLst>
            <a:ext uri="{FF2B5EF4-FFF2-40B4-BE49-F238E27FC236}">
              <a16:creationId xmlns:a16="http://schemas.microsoft.com/office/drawing/2014/main" id="{00000000-0008-0000-0200-00001C020000}"/>
            </a:ext>
          </a:extLst>
        </xdr:cNvPr>
        <xdr:cNvCxnSpPr/>
      </xdr:nvCxnSpPr>
      <xdr:spPr>
        <a:xfrm>
          <a:off x="14592300" y="5768340"/>
          <a:ext cx="8890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32</xdr:row>
      <xdr:rowOff>154940</xdr:rowOff>
    </xdr:from>
    <xdr:to>
      <xdr:col>72</xdr:col>
      <xdr:colOff>38100</xdr:colOff>
      <xdr:row>33</xdr:row>
      <xdr:rowOff>85090</xdr:rowOff>
    </xdr:to>
    <xdr:sp macro="" textlink="">
      <xdr:nvSpPr>
        <xdr:cNvPr id="541" name="楕円 540">
          <a:extLst>
            <a:ext uri="{FF2B5EF4-FFF2-40B4-BE49-F238E27FC236}">
              <a16:creationId xmlns:a16="http://schemas.microsoft.com/office/drawing/2014/main" id="{00000000-0008-0000-0200-00001D020000}"/>
            </a:ext>
          </a:extLst>
        </xdr:cNvPr>
        <xdr:cNvSpPr/>
      </xdr:nvSpPr>
      <xdr:spPr>
        <a:xfrm>
          <a:off x="13652500" y="564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34290</xdr:rowOff>
    </xdr:from>
    <xdr:to>
      <xdr:col>76</xdr:col>
      <xdr:colOff>114300</xdr:colOff>
      <xdr:row>33</xdr:row>
      <xdr:rowOff>110490</xdr:rowOff>
    </xdr:to>
    <xdr:cxnSp macro="">
      <xdr:nvCxnSpPr>
        <xdr:cNvPr id="542" name="直線コネクタ 541">
          <a:extLst>
            <a:ext uri="{FF2B5EF4-FFF2-40B4-BE49-F238E27FC236}">
              <a16:creationId xmlns:a16="http://schemas.microsoft.com/office/drawing/2014/main" id="{00000000-0008-0000-0200-00001E020000}"/>
            </a:ext>
          </a:extLst>
        </xdr:cNvPr>
        <xdr:cNvCxnSpPr/>
      </xdr:nvCxnSpPr>
      <xdr:spPr>
        <a:xfrm>
          <a:off x="13703300" y="56921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10160</xdr:rowOff>
    </xdr:from>
    <xdr:to>
      <xdr:col>67</xdr:col>
      <xdr:colOff>101600</xdr:colOff>
      <xdr:row>33</xdr:row>
      <xdr:rowOff>111760</xdr:rowOff>
    </xdr:to>
    <xdr:sp macro="" textlink="">
      <xdr:nvSpPr>
        <xdr:cNvPr id="543" name="楕円 542">
          <a:extLst>
            <a:ext uri="{FF2B5EF4-FFF2-40B4-BE49-F238E27FC236}">
              <a16:creationId xmlns:a16="http://schemas.microsoft.com/office/drawing/2014/main" id="{00000000-0008-0000-0200-00001F020000}"/>
            </a:ext>
          </a:extLst>
        </xdr:cNvPr>
        <xdr:cNvSpPr/>
      </xdr:nvSpPr>
      <xdr:spPr>
        <a:xfrm>
          <a:off x="12763500" y="566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34290</xdr:rowOff>
    </xdr:from>
    <xdr:to>
      <xdr:col>71</xdr:col>
      <xdr:colOff>177800</xdr:colOff>
      <xdr:row>33</xdr:row>
      <xdr:rowOff>60960</xdr:rowOff>
    </xdr:to>
    <xdr:cxnSp macro="">
      <xdr:nvCxnSpPr>
        <xdr:cNvPr id="544" name="直線コネクタ 543">
          <a:extLst>
            <a:ext uri="{FF2B5EF4-FFF2-40B4-BE49-F238E27FC236}">
              <a16:creationId xmlns:a16="http://schemas.microsoft.com/office/drawing/2014/main" id="{00000000-0008-0000-0200-000020020000}"/>
            </a:ext>
          </a:extLst>
        </xdr:cNvPr>
        <xdr:cNvCxnSpPr/>
      </xdr:nvCxnSpPr>
      <xdr:spPr>
        <a:xfrm flipV="1">
          <a:off x="12814300" y="569214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121937</xdr:rowOff>
    </xdr:from>
    <xdr:ext cx="405111" cy="259045"/>
    <xdr:sp macro="" textlink="">
      <xdr:nvSpPr>
        <xdr:cNvPr id="545" name="n_1aveValue【一般廃棄物処理施設】&#10;有形固定資産減価償却率">
          <a:extLst>
            <a:ext uri="{FF2B5EF4-FFF2-40B4-BE49-F238E27FC236}">
              <a16:creationId xmlns:a16="http://schemas.microsoft.com/office/drawing/2014/main" id="{00000000-0008-0000-0200-000021020000}"/>
            </a:ext>
          </a:extLst>
        </xdr:cNvPr>
        <xdr:cNvSpPr txBox="1"/>
      </xdr:nvSpPr>
      <xdr:spPr>
        <a:xfrm>
          <a:off x="15266044" y="663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64787</xdr:rowOff>
    </xdr:from>
    <xdr:ext cx="405111" cy="259045"/>
    <xdr:sp macro="" textlink="">
      <xdr:nvSpPr>
        <xdr:cNvPr id="546" name="n_2aveValue【一般廃棄物処理施設】&#10;有形固定資産減価償却率">
          <a:extLst>
            <a:ext uri="{FF2B5EF4-FFF2-40B4-BE49-F238E27FC236}">
              <a16:creationId xmlns:a16="http://schemas.microsoft.com/office/drawing/2014/main" id="{00000000-0008-0000-0200-000022020000}"/>
            </a:ext>
          </a:extLst>
        </xdr:cNvPr>
        <xdr:cNvSpPr txBox="1"/>
      </xdr:nvSpPr>
      <xdr:spPr>
        <a:xfrm>
          <a:off x="14389744" y="657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125747</xdr:rowOff>
    </xdr:from>
    <xdr:ext cx="405111" cy="259045"/>
    <xdr:sp macro="" textlink="">
      <xdr:nvSpPr>
        <xdr:cNvPr id="547" name="n_3aveValue【一般廃棄物処理施設】&#10;有形固定資産減価償却率">
          <a:extLst>
            <a:ext uri="{FF2B5EF4-FFF2-40B4-BE49-F238E27FC236}">
              <a16:creationId xmlns:a16="http://schemas.microsoft.com/office/drawing/2014/main" id="{00000000-0008-0000-0200-000023020000}"/>
            </a:ext>
          </a:extLst>
        </xdr:cNvPr>
        <xdr:cNvSpPr txBox="1"/>
      </xdr:nvSpPr>
      <xdr:spPr>
        <a:xfrm>
          <a:off x="13500744"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102887</xdr:rowOff>
    </xdr:from>
    <xdr:ext cx="405111" cy="259045"/>
    <xdr:sp macro="" textlink="">
      <xdr:nvSpPr>
        <xdr:cNvPr id="548" name="n_4aveValue【一般廃棄物処理施設】&#10;有形固定資産減価償却率">
          <a:extLst>
            <a:ext uri="{FF2B5EF4-FFF2-40B4-BE49-F238E27FC236}">
              <a16:creationId xmlns:a16="http://schemas.microsoft.com/office/drawing/2014/main" id="{00000000-0008-0000-0200-000024020000}"/>
            </a:ext>
          </a:extLst>
        </xdr:cNvPr>
        <xdr:cNvSpPr txBox="1"/>
      </xdr:nvSpPr>
      <xdr:spPr>
        <a:xfrm>
          <a:off x="126117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88282</xdr:rowOff>
    </xdr:from>
    <xdr:ext cx="405111" cy="259045"/>
    <xdr:sp macro="" textlink="">
      <xdr:nvSpPr>
        <xdr:cNvPr id="549" name="n_1mainValue【一般廃棄物処理施設】&#10;有形固定資産減価償却率">
          <a:extLst>
            <a:ext uri="{FF2B5EF4-FFF2-40B4-BE49-F238E27FC236}">
              <a16:creationId xmlns:a16="http://schemas.microsoft.com/office/drawing/2014/main" id="{00000000-0008-0000-0200-000025020000}"/>
            </a:ext>
          </a:extLst>
        </xdr:cNvPr>
        <xdr:cNvSpPr txBox="1"/>
      </xdr:nvSpPr>
      <xdr:spPr>
        <a:xfrm>
          <a:off x="15266044" y="557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6367</xdr:rowOff>
    </xdr:from>
    <xdr:ext cx="405111" cy="259045"/>
    <xdr:sp macro="" textlink="">
      <xdr:nvSpPr>
        <xdr:cNvPr id="550" name="n_2mainValue【一般廃棄物処理施設】&#10;有形固定資産減価償却率">
          <a:extLst>
            <a:ext uri="{FF2B5EF4-FFF2-40B4-BE49-F238E27FC236}">
              <a16:creationId xmlns:a16="http://schemas.microsoft.com/office/drawing/2014/main" id="{00000000-0008-0000-0200-000026020000}"/>
            </a:ext>
          </a:extLst>
        </xdr:cNvPr>
        <xdr:cNvSpPr txBox="1"/>
      </xdr:nvSpPr>
      <xdr:spPr>
        <a:xfrm>
          <a:off x="14389744" y="549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31</xdr:row>
      <xdr:rowOff>101617</xdr:rowOff>
    </xdr:from>
    <xdr:ext cx="405111" cy="259045"/>
    <xdr:sp macro="" textlink="">
      <xdr:nvSpPr>
        <xdr:cNvPr id="551" name="n_3mainValue【一般廃棄物処理施設】&#10;有形固定資産減価償却率">
          <a:extLst>
            <a:ext uri="{FF2B5EF4-FFF2-40B4-BE49-F238E27FC236}">
              <a16:creationId xmlns:a16="http://schemas.microsoft.com/office/drawing/2014/main" id="{00000000-0008-0000-0200-000027020000}"/>
            </a:ext>
          </a:extLst>
        </xdr:cNvPr>
        <xdr:cNvSpPr txBox="1"/>
      </xdr:nvSpPr>
      <xdr:spPr>
        <a:xfrm>
          <a:off x="13500744" y="541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31</xdr:row>
      <xdr:rowOff>128287</xdr:rowOff>
    </xdr:from>
    <xdr:ext cx="405111" cy="259045"/>
    <xdr:sp macro="" textlink="">
      <xdr:nvSpPr>
        <xdr:cNvPr id="552" name="n_4mainValue【一般廃棄物処理施設】&#10;有形固定資産減価償却率">
          <a:extLst>
            <a:ext uri="{FF2B5EF4-FFF2-40B4-BE49-F238E27FC236}">
              <a16:creationId xmlns:a16="http://schemas.microsoft.com/office/drawing/2014/main" id="{00000000-0008-0000-0200-000028020000}"/>
            </a:ext>
          </a:extLst>
        </xdr:cNvPr>
        <xdr:cNvSpPr txBox="1"/>
      </xdr:nvSpPr>
      <xdr:spPr>
        <a:xfrm>
          <a:off x="12611744" y="544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a:extLst>
            <a:ext uri="{FF2B5EF4-FFF2-40B4-BE49-F238E27FC236}">
              <a16:creationId xmlns:a16="http://schemas.microsoft.com/office/drawing/2014/main" id="{00000000-0008-0000-0200-000029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a:extLst>
            <a:ext uri="{FF2B5EF4-FFF2-40B4-BE49-F238E27FC236}">
              <a16:creationId xmlns:a16="http://schemas.microsoft.com/office/drawing/2014/main" id="{00000000-0008-0000-0200-00002A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a:extLst>
            <a:ext uri="{FF2B5EF4-FFF2-40B4-BE49-F238E27FC236}">
              <a16:creationId xmlns:a16="http://schemas.microsoft.com/office/drawing/2014/main" id="{00000000-0008-0000-0200-00002B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a:extLst>
            <a:ext uri="{FF2B5EF4-FFF2-40B4-BE49-F238E27FC236}">
              <a16:creationId xmlns:a16="http://schemas.microsoft.com/office/drawing/2014/main" id="{00000000-0008-0000-0200-00002C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a:extLst>
            <a:ext uri="{FF2B5EF4-FFF2-40B4-BE49-F238E27FC236}">
              <a16:creationId xmlns:a16="http://schemas.microsoft.com/office/drawing/2014/main" id="{00000000-0008-0000-0200-00002D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a:extLst>
            <a:ext uri="{FF2B5EF4-FFF2-40B4-BE49-F238E27FC236}">
              <a16:creationId xmlns:a16="http://schemas.microsoft.com/office/drawing/2014/main" id="{00000000-0008-0000-0200-00002E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a:extLst>
            <a:ext uri="{FF2B5EF4-FFF2-40B4-BE49-F238E27FC236}">
              <a16:creationId xmlns:a16="http://schemas.microsoft.com/office/drawing/2014/main" id="{00000000-0008-0000-0200-00002F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a:extLst>
            <a:ext uri="{FF2B5EF4-FFF2-40B4-BE49-F238E27FC236}">
              <a16:creationId xmlns:a16="http://schemas.microsoft.com/office/drawing/2014/main" id="{00000000-0008-0000-0200-000030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a:extLst>
            <a:ext uri="{FF2B5EF4-FFF2-40B4-BE49-F238E27FC236}">
              <a16:creationId xmlns:a16="http://schemas.microsoft.com/office/drawing/2014/main" id="{00000000-0008-0000-0200-000031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a:extLst>
            <a:ext uri="{FF2B5EF4-FFF2-40B4-BE49-F238E27FC236}">
              <a16:creationId xmlns:a16="http://schemas.microsoft.com/office/drawing/2014/main" id="{00000000-0008-0000-0200-000032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3" name="直線コネクタ 562">
          <a:extLst>
            <a:ext uri="{FF2B5EF4-FFF2-40B4-BE49-F238E27FC236}">
              <a16:creationId xmlns:a16="http://schemas.microsoft.com/office/drawing/2014/main" id="{00000000-0008-0000-0200-000033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4" name="テキスト ボックス 563">
          <a:extLst>
            <a:ext uri="{FF2B5EF4-FFF2-40B4-BE49-F238E27FC236}">
              <a16:creationId xmlns:a16="http://schemas.microsoft.com/office/drawing/2014/main" id="{00000000-0008-0000-0200-00003402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5" name="直線コネクタ 564">
          <a:extLst>
            <a:ext uri="{FF2B5EF4-FFF2-40B4-BE49-F238E27FC236}">
              <a16:creationId xmlns:a16="http://schemas.microsoft.com/office/drawing/2014/main" id="{00000000-0008-0000-0200-000035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6" name="テキスト ボックス 565">
          <a:extLst>
            <a:ext uri="{FF2B5EF4-FFF2-40B4-BE49-F238E27FC236}">
              <a16:creationId xmlns:a16="http://schemas.microsoft.com/office/drawing/2014/main" id="{00000000-0008-0000-0200-00003602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7" name="直線コネクタ 566">
          <a:extLst>
            <a:ext uri="{FF2B5EF4-FFF2-40B4-BE49-F238E27FC236}">
              <a16:creationId xmlns:a16="http://schemas.microsoft.com/office/drawing/2014/main" id="{00000000-0008-0000-0200-000037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8" name="テキスト ボックス 567">
          <a:extLst>
            <a:ext uri="{FF2B5EF4-FFF2-40B4-BE49-F238E27FC236}">
              <a16:creationId xmlns:a16="http://schemas.microsoft.com/office/drawing/2014/main" id="{00000000-0008-0000-0200-00003802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9" name="直線コネクタ 568">
          <a:extLst>
            <a:ext uri="{FF2B5EF4-FFF2-40B4-BE49-F238E27FC236}">
              <a16:creationId xmlns:a16="http://schemas.microsoft.com/office/drawing/2014/main" id="{00000000-0008-0000-0200-000039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0" name="テキスト ボックス 569">
          <a:extLst>
            <a:ext uri="{FF2B5EF4-FFF2-40B4-BE49-F238E27FC236}">
              <a16:creationId xmlns:a16="http://schemas.microsoft.com/office/drawing/2014/main" id="{00000000-0008-0000-0200-00003A02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1" name="直線コネクタ 570">
          <a:extLst>
            <a:ext uri="{FF2B5EF4-FFF2-40B4-BE49-F238E27FC236}">
              <a16:creationId xmlns:a16="http://schemas.microsoft.com/office/drawing/2014/main" id="{00000000-0008-0000-0200-00003B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2" name="テキスト ボックス 571">
          <a:extLst>
            <a:ext uri="{FF2B5EF4-FFF2-40B4-BE49-F238E27FC236}">
              <a16:creationId xmlns:a16="http://schemas.microsoft.com/office/drawing/2014/main" id="{00000000-0008-0000-0200-00003C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3" name="【一般廃棄物処理施設】&#10;一人当たり有形固定資産（償却資産）額グラフ枠">
          <a:extLst>
            <a:ext uri="{FF2B5EF4-FFF2-40B4-BE49-F238E27FC236}">
              <a16:creationId xmlns:a16="http://schemas.microsoft.com/office/drawing/2014/main" id="{00000000-0008-0000-0200-00003D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163772</xdr:rowOff>
    </xdr:from>
    <xdr:to>
      <xdr:col>116</xdr:col>
      <xdr:colOff>62864</xdr:colOff>
      <xdr:row>41</xdr:row>
      <xdr:rowOff>128543</xdr:rowOff>
    </xdr:to>
    <xdr:cxnSp macro="">
      <xdr:nvCxnSpPr>
        <xdr:cNvPr id="574" name="直線コネクタ 573">
          <a:extLst>
            <a:ext uri="{FF2B5EF4-FFF2-40B4-BE49-F238E27FC236}">
              <a16:creationId xmlns:a16="http://schemas.microsoft.com/office/drawing/2014/main" id="{00000000-0008-0000-0200-00003E020000}"/>
            </a:ext>
          </a:extLst>
        </xdr:cNvPr>
        <xdr:cNvCxnSpPr/>
      </xdr:nvCxnSpPr>
      <xdr:spPr>
        <a:xfrm flipV="1">
          <a:off x="22160864" y="5821622"/>
          <a:ext cx="0" cy="1336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132370</xdr:rowOff>
    </xdr:from>
    <xdr:ext cx="469744" cy="259045"/>
    <xdr:sp macro="" textlink="">
      <xdr:nvSpPr>
        <xdr:cNvPr id="575" name="【一般廃棄物処理施設】&#10;一人当たり有形固定資産（償却資産）額最小値テキスト">
          <a:extLst>
            <a:ext uri="{FF2B5EF4-FFF2-40B4-BE49-F238E27FC236}">
              <a16:creationId xmlns:a16="http://schemas.microsoft.com/office/drawing/2014/main" id="{00000000-0008-0000-0200-00003F020000}"/>
            </a:ext>
          </a:extLst>
        </xdr:cNvPr>
        <xdr:cNvSpPr txBox="1"/>
      </xdr:nvSpPr>
      <xdr:spPr>
        <a:xfrm>
          <a:off x="22199600" y="7161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128543</xdr:rowOff>
    </xdr:from>
    <xdr:to>
      <xdr:col>116</xdr:col>
      <xdr:colOff>152400</xdr:colOff>
      <xdr:row>41</xdr:row>
      <xdr:rowOff>128543</xdr:rowOff>
    </xdr:to>
    <xdr:cxnSp macro="">
      <xdr:nvCxnSpPr>
        <xdr:cNvPr id="576" name="直線コネクタ 575">
          <a:extLst>
            <a:ext uri="{FF2B5EF4-FFF2-40B4-BE49-F238E27FC236}">
              <a16:creationId xmlns:a16="http://schemas.microsoft.com/office/drawing/2014/main" id="{00000000-0008-0000-0200-000040020000}"/>
            </a:ext>
          </a:extLst>
        </xdr:cNvPr>
        <xdr:cNvCxnSpPr/>
      </xdr:nvCxnSpPr>
      <xdr:spPr>
        <a:xfrm>
          <a:off x="22072600" y="715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110449</xdr:rowOff>
    </xdr:from>
    <xdr:ext cx="599010" cy="259045"/>
    <xdr:sp macro="" textlink="">
      <xdr:nvSpPr>
        <xdr:cNvPr id="577" name="【一般廃棄物処理施設】&#10;一人当たり有形固定資産（償却資産）額最大値テキスト">
          <a:extLst>
            <a:ext uri="{FF2B5EF4-FFF2-40B4-BE49-F238E27FC236}">
              <a16:creationId xmlns:a16="http://schemas.microsoft.com/office/drawing/2014/main" id="{00000000-0008-0000-0200-000041020000}"/>
            </a:ext>
          </a:extLst>
        </xdr:cNvPr>
        <xdr:cNvSpPr txBox="1"/>
      </xdr:nvSpPr>
      <xdr:spPr>
        <a:xfrm>
          <a:off x="22199600" y="5596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163772</xdr:rowOff>
    </xdr:from>
    <xdr:to>
      <xdr:col>116</xdr:col>
      <xdr:colOff>152400</xdr:colOff>
      <xdr:row>33</xdr:row>
      <xdr:rowOff>163772</xdr:rowOff>
    </xdr:to>
    <xdr:cxnSp macro="">
      <xdr:nvCxnSpPr>
        <xdr:cNvPr id="578" name="直線コネクタ 577">
          <a:extLst>
            <a:ext uri="{FF2B5EF4-FFF2-40B4-BE49-F238E27FC236}">
              <a16:creationId xmlns:a16="http://schemas.microsoft.com/office/drawing/2014/main" id="{00000000-0008-0000-0200-000042020000}"/>
            </a:ext>
          </a:extLst>
        </xdr:cNvPr>
        <xdr:cNvCxnSpPr/>
      </xdr:nvCxnSpPr>
      <xdr:spPr>
        <a:xfrm>
          <a:off x="22072600" y="5821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109852</xdr:rowOff>
    </xdr:from>
    <xdr:ext cx="599010" cy="259045"/>
    <xdr:sp macro="" textlink="">
      <xdr:nvSpPr>
        <xdr:cNvPr id="579" name="【一般廃棄物処理施設】&#10;一人当たり有形固定資産（償却資産）額平均値テキスト">
          <a:extLst>
            <a:ext uri="{FF2B5EF4-FFF2-40B4-BE49-F238E27FC236}">
              <a16:creationId xmlns:a16="http://schemas.microsoft.com/office/drawing/2014/main" id="{00000000-0008-0000-0200-000043020000}"/>
            </a:ext>
          </a:extLst>
        </xdr:cNvPr>
        <xdr:cNvSpPr txBox="1"/>
      </xdr:nvSpPr>
      <xdr:spPr>
        <a:xfrm>
          <a:off x="22199600" y="66249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86975</xdr:rowOff>
    </xdr:from>
    <xdr:to>
      <xdr:col>116</xdr:col>
      <xdr:colOff>114300</xdr:colOff>
      <xdr:row>40</xdr:row>
      <xdr:rowOff>17125</xdr:rowOff>
    </xdr:to>
    <xdr:sp macro="" textlink="">
      <xdr:nvSpPr>
        <xdr:cNvPr id="580" name="フローチャート: 判断 579">
          <a:extLst>
            <a:ext uri="{FF2B5EF4-FFF2-40B4-BE49-F238E27FC236}">
              <a16:creationId xmlns:a16="http://schemas.microsoft.com/office/drawing/2014/main" id="{00000000-0008-0000-0200-000044020000}"/>
            </a:ext>
          </a:extLst>
        </xdr:cNvPr>
        <xdr:cNvSpPr/>
      </xdr:nvSpPr>
      <xdr:spPr>
        <a:xfrm>
          <a:off x="22110700" y="677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163605</xdr:rowOff>
    </xdr:from>
    <xdr:to>
      <xdr:col>112</xdr:col>
      <xdr:colOff>38100</xdr:colOff>
      <xdr:row>40</xdr:row>
      <xdr:rowOff>93755</xdr:rowOff>
    </xdr:to>
    <xdr:sp macro="" textlink="">
      <xdr:nvSpPr>
        <xdr:cNvPr id="581" name="フローチャート: 判断 580">
          <a:extLst>
            <a:ext uri="{FF2B5EF4-FFF2-40B4-BE49-F238E27FC236}">
              <a16:creationId xmlns:a16="http://schemas.microsoft.com/office/drawing/2014/main" id="{00000000-0008-0000-0200-000045020000}"/>
            </a:ext>
          </a:extLst>
        </xdr:cNvPr>
        <xdr:cNvSpPr/>
      </xdr:nvSpPr>
      <xdr:spPr>
        <a:xfrm>
          <a:off x="21272500" y="685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168289</xdr:rowOff>
    </xdr:from>
    <xdr:to>
      <xdr:col>107</xdr:col>
      <xdr:colOff>101600</xdr:colOff>
      <xdr:row>40</xdr:row>
      <xdr:rowOff>98439</xdr:rowOff>
    </xdr:to>
    <xdr:sp macro="" textlink="">
      <xdr:nvSpPr>
        <xdr:cNvPr id="582" name="フローチャート: 判断 581">
          <a:extLst>
            <a:ext uri="{FF2B5EF4-FFF2-40B4-BE49-F238E27FC236}">
              <a16:creationId xmlns:a16="http://schemas.microsoft.com/office/drawing/2014/main" id="{00000000-0008-0000-0200-000046020000}"/>
            </a:ext>
          </a:extLst>
        </xdr:cNvPr>
        <xdr:cNvSpPr/>
      </xdr:nvSpPr>
      <xdr:spPr>
        <a:xfrm>
          <a:off x="20383500" y="685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135851</xdr:rowOff>
    </xdr:from>
    <xdr:to>
      <xdr:col>102</xdr:col>
      <xdr:colOff>165100</xdr:colOff>
      <xdr:row>40</xdr:row>
      <xdr:rowOff>66001</xdr:rowOff>
    </xdr:to>
    <xdr:sp macro="" textlink="">
      <xdr:nvSpPr>
        <xdr:cNvPr id="583" name="フローチャート: 判断 582">
          <a:extLst>
            <a:ext uri="{FF2B5EF4-FFF2-40B4-BE49-F238E27FC236}">
              <a16:creationId xmlns:a16="http://schemas.microsoft.com/office/drawing/2014/main" id="{00000000-0008-0000-0200-000047020000}"/>
            </a:ext>
          </a:extLst>
        </xdr:cNvPr>
        <xdr:cNvSpPr/>
      </xdr:nvSpPr>
      <xdr:spPr>
        <a:xfrm>
          <a:off x="19494500" y="682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123739</xdr:rowOff>
    </xdr:from>
    <xdr:to>
      <xdr:col>98</xdr:col>
      <xdr:colOff>38100</xdr:colOff>
      <xdr:row>40</xdr:row>
      <xdr:rowOff>53889</xdr:rowOff>
    </xdr:to>
    <xdr:sp macro="" textlink="">
      <xdr:nvSpPr>
        <xdr:cNvPr id="584" name="フローチャート: 判断 583">
          <a:extLst>
            <a:ext uri="{FF2B5EF4-FFF2-40B4-BE49-F238E27FC236}">
              <a16:creationId xmlns:a16="http://schemas.microsoft.com/office/drawing/2014/main" id="{00000000-0008-0000-0200-000048020000}"/>
            </a:ext>
          </a:extLst>
        </xdr:cNvPr>
        <xdr:cNvSpPr/>
      </xdr:nvSpPr>
      <xdr:spPr>
        <a:xfrm>
          <a:off x="18605500" y="681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00000000-0008-0000-0200-000049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00000000-0008-0000-0200-00004A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00000000-0008-0000-0200-00004B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00000000-0008-0000-0200-00004C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00000000-0008-0000-0200-00004D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38645</xdr:rowOff>
    </xdr:from>
    <xdr:to>
      <xdr:col>116</xdr:col>
      <xdr:colOff>114300</xdr:colOff>
      <xdr:row>40</xdr:row>
      <xdr:rowOff>140245</xdr:rowOff>
    </xdr:to>
    <xdr:sp macro="" textlink="">
      <xdr:nvSpPr>
        <xdr:cNvPr id="590" name="楕円 589">
          <a:extLst>
            <a:ext uri="{FF2B5EF4-FFF2-40B4-BE49-F238E27FC236}">
              <a16:creationId xmlns:a16="http://schemas.microsoft.com/office/drawing/2014/main" id="{00000000-0008-0000-0200-00004E020000}"/>
            </a:ext>
          </a:extLst>
        </xdr:cNvPr>
        <xdr:cNvSpPr/>
      </xdr:nvSpPr>
      <xdr:spPr>
        <a:xfrm>
          <a:off x="22110700" y="689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17072</xdr:rowOff>
    </xdr:from>
    <xdr:ext cx="534377" cy="259045"/>
    <xdr:sp macro="" textlink="">
      <xdr:nvSpPr>
        <xdr:cNvPr id="591" name="【一般廃棄物処理施設】&#10;一人当たり有形固定資産（償却資産）額該当値テキスト">
          <a:extLst>
            <a:ext uri="{FF2B5EF4-FFF2-40B4-BE49-F238E27FC236}">
              <a16:creationId xmlns:a16="http://schemas.microsoft.com/office/drawing/2014/main" id="{00000000-0008-0000-0200-00004F020000}"/>
            </a:ext>
          </a:extLst>
        </xdr:cNvPr>
        <xdr:cNvSpPr txBox="1"/>
      </xdr:nvSpPr>
      <xdr:spPr>
        <a:xfrm>
          <a:off x="22199600" y="6875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44081</xdr:rowOff>
    </xdr:from>
    <xdr:to>
      <xdr:col>112</xdr:col>
      <xdr:colOff>38100</xdr:colOff>
      <xdr:row>40</xdr:row>
      <xdr:rowOff>145681</xdr:rowOff>
    </xdr:to>
    <xdr:sp macro="" textlink="">
      <xdr:nvSpPr>
        <xdr:cNvPr id="592" name="楕円 591">
          <a:extLst>
            <a:ext uri="{FF2B5EF4-FFF2-40B4-BE49-F238E27FC236}">
              <a16:creationId xmlns:a16="http://schemas.microsoft.com/office/drawing/2014/main" id="{00000000-0008-0000-0200-000050020000}"/>
            </a:ext>
          </a:extLst>
        </xdr:cNvPr>
        <xdr:cNvSpPr/>
      </xdr:nvSpPr>
      <xdr:spPr>
        <a:xfrm>
          <a:off x="21272500" y="6902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89445</xdr:rowOff>
    </xdr:from>
    <xdr:to>
      <xdr:col>116</xdr:col>
      <xdr:colOff>63500</xdr:colOff>
      <xdr:row>40</xdr:row>
      <xdr:rowOff>94881</xdr:rowOff>
    </xdr:to>
    <xdr:cxnSp macro="">
      <xdr:nvCxnSpPr>
        <xdr:cNvPr id="593" name="直線コネクタ 592">
          <a:extLst>
            <a:ext uri="{FF2B5EF4-FFF2-40B4-BE49-F238E27FC236}">
              <a16:creationId xmlns:a16="http://schemas.microsoft.com/office/drawing/2014/main" id="{00000000-0008-0000-0200-000051020000}"/>
            </a:ext>
          </a:extLst>
        </xdr:cNvPr>
        <xdr:cNvCxnSpPr/>
      </xdr:nvCxnSpPr>
      <xdr:spPr>
        <a:xfrm flipV="1">
          <a:off x="21323300" y="6947445"/>
          <a:ext cx="838200" cy="5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49168</xdr:rowOff>
    </xdr:from>
    <xdr:to>
      <xdr:col>107</xdr:col>
      <xdr:colOff>101600</xdr:colOff>
      <xdr:row>40</xdr:row>
      <xdr:rowOff>150768</xdr:rowOff>
    </xdr:to>
    <xdr:sp macro="" textlink="">
      <xdr:nvSpPr>
        <xdr:cNvPr id="594" name="楕円 593">
          <a:extLst>
            <a:ext uri="{FF2B5EF4-FFF2-40B4-BE49-F238E27FC236}">
              <a16:creationId xmlns:a16="http://schemas.microsoft.com/office/drawing/2014/main" id="{00000000-0008-0000-0200-000052020000}"/>
            </a:ext>
          </a:extLst>
        </xdr:cNvPr>
        <xdr:cNvSpPr/>
      </xdr:nvSpPr>
      <xdr:spPr>
        <a:xfrm>
          <a:off x="20383500" y="690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94881</xdr:rowOff>
    </xdr:from>
    <xdr:to>
      <xdr:col>111</xdr:col>
      <xdr:colOff>177800</xdr:colOff>
      <xdr:row>40</xdr:row>
      <xdr:rowOff>99968</xdr:rowOff>
    </xdr:to>
    <xdr:cxnSp macro="">
      <xdr:nvCxnSpPr>
        <xdr:cNvPr id="595" name="直線コネクタ 594">
          <a:extLst>
            <a:ext uri="{FF2B5EF4-FFF2-40B4-BE49-F238E27FC236}">
              <a16:creationId xmlns:a16="http://schemas.microsoft.com/office/drawing/2014/main" id="{00000000-0008-0000-0200-000053020000}"/>
            </a:ext>
          </a:extLst>
        </xdr:cNvPr>
        <xdr:cNvCxnSpPr/>
      </xdr:nvCxnSpPr>
      <xdr:spPr>
        <a:xfrm flipV="1">
          <a:off x="20434300" y="6952881"/>
          <a:ext cx="889000" cy="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53582</xdr:rowOff>
    </xdr:from>
    <xdr:to>
      <xdr:col>102</xdr:col>
      <xdr:colOff>165100</xdr:colOff>
      <xdr:row>40</xdr:row>
      <xdr:rowOff>155182</xdr:rowOff>
    </xdr:to>
    <xdr:sp macro="" textlink="">
      <xdr:nvSpPr>
        <xdr:cNvPr id="596" name="楕円 595">
          <a:extLst>
            <a:ext uri="{FF2B5EF4-FFF2-40B4-BE49-F238E27FC236}">
              <a16:creationId xmlns:a16="http://schemas.microsoft.com/office/drawing/2014/main" id="{00000000-0008-0000-0200-000054020000}"/>
            </a:ext>
          </a:extLst>
        </xdr:cNvPr>
        <xdr:cNvSpPr/>
      </xdr:nvSpPr>
      <xdr:spPr>
        <a:xfrm>
          <a:off x="19494500" y="6911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99968</xdr:rowOff>
    </xdr:from>
    <xdr:to>
      <xdr:col>107</xdr:col>
      <xdr:colOff>50800</xdr:colOff>
      <xdr:row>40</xdr:row>
      <xdr:rowOff>104382</xdr:rowOff>
    </xdr:to>
    <xdr:cxnSp macro="">
      <xdr:nvCxnSpPr>
        <xdr:cNvPr id="597" name="直線コネクタ 596">
          <a:extLst>
            <a:ext uri="{FF2B5EF4-FFF2-40B4-BE49-F238E27FC236}">
              <a16:creationId xmlns:a16="http://schemas.microsoft.com/office/drawing/2014/main" id="{00000000-0008-0000-0200-000055020000}"/>
            </a:ext>
          </a:extLst>
        </xdr:cNvPr>
        <xdr:cNvCxnSpPr/>
      </xdr:nvCxnSpPr>
      <xdr:spPr>
        <a:xfrm flipV="1">
          <a:off x="19545300" y="6957968"/>
          <a:ext cx="889000" cy="4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7670</xdr:rowOff>
    </xdr:from>
    <xdr:to>
      <xdr:col>98</xdr:col>
      <xdr:colOff>38100</xdr:colOff>
      <xdr:row>41</xdr:row>
      <xdr:rowOff>109270</xdr:rowOff>
    </xdr:to>
    <xdr:sp macro="" textlink="">
      <xdr:nvSpPr>
        <xdr:cNvPr id="598" name="楕円 597">
          <a:extLst>
            <a:ext uri="{FF2B5EF4-FFF2-40B4-BE49-F238E27FC236}">
              <a16:creationId xmlns:a16="http://schemas.microsoft.com/office/drawing/2014/main" id="{00000000-0008-0000-0200-000056020000}"/>
            </a:ext>
          </a:extLst>
        </xdr:cNvPr>
        <xdr:cNvSpPr/>
      </xdr:nvSpPr>
      <xdr:spPr>
        <a:xfrm>
          <a:off x="18605500" y="703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104382</xdr:rowOff>
    </xdr:from>
    <xdr:to>
      <xdr:col>102</xdr:col>
      <xdr:colOff>114300</xdr:colOff>
      <xdr:row>41</xdr:row>
      <xdr:rowOff>58470</xdr:rowOff>
    </xdr:to>
    <xdr:cxnSp macro="">
      <xdr:nvCxnSpPr>
        <xdr:cNvPr id="599" name="直線コネクタ 598">
          <a:extLst>
            <a:ext uri="{FF2B5EF4-FFF2-40B4-BE49-F238E27FC236}">
              <a16:creationId xmlns:a16="http://schemas.microsoft.com/office/drawing/2014/main" id="{00000000-0008-0000-0200-000057020000}"/>
            </a:ext>
          </a:extLst>
        </xdr:cNvPr>
        <xdr:cNvCxnSpPr/>
      </xdr:nvCxnSpPr>
      <xdr:spPr>
        <a:xfrm flipV="1">
          <a:off x="18656300" y="6962382"/>
          <a:ext cx="889000" cy="125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110282</xdr:rowOff>
    </xdr:from>
    <xdr:ext cx="599010" cy="259045"/>
    <xdr:sp macro="" textlink="">
      <xdr:nvSpPr>
        <xdr:cNvPr id="600" name="n_1aveValue【一般廃棄物処理施設】&#10;一人当たり有形固定資産（償却資産）額">
          <a:extLst>
            <a:ext uri="{FF2B5EF4-FFF2-40B4-BE49-F238E27FC236}">
              <a16:creationId xmlns:a16="http://schemas.microsoft.com/office/drawing/2014/main" id="{00000000-0008-0000-0200-000058020000}"/>
            </a:ext>
          </a:extLst>
        </xdr:cNvPr>
        <xdr:cNvSpPr txBox="1"/>
      </xdr:nvSpPr>
      <xdr:spPr>
        <a:xfrm>
          <a:off x="21011095" y="6625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114966</xdr:rowOff>
    </xdr:from>
    <xdr:ext cx="599010" cy="259045"/>
    <xdr:sp macro="" textlink="">
      <xdr:nvSpPr>
        <xdr:cNvPr id="601" name="n_2aveValue【一般廃棄物処理施設】&#10;一人当たり有形固定資産（償却資産）額">
          <a:extLst>
            <a:ext uri="{FF2B5EF4-FFF2-40B4-BE49-F238E27FC236}">
              <a16:creationId xmlns:a16="http://schemas.microsoft.com/office/drawing/2014/main" id="{00000000-0008-0000-0200-000059020000}"/>
            </a:ext>
          </a:extLst>
        </xdr:cNvPr>
        <xdr:cNvSpPr txBox="1"/>
      </xdr:nvSpPr>
      <xdr:spPr>
        <a:xfrm>
          <a:off x="20134795" y="6630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82528</xdr:rowOff>
    </xdr:from>
    <xdr:ext cx="599010" cy="259045"/>
    <xdr:sp macro="" textlink="">
      <xdr:nvSpPr>
        <xdr:cNvPr id="602" name="n_3aveValue【一般廃棄物処理施設】&#10;一人当たり有形固定資産（償却資産）額">
          <a:extLst>
            <a:ext uri="{FF2B5EF4-FFF2-40B4-BE49-F238E27FC236}">
              <a16:creationId xmlns:a16="http://schemas.microsoft.com/office/drawing/2014/main" id="{00000000-0008-0000-0200-00005A020000}"/>
            </a:ext>
          </a:extLst>
        </xdr:cNvPr>
        <xdr:cNvSpPr txBox="1"/>
      </xdr:nvSpPr>
      <xdr:spPr>
        <a:xfrm>
          <a:off x="19245795" y="6597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70416</xdr:rowOff>
    </xdr:from>
    <xdr:ext cx="599010" cy="259045"/>
    <xdr:sp macro="" textlink="">
      <xdr:nvSpPr>
        <xdr:cNvPr id="603" name="n_4aveValue【一般廃棄物処理施設】&#10;一人当たり有形固定資産（償却資産）額">
          <a:extLst>
            <a:ext uri="{FF2B5EF4-FFF2-40B4-BE49-F238E27FC236}">
              <a16:creationId xmlns:a16="http://schemas.microsoft.com/office/drawing/2014/main" id="{00000000-0008-0000-0200-00005B020000}"/>
            </a:ext>
          </a:extLst>
        </xdr:cNvPr>
        <xdr:cNvSpPr txBox="1"/>
      </xdr:nvSpPr>
      <xdr:spPr>
        <a:xfrm>
          <a:off x="18356795" y="6585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136808</xdr:rowOff>
    </xdr:from>
    <xdr:ext cx="534377" cy="259045"/>
    <xdr:sp macro="" textlink="">
      <xdr:nvSpPr>
        <xdr:cNvPr id="604" name="n_1mainValue【一般廃棄物処理施設】&#10;一人当たり有形固定資産（償却資産）額">
          <a:extLst>
            <a:ext uri="{FF2B5EF4-FFF2-40B4-BE49-F238E27FC236}">
              <a16:creationId xmlns:a16="http://schemas.microsoft.com/office/drawing/2014/main" id="{00000000-0008-0000-0200-00005C020000}"/>
            </a:ext>
          </a:extLst>
        </xdr:cNvPr>
        <xdr:cNvSpPr txBox="1"/>
      </xdr:nvSpPr>
      <xdr:spPr>
        <a:xfrm>
          <a:off x="21043411" y="6994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141895</xdr:rowOff>
    </xdr:from>
    <xdr:ext cx="534377" cy="259045"/>
    <xdr:sp macro="" textlink="">
      <xdr:nvSpPr>
        <xdr:cNvPr id="605" name="n_2mainValue【一般廃棄物処理施設】&#10;一人当たり有形固定資産（償却資産）額">
          <a:extLst>
            <a:ext uri="{FF2B5EF4-FFF2-40B4-BE49-F238E27FC236}">
              <a16:creationId xmlns:a16="http://schemas.microsoft.com/office/drawing/2014/main" id="{00000000-0008-0000-0200-00005D020000}"/>
            </a:ext>
          </a:extLst>
        </xdr:cNvPr>
        <xdr:cNvSpPr txBox="1"/>
      </xdr:nvSpPr>
      <xdr:spPr>
        <a:xfrm>
          <a:off x="20167111" y="699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146309</xdr:rowOff>
    </xdr:from>
    <xdr:ext cx="534377" cy="259045"/>
    <xdr:sp macro="" textlink="">
      <xdr:nvSpPr>
        <xdr:cNvPr id="606" name="n_3mainValue【一般廃棄物処理施設】&#10;一人当たり有形固定資産（償却資産）額">
          <a:extLst>
            <a:ext uri="{FF2B5EF4-FFF2-40B4-BE49-F238E27FC236}">
              <a16:creationId xmlns:a16="http://schemas.microsoft.com/office/drawing/2014/main" id="{00000000-0008-0000-0200-00005E020000}"/>
            </a:ext>
          </a:extLst>
        </xdr:cNvPr>
        <xdr:cNvSpPr txBox="1"/>
      </xdr:nvSpPr>
      <xdr:spPr>
        <a:xfrm>
          <a:off x="19278111" y="7004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100397</xdr:rowOff>
    </xdr:from>
    <xdr:ext cx="534377" cy="259045"/>
    <xdr:sp macro="" textlink="">
      <xdr:nvSpPr>
        <xdr:cNvPr id="607" name="n_4mainValue【一般廃棄物処理施設】&#10;一人当たり有形固定資産（償却資産）額">
          <a:extLst>
            <a:ext uri="{FF2B5EF4-FFF2-40B4-BE49-F238E27FC236}">
              <a16:creationId xmlns:a16="http://schemas.microsoft.com/office/drawing/2014/main" id="{00000000-0008-0000-0200-00005F020000}"/>
            </a:ext>
          </a:extLst>
        </xdr:cNvPr>
        <xdr:cNvSpPr txBox="1"/>
      </xdr:nvSpPr>
      <xdr:spPr>
        <a:xfrm>
          <a:off x="18389111" y="7129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8" name="正方形/長方形 607">
          <a:extLst>
            <a:ext uri="{FF2B5EF4-FFF2-40B4-BE49-F238E27FC236}">
              <a16:creationId xmlns:a16="http://schemas.microsoft.com/office/drawing/2014/main" id="{00000000-0008-0000-0200-000060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9" name="正方形/長方形 608">
          <a:extLst>
            <a:ext uri="{FF2B5EF4-FFF2-40B4-BE49-F238E27FC236}">
              <a16:creationId xmlns:a16="http://schemas.microsoft.com/office/drawing/2014/main" id="{00000000-0008-0000-0200-000061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0" name="正方形/長方形 609">
          <a:extLst>
            <a:ext uri="{FF2B5EF4-FFF2-40B4-BE49-F238E27FC236}">
              <a16:creationId xmlns:a16="http://schemas.microsoft.com/office/drawing/2014/main" id="{00000000-0008-0000-0200-000062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1" name="正方形/長方形 610">
          <a:extLst>
            <a:ext uri="{FF2B5EF4-FFF2-40B4-BE49-F238E27FC236}">
              <a16:creationId xmlns:a16="http://schemas.microsoft.com/office/drawing/2014/main" id="{00000000-0008-0000-0200-000063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2" name="正方形/長方形 611">
          <a:extLst>
            <a:ext uri="{FF2B5EF4-FFF2-40B4-BE49-F238E27FC236}">
              <a16:creationId xmlns:a16="http://schemas.microsoft.com/office/drawing/2014/main" id="{00000000-0008-0000-0200-000064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3" name="正方形/長方形 612">
          <a:extLst>
            <a:ext uri="{FF2B5EF4-FFF2-40B4-BE49-F238E27FC236}">
              <a16:creationId xmlns:a16="http://schemas.microsoft.com/office/drawing/2014/main" id="{00000000-0008-0000-0200-000065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4" name="正方形/長方形 613">
          <a:extLst>
            <a:ext uri="{FF2B5EF4-FFF2-40B4-BE49-F238E27FC236}">
              <a16:creationId xmlns:a16="http://schemas.microsoft.com/office/drawing/2014/main" id="{00000000-0008-0000-0200-000066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5" name="正方形/長方形 614">
          <a:extLst>
            <a:ext uri="{FF2B5EF4-FFF2-40B4-BE49-F238E27FC236}">
              <a16:creationId xmlns:a16="http://schemas.microsoft.com/office/drawing/2014/main" id="{00000000-0008-0000-0200-000067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6" name="テキスト ボックス 615">
          <a:extLst>
            <a:ext uri="{FF2B5EF4-FFF2-40B4-BE49-F238E27FC236}">
              <a16:creationId xmlns:a16="http://schemas.microsoft.com/office/drawing/2014/main" id="{00000000-0008-0000-0200-000068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7" name="直線コネクタ 616">
          <a:extLst>
            <a:ext uri="{FF2B5EF4-FFF2-40B4-BE49-F238E27FC236}">
              <a16:creationId xmlns:a16="http://schemas.microsoft.com/office/drawing/2014/main" id="{00000000-0008-0000-0200-000069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8" name="テキスト ボックス 617">
          <a:extLst>
            <a:ext uri="{FF2B5EF4-FFF2-40B4-BE49-F238E27FC236}">
              <a16:creationId xmlns:a16="http://schemas.microsoft.com/office/drawing/2014/main" id="{00000000-0008-0000-0200-00006A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9" name="直線コネクタ 618">
          <a:extLst>
            <a:ext uri="{FF2B5EF4-FFF2-40B4-BE49-F238E27FC236}">
              <a16:creationId xmlns:a16="http://schemas.microsoft.com/office/drawing/2014/main" id="{00000000-0008-0000-0200-00006B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0" name="テキスト ボックス 619">
          <a:extLst>
            <a:ext uri="{FF2B5EF4-FFF2-40B4-BE49-F238E27FC236}">
              <a16:creationId xmlns:a16="http://schemas.microsoft.com/office/drawing/2014/main" id="{00000000-0008-0000-0200-00006C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1" name="直線コネクタ 620">
          <a:extLst>
            <a:ext uri="{FF2B5EF4-FFF2-40B4-BE49-F238E27FC236}">
              <a16:creationId xmlns:a16="http://schemas.microsoft.com/office/drawing/2014/main" id="{00000000-0008-0000-0200-00006D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2" name="テキスト ボックス 621">
          <a:extLst>
            <a:ext uri="{FF2B5EF4-FFF2-40B4-BE49-F238E27FC236}">
              <a16:creationId xmlns:a16="http://schemas.microsoft.com/office/drawing/2014/main" id="{00000000-0008-0000-0200-00006E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3" name="直線コネクタ 622">
          <a:extLst>
            <a:ext uri="{FF2B5EF4-FFF2-40B4-BE49-F238E27FC236}">
              <a16:creationId xmlns:a16="http://schemas.microsoft.com/office/drawing/2014/main" id="{00000000-0008-0000-0200-00006F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4" name="テキスト ボックス 623">
          <a:extLst>
            <a:ext uri="{FF2B5EF4-FFF2-40B4-BE49-F238E27FC236}">
              <a16:creationId xmlns:a16="http://schemas.microsoft.com/office/drawing/2014/main" id="{00000000-0008-0000-0200-000070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5" name="直線コネクタ 624">
          <a:extLst>
            <a:ext uri="{FF2B5EF4-FFF2-40B4-BE49-F238E27FC236}">
              <a16:creationId xmlns:a16="http://schemas.microsoft.com/office/drawing/2014/main" id="{00000000-0008-0000-0200-000071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6" name="テキスト ボックス 625">
          <a:extLst>
            <a:ext uri="{FF2B5EF4-FFF2-40B4-BE49-F238E27FC236}">
              <a16:creationId xmlns:a16="http://schemas.microsoft.com/office/drawing/2014/main" id="{00000000-0008-0000-0200-000072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7" name="直線コネクタ 626">
          <a:extLst>
            <a:ext uri="{FF2B5EF4-FFF2-40B4-BE49-F238E27FC236}">
              <a16:creationId xmlns:a16="http://schemas.microsoft.com/office/drawing/2014/main" id="{00000000-0008-0000-0200-000073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8" name="テキスト ボックス 627">
          <a:extLst>
            <a:ext uri="{FF2B5EF4-FFF2-40B4-BE49-F238E27FC236}">
              <a16:creationId xmlns:a16="http://schemas.microsoft.com/office/drawing/2014/main" id="{00000000-0008-0000-0200-000074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9" name="直線コネクタ 628">
          <a:extLst>
            <a:ext uri="{FF2B5EF4-FFF2-40B4-BE49-F238E27FC236}">
              <a16:creationId xmlns:a16="http://schemas.microsoft.com/office/drawing/2014/main" id="{00000000-0008-0000-0200-000075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0" name="テキスト ボックス 629">
          <a:extLst>
            <a:ext uri="{FF2B5EF4-FFF2-40B4-BE49-F238E27FC236}">
              <a16:creationId xmlns:a16="http://schemas.microsoft.com/office/drawing/2014/main" id="{00000000-0008-0000-0200-000076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1" name="【保健センター・保健所】&#10;有形固定資産減価償却率グラフ枠">
          <a:extLst>
            <a:ext uri="{FF2B5EF4-FFF2-40B4-BE49-F238E27FC236}">
              <a16:creationId xmlns:a16="http://schemas.microsoft.com/office/drawing/2014/main" id="{00000000-0008-0000-0200-000077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38100</xdr:rowOff>
    </xdr:from>
    <xdr:to>
      <xdr:col>85</xdr:col>
      <xdr:colOff>126364</xdr:colOff>
      <xdr:row>64</xdr:row>
      <xdr:rowOff>74295</xdr:rowOff>
    </xdr:to>
    <xdr:cxnSp macro="">
      <xdr:nvCxnSpPr>
        <xdr:cNvPr id="632" name="直線コネクタ 631">
          <a:extLst>
            <a:ext uri="{FF2B5EF4-FFF2-40B4-BE49-F238E27FC236}">
              <a16:creationId xmlns:a16="http://schemas.microsoft.com/office/drawing/2014/main" id="{00000000-0008-0000-0200-000078020000}"/>
            </a:ext>
          </a:extLst>
        </xdr:cNvPr>
        <xdr:cNvCxnSpPr/>
      </xdr:nvCxnSpPr>
      <xdr:spPr>
        <a:xfrm flipV="1">
          <a:off x="16318864" y="9639300"/>
          <a:ext cx="0" cy="140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78122</xdr:rowOff>
    </xdr:from>
    <xdr:ext cx="405111" cy="259045"/>
    <xdr:sp macro="" textlink="">
      <xdr:nvSpPr>
        <xdr:cNvPr id="633" name="【保健センター・保健所】&#10;有形固定資産減価償却率最小値テキスト">
          <a:extLst>
            <a:ext uri="{FF2B5EF4-FFF2-40B4-BE49-F238E27FC236}">
              <a16:creationId xmlns:a16="http://schemas.microsoft.com/office/drawing/2014/main" id="{00000000-0008-0000-0200-000079020000}"/>
            </a:ext>
          </a:extLst>
        </xdr:cNvPr>
        <xdr:cNvSpPr txBox="1"/>
      </xdr:nvSpPr>
      <xdr:spPr>
        <a:xfrm>
          <a:off x="16357600" y="1105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74295</xdr:rowOff>
    </xdr:from>
    <xdr:to>
      <xdr:col>86</xdr:col>
      <xdr:colOff>25400</xdr:colOff>
      <xdr:row>64</xdr:row>
      <xdr:rowOff>74295</xdr:rowOff>
    </xdr:to>
    <xdr:cxnSp macro="">
      <xdr:nvCxnSpPr>
        <xdr:cNvPr id="634" name="直線コネクタ 633">
          <a:extLst>
            <a:ext uri="{FF2B5EF4-FFF2-40B4-BE49-F238E27FC236}">
              <a16:creationId xmlns:a16="http://schemas.microsoft.com/office/drawing/2014/main" id="{00000000-0008-0000-0200-00007A020000}"/>
            </a:ext>
          </a:extLst>
        </xdr:cNvPr>
        <xdr:cNvCxnSpPr/>
      </xdr:nvCxnSpPr>
      <xdr:spPr>
        <a:xfrm>
          <a:off x="16230600" y="1104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156227</xdr:rowOff>
    </xdr:from>
    <xdr:ext cx="405111" cy="259045"/>
    <xdr:sp macro="" textlink="">
      <xdr:nvSpPr>
        <xdr:cNvPr id="635" name="【保健センター・保健所】&#10;有形固定資産減価償却率最大値テキスト">
          <a:extLst>
            <a:ext uri="{FF2B5EF4-FFF2-40B4-BE49-F238E27FC236}">
              <a16:creationId xmlns:a16="http://schemas.microsoft.com/office/drawing/2014/main" id="{00000000-0008-0000-0200-00007B020000}"/>
            </a:ext>
          </a:extLst>
        </xdr:cNvPr>
        <xdr:cNvSpPr txBox="1"/>
      </xdr:nvSpPr>
      <xdr:spPr>
        <a:xfrm>
          <a:off x="16357600" y="941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38100</xdr:rowOff>
    </xdr:from>
    <xdr:to>
      <xdr:col>86</xdr:col>
      <xdr:colOff>25400</xdr:colOff>
      <xdr:row>56</xdr:row>
      <xdr:rowOff>38100</xdr:rowOff>
    </xdr:to>
    <xdr:cxnSp macro="">
      <xdr:nvCxnSpPr>
        <xdr:cNvPr id="636" name="直線コネクタ 635">
          <a:extLst>
            <a:ext uri="{FF2B5EF4-FFF2-40B4-BE49-F238E27FC236}">
              <a16:creationId xmlns:a16="http://schemas.microsoft.com/office/drawing/2014/main" id="{00000000-0008-0000-0200-00007C020000}"/>
            </a:ext>
          </a:extLst>
        </xdr:cNvPr>
        <xdr:cNvCxnSpPr/>
      </xdr:nvCxnSpPr>
      <xdr:spPr>
        <a:xfrm>
          <a:off x="16230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148607</xdr:rowOff>
    </xdr:from>
    <xdr:ext cx="405111" cy="259045"/>
    <xdr:sp macro="" textlink="">
      <xdr:nvSpPr>
        <xdr:cNvPr id="637" name="【保健センター・保健所】&#10;有形固定資産減価償却率平均値テキスト">
          <a:extLst>
            <a:ext uri="{FF2B5EF4-FFF2-40B4-BE49-F238E27FC236}">
              <a16:creationId xmlns:a16="http://schemas.microsoft.com/office/drawing/2014/main" id="{00000000-0008-0000-0200-00007D020000}"/>
            </a:ext>
          </a:extLst>
        </xdr:cNvPr>
        <xdr:cNvSpPr txBox="1"/>
      </xdr:nvSpPr>
      <xdr:spPr>
        <a:xfrm>
          <a:off x="16357600" y="10092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170180</xdr:rowOff>
    </xdr:from>
    <xdr:to>
      <xdr:col>85</xdr:col>
      <xdr:colOff>177800</xdr:colOff>
      <xdr:row>59</xdr:row>
      <xdr:rowOff>100330</xdr:rowOff>
    </xdr:to>
    <xdr:sp macro="" textlink="">
      <xdr:nvSpPr>
        <xdr:cNvPr id="638" name="フローチャート: 判断 637">
          <a:extLst>
            <a:ext uri="{FF2B5EF4-FFF2-40B4-BE49-F238E27FC236}">
              <a16:creationId xmlns:a16="http://schemas.microsoft.com/office/drawing/2014/main" id="{00000000-0008-0000-0200-00007E020000}"/>
            </a:ext>
          </a:extLst>
        </xdr:cNvPr>
        <xdr:cNvSpPr/>
      </xdr:nvSpPr>
      <xdr:spPr>
        <a:xfrm>
          <a:off x="162687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29210</xdr:rowOff>
    </xdr:from>
    <xdr:to>
      <xdr:col>81</xdr:col>
      <xdr:colOff>101600</xdr:colOff>
      <xdr:row>59</xdr:row>
      <xdr:rowOff>130810</xdr:rowOff>
    </xdr:to>
    <xdr:sp macro="" textlink="">
      <xdr:nvSpPr>
        <xdr:cNvPr id="639" name="フローチャート: 判断 638">
          <a:extLst>
            <a:ext uri="{FF2B5EF4-FFF2-40B4-BE49-F238E27FC236}">
              <a16:creationId xmlns:a16="http://schemas.microsoft.com/office/drawing/2014/main" id="{00000000-0008-0000-0200-00007F020000}"/>
            </a:ext>
          </a:extLst>
        </xdr:cNvPr>
        <xdr:cNvSpPr/>
      </xdr:nvSpPr>
      <xdr:spPr>
        <a:xfrm>
          <a:off x="15430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2540</xdr:rowOff>
    </xdr:from>
    <xdr:to>
      <xdr:col>76</xdr:col>
      <xdr:colOff>165100</xdr:colOff>
      <xdr:row>59</xdr:row>
      <xdr:rowOff>104140</xdr:rowOff>
    </xdr:to>
    <xdr:sp macro="" textlink="">
      <xdr:nvSpPr>
        <xdr:cNvPr id="640" name="フローチャート: 判断 639">
          <a:extLst>
            <a:ext uri="{FF2B5EF4-FFF2-40B4-BE49-F238E27FC236}">
              <a16:creationId xmlns:a16="http://schemas.microsoft.com/office/drawing/2014/main" id="{00000000-0008-0000-0200-000080020000}"/>
            </a:ext>
          </a:extLst>
        </xdr:cNvPr>
        <xdr:cNvSpPr/>
      </xdr:nvSpPr>
      <xdr:spPr>
        <a:xfrm>
          <a:off x="14541500" y="1011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135890</xdr:rowOff>
    </xdr:from>
    <xdr:to>
      <xdr:col>72</xdr:col>
      <xdr:colOff>38100</xdr:colOff>
      <xdr:row>59</xdr:row>
      <xdr:rowOff>66040</xdr:rowOff>
    </xdr:to>
    <xdr:sp macro="" textlink="">
      <xdr:nvSpPr>
        <xdr:cNvPr id="641" name="フローチャート: 判断 640">
          <a:extLst>
            <a:ext uri="{FF2B5EF4-FFF2-40B4-BE49-F238E27FC236}">
              <a16:creationId xmlns:a16="http://schemas.microsoft.com/office/drawing/2014/main" id="{00000000-0008-0000-0200-000081020000}"/>
            </a:ext>
          </a:extLst>
        </xdr:cNvPr>
        <xdr:cNvSpPr/>
      </xdr:nvSpPr>
      <xdr:spPr>
        <a:xfrm>
          <a:off x="13652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42545</xdr:rowOff>
    </xdr:from>
    <xdr:to>
      <xdr:col>67</xdr:col>
      <xdr:colOff>101600</xdr:colOff>
      <xdr:row>58</xdr:row>
      <xdr:rowOff>144145</xdr:rowOff>
    </xdr:to>
    <xdr:sp macro="" textlink="">
      <xdr:nvSpPr>
        <xdr:cNvPr id="642" name="フローチャート: 判断 641">
          <a:extLst>
            <a:ext uri="{FF2B5EF4-FFF2-40B4-BE49-F238E27FC236}">
              <a16:creationId xmlns:a16="http://schemas.microsoft.com/office/drawing/2014/main" id="{00000000-0008-0000-0200-000082020000}"/>
            </a:ext>
          </a:extLst>
        </xdr:cNvPr>
        <xdr:cNvSpPr/>
      </xdr:nvSpPr>
      <xdr:spPr>
        <a:xfrm>
          <a:off x="12763500" y="99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00000000-0008-0000-0200-000083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00000000-0008-0000-0200-000084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00000000-0008-0000-0200-000085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00000000-0008-0000-0200-000086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00000000-0008-0000-0200-000087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113030</xdr:rowOff>
    </xdr:from>
    <xdr:to>
      <xdr:col>85</xdr:col>
      <xdr:colOff>177800</xdr:colOff>
      <xdr:row>59</xdr:row>
      <xdr:rowOff>43180</xdr:rowOff>
    </xdr:to>
    <xdr:sp macro="" textlink="">
      <xdr:nvSpPr>
        <xdr:cNvPr id="648" name="楕円 647">
          <a:extLst>
            <a:ext uri="{FF2B5EF4-FFF2-40B4-BE49-F238E27FC236}">
              <a16:creationId xmlns:a16="http://schemas.microsoft.com/office/drawing/2014/main" id="{00000000-0008-0000-0200-000088020000}"/>
            </a:ext>
          </a:extLst>
        </xdr:cNvPr>
        <xdr:cNvSpPr/>
      </xdr:nvSpPr>
      <xdr:spPr>
        <a:xfrm>
          <a:off x="16268700" y="1005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135907</xdr:rowOff>
    </xdr:from>
    <xdr:ext cx="405111" cy="259045"/>
    <xdr:sp macro="" textlink="">
      <xdr:nvSpPr>
        <xdr:cNvPr id="649" name="【保健センター・保健所】&#10;有形固定資産減価償却率該当値テキスト">
          <a:extLst>
            <a:ext uri="{FF2B5EF4-FFF2-40B4-BE49-F238E27FC236}">
              <a16:creationId xmlns:a16="http://schemas.microsoft.com/office/drawing/2014/main" id="{00000000-0008-0000-0200-000089020000}"/>
            </a:ext>
          </a:extLst>
        </xdr:cNvPr>
        <xdr:cNvSpPr txBox="1"/>
      </xdr:nvSpPr>
      <xdr:spPr>
        <a:xfrm>
          <a:off x="16357600"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71120</xdr:rowOff>
    </xdr:from>
    <xdr:to>
      <xdr:col>81</xdr:col>
      <xdr:colOff>101600</xdr:colOff>
      <xdr:row>59</xdr:row>
      <xdr:rowOff>1270</xdr:rowOff>
    </xdr:to>
    <xdr:sp macro="" textlink="">
      <xdr:nvSpPr>
        <xdr:cNvPr id="650" name="楕円 649">
          <a:extLst>
            <a:ext uri="{FF2B5EF4-FFF2-40B4-BE49-F238E27FC236}">
              <a16:creationId xmlns:a16="http://schemas.microsoft.com/office/drawing/2014/main" id="{00000000-0008-0000-0200-00008A020000}"/>
            </a:ext>
          </a:extLst>
        </xdr:cNvPr>
        <xdr:cNvSpPr/>
      </xdr:nvSpPr>
      <xdr:spPr>
        <a:xfrm>
          <a:off x="15430500" y="1001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121920</xdr:rowOff>
    </xdr:from>
    <xdr:to>
      <xdr:col>85</xdr:col>
      <xdr:colOff>127000</xdr:colOff>
      <xdr:row>58</xdr:row>
      <xdr:rowOff>163830</xdr:rowOff>
    </xdr:to>
    <xdr:cxnSp macro="">
      <xdr:nvCxnSpPr>
        <xdr:cNvPr id="651" name="直線コネクタ 650">
          <a:extLst>
            <a:ext uri="{FF2B5EF4-FFF2-40B4-BE49-F238E27FC236}">
              <a16:creationId xmlns:a16="http://schemas.microsoft.com/office/drawing/2014/main" id="{00000000-0008-0000-0200-00008B020000}"/>
            </a:ext>
          </a:extLst>
        </xdr:cNvPr>
        <xdr:cNvCxnSpPr/>
      </xdr:nvCxnSpPr>
      <xdr:spPr>
        <a:xfrm>
          <a:off x="15481300" y="1006602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29210</xdr:rowOff>
    </xdr:from>
    <xdr:to>
      <xdr:col>76</xdr:col>
      <xdr:colOff>165100</xdr:colOff>
      <xdr:row>58</xdr:row>
      <xdr:rowOff>130810</xdr:rowOff>
    </xdr:to>
    <xdr:sp macro="" textlink="">
      <xdr:nvSpPr>
        <xdr:cNvPr id="652" name="楕円 651">
          <a:extLst>
            <a:ext uri="{FF2B5EF4-FFF2-40B4-BE49-F238E27FC236}">
              <a16:creationId xmlns:a16="http://schemas.microsoft.com/office/drawing/2014/main" id="{00000000-0008-0000-0200-00008C020000}"/>
            </a:ext>
          </a:extLst>
        </xdr:cNvPr>
        <xdr:cNvSpPr/>
      </xdr:nvSpPr>
      <xdr:spPr>
        <a:xfrm>
          <a:off x="14541500" y="997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80010</xdr:rowOff>
    </xdr:from>
    <xdr:to>
      <xdr:col>81</xdr:col>
      <xdr:colOff>50800</xdr:colOff>
      <xdr:row>58</xdr:row>
      <xdr:rowOff>121920</xdr:rowOff>
    </xdr:to>
    <xdr:cxnSp macro="">
      <xdr:nvCxnSpPr>
        <xdr:cNvPr id="653" name="直線コネクタ 652">
          <a:extLst>
            <a:ext uri="{FF2B5EF4-FFF2-40B4-BE49-F238E27FC236}">
              <a16:creationId xmlns:a16="http://schemas.microsoft.com/office/drawing/2014/main" id="{00000000-0008-0000-0200-00008D020000}"/>
            </a:ext>
          </a:extLst>
        </xdr:cNvPr>
        <xdr:cNvCxnSpPr/>
      </xdr:nvCxnSpPr>
      <xdr:spPr>
        <a:xfrm>
          <a:off x="14592300" y="1002411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158750</xdr:rowOff>
    </xdr:from>
    <xdr:to>
      <xdr:col>72</xdr:col>
      <xdr:colOff>38100</xdr:colOff>
      <xdr:row>58</xdr:row>
      <xdr:rowOff>88900</xdr:rowOff>
    </xdr:to>
    <xdr:sp macro="" textlink="">
      <xdr:nvSpPr>
        <xdr:cNvPr id="654" name="楕円 653">
          <a:extLst>
            <a:ext uri="{FF2B5EF4-FFF2-40B4-BE49-F238E27FC236}">
              <a16:creationId xmlns:a16="http://schemas.microsoft.com/office/drawing/2014/main" id="{00000000-0008-0000-0200-00008E020000}"/>
            </a:ext>
          </a:extLst>
        </xdr:cNvPr>
        <xdr:cNvSpPr/>
      </xdr:nvSpPr>
      <xdr:spPr>
        <a:xfrm>
          <a:off x="136525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38100</xdr:rowOff>
    </xdr:from>
    <xdr:to>
      <xdr:col>76</xdr:col>
      <xdr:colOff>114300</xdr:colOff>
      <xdr:row>58</xdr:row>
      <xdr:rowOff>80010</xdr:rowOff>
    </xdr:to>
    <xdr:cxnSp macro="">
      <xdr:nvCxnSpPr>
        <xdr:cNvPr id="655" name="直線コネクタ 654">
          <a:extLst>
            <a:ext uri="{FF2B5EF4-FFF2-40B4-BE49-F238E27FC236}">
              <a16:creationId xmlns:a16="http://schemas.microsoft.com/office/drawing/2014/main" id="{00000000-0008-0000-0200-00008F020000}"/>
            </a:ext>
          </a:extLst>
        </xdr:cNvPr>
        <xdr:cNvCxnSpPr/>
      </xdr:nvCxnSpPr>
      <xdr:spPr>
        <a:xfrm>
          <a:off x="13703300" y="998220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116840</xdr:rowOff>
    </xdr:from>
    <xdr:to>
      <xdr:col>67</xdr:col>
      <xdr:colOff>101600</xdr:colOff>
      <xdr:row>58</xdr:row>
      <xdr:rowOff>46990</xdr:rowOff>
    </xdr:to>
    <xdr:sp macro="" textlink="">
      <xdr:nvSpPr>
        <xdr:cNvPr id="656" name="楕円 655">
          <a:extLst>
            <a:ext uri="{FF2B5EF4-FFF2-40B4-BE49-F238E27FC236}">
              <a16:creationId xmlns:a16="http://schemas.microsoft.com/office/drawing/2014/main" id="{00000000-0008-0000-0200-000090020000}"/>
            </a:ext>
          </a:extLst>
        </xdr:cNvPr>
        <xdr:cNvSpPr/>
      </xdr:nvSpPr>
      <xdr:spPr>
        <a:xfrm>
          <a:off x="12763500" y="988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167640</xdr:rowOff>
    </xdr:from>
    <xdr:to>
      <xdr:col>71</xdr:col>
      <xdr:colOff>177800</xdr:colOff>
      <xdr:row>58</xdr:row>
      <xdr:rowOff>38100</xdr:rowOff>
    </xdr:to>
    <xdr:cxnSp macro="">
      <xdr:nvCxnSpPr>
        <xdr:cNvPr id="657" name="直線コネクタ 656">
          <a:extLst>
            <a:ext uri="{FF2B5EF4-FFF2-40B4-BE49-F238E27FC236}">
              <a16:creationId xmlns:a16="http://schemas.microsoft.com/office/drawing/2014/main" id="{00000000-0008-0000-0200-000091020000}"/>
            </a:ext>
          </a:extLst>
        </xdr:cNvPr>
        <xdr:cNvCxnSpPr/>
      </xdr:nvCxnSpPr>
      <xdr:spPr>
        <a:xfrm>
          <a:off x="12814300" y="994029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121937</xdr:rowOff>
    </xdr:from>
    <xdr:ext cx="405111" cy="259045"/>
    <xdr:sp macro="" textlink="">
      <xdr:nvSpPr>
        <xdr:cNvPr id="658" name="n_1aveValue【保健センター・保健所】&#10;有形固定資産減価償却率">
          <a:extLst>
            <a:ext uri="{FF2B5EF4-FFF2-40B4-BE49-F238E27FC236}">
              <a16:creationId xmlns:a16="http://schemas.microsoft.com/office/drawing/2014/main" id="{00000000-0008-0000-0200-000092020000}"/>
            </a:ext>
          </a:extLst>
        </xdr:cNvPr>
        <xdr:cNvSpPr txBox="1"/>
      </xdr:nvSpPr>
      <xdr:spPr>
        <a:xfrm>
          <a:off x="152660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95267</xdr:rowOff>
    </xdr:from>
    <xdr:ext cx="405111" cy="259045"/>
    <xdr:sp macro="" textlink="">
      <xdr:nvSpPr>
        <xdr:cNvPr id="659" name="n_2aveValue【保健センター・保健所】&#10;有形固定資産減価償却率">
          <a:extLst>
            <a:ext uri="{FF2B5EF4-FFF2-40B4-BE49-F238E27FC236}">
              <a16:creationId xmlns:a16="http://schemas.microsoft.com/office/drawing/2014/main" id="{00000000-0008-0000-0200-000093020000}"/>
            </a:ext>
          </a:extLst>
        </xdr:cNvPr>
        <xdr:cNvSpPr txBox="1"/>
      </xdr:nvSpPr>
      <xdr:spPr>
        <a:xfrm>
          <a:off x="14389744" y="10210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57167</xdr:rowOff>
    </xdr:from>
    <xdr:ext cx="405111" cy="259045"/>
    <xdr:sp macro="" textlink="">
      <xdr:nvSpPr>
        <xdr:cNvPr id="660" name="n_3aveValue【保健センター・保健所】&#10;有形固定資産減価償却率">
          <a:extLst>
            <a:ext uri="{FF2B5EF4-FFF2-40B4-BE49-F238E27FC236}">
              <a16:creationId xmlns:a16="http://schemas.microsoft.com/office/drawing/2014/main" id="{00000000-0008-0000-0200-000094020000}"/>
            </a:ext>
          </a:extLst>
        </xdr:cNvPr>
        <xdr:cNvSpPr txBox="1"/>
      </xdr:nvSpPr>
      <xdr:spPr>
        <a:xfrm>
          <a:off x="13500744" y="10172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135272</xdr:rowOff>
    </xdr:from>
    <xdr:ext cx="405111" cy="259045"/>
    <xdr:sp macro="" textlink="">
      <xdr:nvSpPr>
        <xdr:cNvPr id="661" name="n_4aveValue【保健センター・保健所】&#10;有形固定資産減価償却率">
          <a:extLst>
            <a:ext uri="{FF2B5EF4-FFF2-40B4-BE49-F238E27FC236}">
              <a16:creationId xmlns:a16="http://schemas.microsoft.com/office/drawing/2014/main" id="{00000000-0008-0000-0200-000095020000}"/>
            </a:ext>
          </a:extLst>
        </xdr:cNvPr>
        <xdr:cNvSpPr txBox="1"/>
      </xdr:nvSpPr>
      <xdr:spPr>
        <a:xfrm>
          <a:off x="12611744" y="10079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17797</xdr:rowOff>
    </xdr:from>
    <xdr:ext cx="405111" cy="259045"/>
    <xdr:sp macro="" textlink="">
      <xdr:nvSpPr>
        <xdr:cNvPr id="662" name="n_1mainValue【保健センター・保健所】&#10;有形固定資産減価償却率">
          <a:extLst>
            <a:ext uri="{FF2B5EF4-FFF2-40B4-BE49-F238E27FC236}">
              <a16:creationId xmlns:a16="http://schemas.microsoft.com/office/drawing/2014/main" id="{00000000-0008-0000-0200-000096020000}"/>
            </a:ext>
          </a:extLst>
        </xdr:cNvPr>
        <xdr:cNvSpPr txBox="1"/>
      </xdr:nvSpPr>
      <xdr:spPr>
        <a:xfrm>
          <a:off x="15266044" y="979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147337</xdr:rowOff>
    </xdr:from>
    <xdr:ext cx="405111" cy="259045"/>
    <xdr:sp macro="" textlink="">
      <xdr:nvSpPr>
        <xdr:cNvPr id="663" name="n_2mainValue【保健センター・保健所】&#10;有形固定資産減価償却率">
          <a:extLst>
            <a:ext uri="{FF2B5EF4-FFF2-40B4-BE49-F238E27FC236}">
              <a16:creationId xmlns:a16="http://schemas.microsoft.com/office/drawing/2014/main" id="{00000000-0008-0000-0200-000097020000}"/>
            </a:ext>
          </a:extLst>
        </xdr:cNvPr>
        <xdr:cNvSpPr txBox="1"/>
      </xdr:nvSpPr>
      <xdr:spPr>
        <a:xfrm>
          <a:off x="14389744" y="974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105427</xdr:rowOff>
    </xdr:from>
    <xdr:ext cx="405111" cy="259045"/>
    <xdr:sp macro="" textlink="">
      <xdr:nvSpPr>
        <xdr:cNvPr id="664" name="n_3mainValue【保健センター・保健所】&#10;有形固定資産減価償却率">
          <a:extLst>
            <a:ext uri="{FF2B5EF4-FFF2-40B4-BE49-F238E27FC236}">
              <a16:creationId xmlns:a16="http://schemas.microsoft.com/office/drawing/2014/main" id="{00000000-0008-0000-0200-000098020000}"/>
            </a:ext>
          </a:extLst>
        </xdr:cNvPr>
        <xdr:cNvSpPr txBox="1"/>
      </xdr:nvSpPr>
      <xdr:spPr>
        <a:xfrm>
          <a:off x="13500744" y="970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63517</xdr:rowOff>
    </xdr:from>
    <xdr:ext cx="405111" cy="259045"/>
    <xdr:sp macro="" textlink="">
      <xdr:nvSpPr>
        <xdr:cNvPr id="665" name="n_4mainValue【保健センター・保健所】&#10;有形固定資産減価償却率">
          <a:extLst>
            <a:ext uri="{FF2B5EF4-FFF2-40B4-BE49-F238E27FC236}">
              <a16:creationId xmlns:a16="http://schemas.microsoft.com/office/drawing/2014/main" id="{00000000-0008-0000-0200-000099020000}"/>
            </a:ext>
          </a:extLst>
        </xdr:cNvPr>
        <xdr:cNvSpPr txBox="1"/>
      </xdr:nvSpPr>
      <xdr:spPr>
        <a:xfrm>
          <a:off x="12611744" y="966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a:extLst>
            <a:ext uri="{FF2B5EF4-FFF2-40B4-BE49-F238E27FC236}">
              <a16:creationId xmlns:a16="http://schemas.microsoft.com/office/drawing/2014/main" id="{00000000-0008-0000-0200-00009A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a:extLst>
            <a:ext uri="{FF2B5EF4-FFF2-40B4-BE49-F238E27FC236}">
              <a16:creationId xmlns:a16="http://schemas.microsoft.com/office/drawing/2014/main" id="{00000000-0008-0000-0200-00009B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a:extLst>
            <a:ext uri="{FF2B5EF4-FFF2-40B4-BE49-F238E27FC236}">
              <a16:creationId xmlns:a16="http://schemas.microsoft.com/office/drawing/2014/main" id="{00000000-0008-0000-0200-00009C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a:extLst>
            <a:ext uri="{FF2B5EF4-FFF2-40B4-BE49-F238E27FC236}">
              <a16:creationId xmlns:a16="http://schemas.microsoft.com/office/drawing/2014/main" id="{00000000-0008-0000-0200-00009D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a:extLst>
            <a:ext uri="{FF2B5EF4-FFF2-40B4-BE49-F238E27FC236}">
              <a16:creationId xmlns:a16="http://schemas.microsoft.com/office/drawing/2014/main" id="{00000000-0008-0000-0200-00009E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a:extLst>
            <a:ext uri="{FF2B5EF4-FFF2-40B4-BE49-F238E27FC236}">
              <a16:creationId xmlns:a16="http://schemas.microsoft.com/office/drawing/2014/main" id="{00000000-0008-0000-0200-00009F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a:extLst>
            <a:ext uri="{FF2B5EF4-FFF2-40B4-BE49-F238E27FC236}">
              <a16:creationId xmlns:a16="http://schemas.microsoft.com/office/drawing/2014/main" id="{00000000-0008-0000-0200-0000A0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a:extLst>
            <a:ext uri="{FF2B5EF4-FFF2-40B4-BE49-F238E27FC236}">
              <a16:creationId xmlns:a16="http://schemas.microsoft.com/office/drawing/2014/main" id="{00000000-0008-0000-0200-0000A1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a:extLst>
            <a:ext uri="{FF2B5EF4-FFF2-40B4-BE49-F238E27FC236}">
              <a16:creationId xmlns:a16="http://schemas.microsoft.com/office/drawing/2014/main" id="{00000000-0008-0000-0200-0000A2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a:extLst>
            <a:ext uri="{FF2B5EF4-FFF2-40B4-BE49-F238E27FC236}">
              <a16:creationId xmlns:a16="http://schemas.microsoft.com/office/drawing/2014/main" id="{00000000-0008-0000-0200-0000A3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6" name="直線コネクタ 675">
          <a:extLst>
            <a:ext uri="{FF2B5EF4-FFF2-40B4-BE49-F238E27FC236}">
              <a16:creationId xmlns:a16="http://schemas.microsoft.com/office/drawing/2014/main" id="{00000000-0008-0000-0200-0000A4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7" name="テキスト ボックス 676">
          <a:extLst>
            <a:ext uri="{FF2B5EF4-FFF2-40B4-BE49-F238E27FC236}">
              <a16:creationId xmlns:a16="http://schemas.microsoft.com/office/drawing/2014/main" id="{00000000-0008-0000-0200-0000A5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8" name="直線コネクタ 677">
          <a:extLst>
            <a:ext uri="{FF2B5EF4-FFF2-40B4-BE49-F238E27FC236}">
              <a16:creationId xmlns:a16="http://schemas.microsoft.com/office/drawing/2014/main" id="{00000000-0008-0000-0200-0000A6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9" name="テキスト ボックス 678">
          <a:extLst>
            <a:ext uri="{FF2B5EF4-FFF2-40B4-BE49-F238E27FC236}">
              <a16:creationId xmlns:a16="http://schemas.microsoft.com/office/drawing/2014/main" id="{00000000-0008-0000-0200-0000A7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0" name="直線コネクタ 679">
          <a:extLst>
            <a:ext uri="{FF2B5EF4-FFF2-40B4-BE49-F238E27FC236}">
              <a16:creationId xmlns:a16="http://schemas.microsoft.com/office/drawing/2014/main" id="{00000000-0008-0000-0200-0000A8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1" name="テキスト ボックス 680">
          <a:extLst>
            <a:ext uri="{FF2B5EF4-FFF2-40B4-BE49-F238E27FC236}">
              <a16:creationId xmlns:a16="http://schemas.microsoft.com/office/drawing/2014/main" id="{00000000-0008-0000-0200-0000A9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2" name="直線コネクタ 681">
          <a:extLst>
            <a:ext uri="{FF2B5EF4-FFF2-40B4-BE49-F238E27FC236}">
              <a16:creationId xmlns:a16="http://schemas.microsoft.com/office/drawing/2014/main" id="{00000000-0008-0000-0200-0000AA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3" name="テキスト ボックス 682">
          <a:extLst>
            <a:ext uri="{FF2B5EF4-FFF2-40B4-BE49-F238E27FC236}">
              <a16:creationId xmlns:a16="http://schemas.microsoft.com/office/drawing/2014/main" id="{00000000-0008-0000-0200-0000AB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4" name="直線コネクタ 683">
          <a:extLst>
            <a:ext uri="{FF2B5EF4-FFF2-40B4-BE49-F238E27FC236}">
              <a16:creationId xmlns:a16="http://schemas.microsoft.com/office/drawing/2014/main" id="{00000000-0008-0000-0200-0000AC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5" name="テキスト ボックス 684">
          <a:extLst>
            <a:ext uri="{FF2B5EF4-FFF2-40B4-BE49-F238E27FC236}">
              <a16:creationId xmlns:a16="http://schemas.microsoft.com/office/drawing/2014/main" id="{00000000-0008-0000-0200-0000AD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6" name="直線コネクタ 685">
          <a:extLst>
            <a:ext uri="{FF2B5EF4-FFF2-40B4-BE49-F238E27FC236}">
              <a16:creationId xmlns:a16="http://schemas.microsoft.com/office/drawing/2014/main" id="{00000000-0008-0000-0200-0000AE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7" name="テキスト ボックス 686">
          <a:extLst>
            <a:ext uri="{FF2B5EF4-FFF2-40B4-BE49-F238E27FC236}">
              <a16:creationId xmlns:a16="http://schemas.microsoft.com/office/drawing/2014/main" id="{00000000-0008-0000-0200-0000AF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8" name="【保健センター・保健所】&#10;一人当たり面積グラフ枠">
          <a:extLst>
            <a:ext uri="{FF2B5EF4-FFF2-40B4-BE49-F238E27FC236}">
              <a16:creationId xmlns:a16="http://schemas.microsoft.com/office/drawing/2014/main" id="{00000000-0008-0000-0200-0000B0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xdr:rowOff>
    </xdr:from>
    <xdr:to>
      <xdr:col>116</xdr:col>
      <xdr:colOff>62864</xdr:colOff>
      <xdr:row>64</xdr:row>
      <xdr:rowOff>3810</xdr:rowOff>
    </xdr:to>
    <xdr:cxnSp macro="">
      <xdr:nvCxnSpPr>
        <xdr:cNvPr id="689" name="直線コネクタ 688">
          <a:extLst>
            <a:ext uri="{FF2B5EF4-FFF2-40B4-BE49-F238E27FC236}">
              <a16:creationId xmlns:a16="http://schemas.microsoft.com/office/drawing/2014/main" id="{00000000-0008-0000-0200-0000B1020000}"/>
            </a:ext>
          </a:extLst>
        </xdr:cNvPr>
        <xdr:cNvCxnSpPr/>
      </xdr:nvCxnSpPr>
      <xdr:spPr>
        <a:xfrm flipV="1">
          <a:off x="22160864" y="960501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7637</xdr:rowOff>
    </xdr:from>
    <xdr:ext cx="469744" cy="259045"/>
    <xdr:sp macro="" textlink="">
      <xdr:nvSpPr>
        <xdr:cNvPr id="690" name="【保健センター・保健所】&#10;一人当たり面積最小値テキスト">
          <a:extLst>
            <a:ext uri="{FF2B5EF4-FFF2-40B4-BE49-F238E27FC236}">
              <a16:creationId xmlns:a16="http://schemas.microsoft.com/office/drawing/2014/main" id="{00000000-0008-0000-0200-0000B2020000}"/>
            </a:ext>
          </a:extLst>
        </xdr:cNvPr>
        <xdr:cNvSpPr txBox="1"/>
      </xdr:nvSpPr>
      <xdr:spPr>
        <a:xfrm>
          <a:off x="22199600" y="1098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xdr:rowOff>
    </xdr:from>
    <xdr:to>
      <xdr:col>116</xdr:col>
      <xdr:colOff>152400</xdr:colOff>
      <xdr:row>64</xdr:row>
      <xdr:rowOff>3810</xdr:rowOff>
    </xdr:to>
    <xdr:cxnSp macro="">
      <xdr:nvCxnSpPr>
        <xdr:cNvPr id="691" name="直線コネクタ 690">
          <a:extLst>
            <a:ext uri="{FF2B5EF4-FFF2-40B4-BE49-F238E27FC236}">
              <a16:creationId xmlns:a16="http://schemas.microsoft.com/office/drawing/2014/main" id="{00000000-0008-0000-0200-0000B3020000}"/>
            </a:ext>
          </a:extLst>
        </xdr:cNvPr>
        <xdr:cNvCxnSpPr/>
      </xdr:nvCxnSpPr>
      <xdr:spPr>
        <a:xfrm>
          <a:off x="22072600" y="1097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121937</xdr:rowOff>
    </xdr:from>
    <xdr:ext cx="469744" cy="259045"/>
    <xdr:sp macro="" textlink="">
      <xdr:nvSpPr>
        <xdr:cNvPr id="692" name="【保健センター・保健所】&#10;一人当たり面積最大値テキスト">
          <a:extLst>
            <a:ext uri="{FF2B5EF4-FFF2-40B4-BE49-F238E27FC236}">
              <a16:creationId xmlns:a16="http://schemas.microsoft.com/office/drawing/2014/main" id="{00000000-0008-0000-0200-0000B4020000}"/>
            </a:ext>
          </a:extLst>
        </xdr:cNvPr>
        <xdr:cNvSpPr txBox="1"/>
      </xdr:nvSpPr>
      <xdr:spPr>
        <a:xfrm>
          <a:off x="22199600" y="9380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xdr:rowOff>
    </xdr:from>
    <xdr:to>
      <xdr:col>116</xdr:col>
      <xdr:colOff>152400</xdr:colOff>
      <xdr:row>56</xdr:row>
      <xdr:rowOff>3810</xdr:rowOff>
    </xdr:to>
    <xdr:cxnSp macro="">
      <xdr:nvCxnSpPr>
        <xdr:cNvPr id="693" name="直線コネクタ 692">
          <a:extLst>
            <a:ext uri="{FF2B5EF4-FFF2-40B4-BE49-F238E27FC236}">
              <a16:creationId xmlns:a16="http://schemas.microsoft.com/office/drawing/2014/main" id="{00000000-0008-0000-0200-0000B5020000}"/>
            </a:ext>
          </a:extLst>
        </xdr:cNvPr>
        <xdr:cNvCxnSpPr/>
      </xdr:nvCxnSpPr>
      <xdr:spPr>
        <a:xfrm>
          <a:off x="22072600" y="9605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121937</xdr:rowOff>
    </xdr:from>
    <xdr:ext cx="469744" cy="259045"/>
    <xdr:sp macro="" textlink="">
      <xdr:nvSpPr>
        <xdr:cNvPr id="694" name="【保健センター・保健所】&#10;一人当たり面積平均値テキスト">
          <a:extLst>
            <a:ext uri="{FF2B5EF4-FFF2-40B4-BE49-F238E27FC236}">
              <a16:creationId xmlns:a16="http://schemas.microsoft.com/office/drawing/2014/main" id="{00000000-0008-0000-0200-0000B6020000}"/>
            </a:ext>
          </a:extLst>
        </xdr:cNvPr>
        <xdr:cNvSpPr txBox="1"/>
      </xdr:nvSpPr>
      <xdr:spPr>
        <a:xfrm>
          <a:off x="22199600" y="105803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143510</xdr:rowOff>
    </xdr:from>
    <xdr:to>
      <xdr:col>116</xdr:col>
      <xdr:colOff>114300</xdr:colOff>
      <xdr:row>62</xdr:row>
      <xdr:rowOff>73660</xdr:rowOff>
    </xdr:to>
    <xdr:sp macro="" textlink="">
      <xdr:nvSpPr>
        <xdr:cNvPr id="695" name="フローチャート: 判断 694">
          <a:extLst>
            <a:ext uri="{FF2B5EF4-FFF2-40B4-BE49-F238E27FC236}">
              <a16:creationId xmlns:a16="http://schemas.microsoft.com/office/drawing/2014/main" id="{00000000-0008-0000-0200-0000B7020000}"/>
            </a:ext>
          </a:extLst>
        </xdr:cNvPr>
        <xdr:cNvSpPr/>
      </xdr:nvSpPr>
      <xdr:spPr>
        <a:xfrm>
          <a:off x="221107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67310</xdr:rowOff>
    </xdr:from>
    <xdr:to>
      <xdr:col>112</xdr:col>
      <xdr:colOff>38100</xdr:colOff>
      <xdr:row>62</xdr:row>
      <xdr:rowOff>168910</xdr:rowOff>
    </xdr:to>
    <xdr:sp macro="" textlink="">
      <xdr:nvSpPr>
        <xdr:cNvPr id="696" name="フローチャート: 判断 695">
          <a:extLst>
            <a:ext uri="{FF2B5EF4-FFF2-40B4-BE49-F238E27FC236}">
              <a16:creationId xmlns:a16="http://schemas.microsoft.com/office/drawing/2014/main" id="{00000000-0008-0000-0200-0000B8020000}"/>
            </a:ext>
          </a:extLst>
        </xdr:cNvPr>
        <xdr:cNvSpPr/>
      </xdr:nvSpPr>
      <xdr:spPr>
        <a:xfrm>
          <a:off x="21272500" y="1069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82550</xdr:rowOff>
    </xdr:from>
    <xdr:to>
      <xdr:col>107</xdr:col>
      <xdr:colOff>101600</xdr:colOff>
      <xdr:row>63</xdr:row>
      <xdr:rowOff>12700</xdr:rowOff>
    </xdr:to>
    <xdr:sp macro="" textlink="">
      <xdr:nvSpPr>
        <xdr:cNvPr id="697" name="フローチャート: 判断 696">
          <a:extLst>
            <a:ext uri="{FF2B5EF4-FFF2-40B4-BE49-F238E27FC236}">
              <a16:creationId xmlns:a16="http://schemas.microsoft.com/office/drawing/2014/main" id="{00000000-0008-0000-0200-0000B9020000}"/>
            </a:ext>
          </a:extLst>
        </xdr:cNvPr>
        <xdr:cNvSpPr/>
      </xdr:nvSpPr>
      <xdr:spPr>
        <a:xfrm>
          <a:off x="20383500" y="1071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86360</xdr:rowOff>
    </xdr:from>
    <xdr:to>
      <xdr:col>102</xdr:col>
      <xdr:colOff>165100</xdr:colOff>
      <xdr:row>63</xdr:row>
      <xdr:rowOff>16510</xdr:rowOff>
    </xdr:to>
    <xdr:sp macro="" textlink="">
      <xdr:nvSpPr>
        <xdr:cNvPr id="698" name="フローチャート: 判断 697">
          <a:extLst>
            <a:ext uri="{FF2B5EF4-FFF2-40B4-BE49-F238E27FC236}">
              <a16:creationId xmlns:a16="http://schemas.microsoft.com/office/drawing/2014/main" id="{00000000-0008-0000-0200-0000BA020000}"/>
            </a:ext>
          </a:extLst>
        </xdr:cNvPr>
        <xdr:cNvSpPr/>
      </xdr:nvSpPr>
      <xdr:spPr>
        <a:xfrm>
          <a:off x="19494500" y="1071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74930</xdr:rowOff>
    </xdr:from>
    <xdr:to>
      <xdr:col>98</xdr:col>
      <xdr:colOff>38100</xdr:colOff>
      <xdr:row>63</xdr:row>
      <xdr:rowOff>5080</xdr:rowOff>
    </xdr:to>
    <xdr:sp macro="" textlink="">
      <xdr:nvSpPr>
        <xdr:cNvPr id="699" name="フローチャート: 判断 698">
          <a:extLst>
            <a:ext uri="{FF2B5EF4-FFF2-40B4-BE49-F238E27FC236}">
              <a16:creationId xmlns:a16="http://schemas.microsoft.com/office/drawing/2014/main" id="{00000000-0008-0000-0200-0000BB020000}"/>
            </a:ext>
          </a:extLst>
        </xdr:cNvPr>
        <xdr:cNvSpPr/>
      </xdr:nvSpPr>
      <xdr:spPr>
        <a:xfrm>
          <a:off x="18605500" y="1070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00000000-0008-0000-0200-0000BC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00000000-0008-0000-0200-0000BD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00000000-0008-0000-0200-0000BE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00000000-0008-0000-0200-0000BF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00000000-0008-0000-0200-0000C0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82550</xdr:rowOff>
    </xdr:from>
    <xdr:to>
      <xdr:col>116</xdr:col>
      <xdr:colOff>114300</xdr:colOff>
      <xdr:row>62</xdr:row>
      <xdr:rowOff>12700</xdr:rowOff>
    </xdr:to>
    <xdr:sp macro="" textlink="">
      <xdr:nvSpPr>
        <xdr:cNvPr id="705" name="楕円 704">
          <a:extLst>
            <a:ext uri="{FF2B5EF4-FFF2-40B4-BE49-F238E27FC236}">
              <a16:creationId xmlns:a16="http://schemas.microsoft.com/office/drawing/2014/main" id="{00000000-0008-0000-0200-0000C1020000}"/>
            </a:ext>
          </a:extLst>
        </xdr:cNvPr>
        <xdr:cNvSpPr/>
      </xdr:nvSpPr>
      <xdr:spPr>
        <a:xfrm>
          <a:off x="221107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105427</xdr:rowOff>
    </xdr:from>
    <xdr:ext cx="469744" cy="259045"/>
    <xdr:sp macro="" textlink="">
      <xdr:nvSpPr>
        <xdr:cNvPr id="706" name="【保健センター・保健所】&#10;一人当たり面積該当値テキスト">
          <a:extLst>
            <a:ext uri="{FF2B5EF4-FFF2-40B4-BE49-F238E27FC236}">
              <a16:creationId xmlns:a16="http://schemas.microsoft.com/office/drawing/2014/main" id="{00000000-0008-0000-0200-0000C2020000}"/>
            </a:ext>
          </a:extLst>
        </xdr:cNvPr>
        <xdr:cNvSpPr txBox="1"/>
      </xdr:nvSpPr>
      <xdr:spPr>
        <a:xfrm>
          <a:off x="22199600" y="1039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93980</xdr:rowOff>
    </xdr:from>
    <xdr:to>
      <xdr:col>112</xdr:col>
      <xdr:colOff>38100</xdr:colOff>
      <xdr:row>62</xdr:row>
      <xdr:rowOff>24130</xdr:rowOff>
    </xdr:to>
    <xdr:sp macro="" textlink="">
      <xdr:nvSpPr>
        <xdr:cNvPr id="707" name="楕円 706">
          <a:extLst>
            <a:ext uri="{FF2B5EF4-FFF2-40B4-BE49-F238E27FC236}">
              <a16:creationId xmlns:a16="http://schemas.microsoft.com/office/drawing/2014/main" id="{00000000-0008-0000-0200-0000C3020000}"/>
            </a:ext>
          </a:extLst>
        </xdr:cNvPr>
        <xdr:cNvSpPr/>
      </xdr:nvSpPr>
      <xdr:spPr>
        <a:xfrm>
          <a:off x="21272500" y="1055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133350</xdr:rowOff>
    </xdr:from>
    <xdr:to>
      <xdr:col>116</xdr:col>
      <xdr:colOff>63500</xdr:colOff>
      <xdr:row>61</xdr:row>
      <xdr:rowOff>144780</xdr:rowOff>
    </xdr:to>
    <xdr:cxnSp macro="">
      <xdr:nvCxnSpPr>
        <xdr:cNvPr id="708" name="直線コネクタ 707">
          <a:extLst>
            <a:ext uri="{FF2B5EF4-FFF2-40B4-BE49-F238E27FC236}">
              <a16:creationId xmlns:a16="http://schemas.microsoft.com/office/drawing/2014/main" id="{00000000-0008-0000-0200-0000C4020000}"/>
            </a:ext>
          </a:extLst>
        </xdr:cNvPr>
        <xdr:cNvCxnSpPr/>
      </xdr:nvCxnSpPr>
      <xdr:spPr>
        <a:xfrm flipV="1">
          <a:off x="21323300" y="1059180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105410</xdr:rowOff>
    </xdr:from>
    <xdr:to>
      <xdr:col>107</xdr:col>
      <xdr:colOff>101600</xdr:colOff>
      <xdr:row>62</xdr:row>
      <xdr:rowOff>35560</xdr:rowOff>
    </xdr:to>
    <xdr:sp macro="" textlink="">
      <xdr:nvSpPr>
        <xdr:cNvPr id="709" name="楕円 708">
          <a:extLst>
            <a:ext uri="{FF2B5EF4-FFF2-40B4-BE49-F238E27FC236}">
              <a16:creationId xmlns:a16="http://schemas.microsoft.com/office/drawing/2014/main" id="{00000000-0008-0000-0200-0000C5020000}"/>
            </a:ext>
          </a:extLst>
        </xdr:cNvPr>
        <xdr:cNvSpPr/>
      </xdr:nvSpPr>
      <xdr:spPr>
        <a:xfrm>
          <a:off x="20383500" y="1056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144780</xdr:rowOff>
    </xdr:from>
    <xdr:to>
      <xdr:col>111</xdr:col>
      <xdr:colOff>177800</xdr:colOff>
      <xdr:row>61</xdr:row>
      <xdr:rowOff>156210</xdr:rowOff>
    </xdr:to>
    <xdr:cxnSp macro="">
      <xdr:nvCxnSpPr>
        <xdr:cNvPr id="710" name="直線コネクタ 709">
          <a:extLst>
            <a:ext uri="{FF2B5EF4-FFF2-40B4-BE49-F238E27FC236}">
              <a16:creationId xmlns:a16="http://schemas.microsoft.com/office/drawing/2014/main" id="{00000000-0008-0000-0200-0000C6020000}"/>
            </a:ext>
          </a:extLst>
        </xdr:cNvPr>
        <xdr:cNvCxnSpPr/>
      </xdr:nvCxnSpPr>
      <xdr:spPr>
        <a:xfrm flipV="1">
          <a:off x="20434300" y="1060323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113030</xdr:rowOff>
    </xdr:from>
    <xdr:to>
      <xdr:col>102</xdr:col>
      <xdr:colOff>165100</xdr:colOff>
      <xdr:row>62</xdr:row>
      <xdr:rowOff>43180</xdr:rowOff>
    </xdr:to>
    <xdr:sp macro="" textlink="">
      <xdr:nvSpPr>
        <xdr:cNvPr id="711" name="楕円 710">
          <a:extLst>
            <a:ext uri="{FF2B5EF4-FFF2-40B4-BE49-F238E27FC236}">
              <a16:creationId xmlns:a16="http://schemas.microsoft.com/office/drawing/2014/main" id="{00000000-0008-0000-0200-0000C7020000}"/>
            </a:ext>
          </a:extLst>
        </xdr:cNvPr>
        <xdr:cNvSpPr/>
      </xdr:nvSpPr>
      <xdr:spPr>
        <a:xfrm>
          <a:off x="19494500" y="1057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156210</xdr:rowOff>
    </xdr:from>
    <xdr:to>
      <xdr:col>107</xdr:col>
      <xdr:colOff>50800</xdr:colOff>
      <xdr:row>61</xdr:row>
      <xdr:rowOff>163830</xdr:rowOff>
    </xdr:to>
    <xdr:cxnSp macro="">
      <xdr:nvCxnSpPr>
        <xdr:cNvPr id="712" name="直線コネクタ 711">
          <a:extLst>
            <a:ext uri="{FF2B5EF4-FFF2-40B4-BE49-F238E27FC236}">
              <a16:creationId xmlns:a16="http://schemas.microsoft.com/office/drawing/2014/main" id="{00000000-0008-0000-0200-0000C8020000}"/>
            </a:ext>
          </a:extLst>
        </xdr:cNvPr>
        <xdr:cNvCxnSpPr/>
      </xdr:nvCxnSpPr>
      <xdr:spPr>
        <a:xfrm flipV="1">
          <a:off x="19545300" y="106146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124460</xdr:rowOff>
    </xdr:from>
    <xdr:to>
      <xdr:col>98</xdr:col>
      <xdr:colOff>38100</xdr:colOff>
      <xdr:row>62</xdr:row>
      <xdr:rowOff>54610</xdr:rowOff>
    </xdr:to>
    <xdr:sp macro="" textlink="">
      <xdr:nvSpPr>
        <xdr:cNvPr id="713" name="楕円 712">
          <a:extLst>
            <a:ext uri="{FF2B5EF4-FFF2-40B4-BE49-F238E27FC236}">
              <a16:creationId xmlns:a16="http://schemas.microsoft.com/office/drawing/2014/main" id="{00000000-0008-0000-0200-0000C9020000}"/>
            </a:ext>
          </a:extLst>
        </xdr:cNvPr>
        <xdr:cNvSpPr/>
      </xdr:nvSpPr>
      <xdr:spPr>
        <a:xfrm>
          <a:off x="18605500" y="1058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163830</xdr:rowOff>
    </xdr:from>
    <xdr:to>
      <xdr:col>102</xdr:col>
      <xdr:colOff>114300</xdr:colOff>
      <xdr:row>62</xdr:row>
      <xdr:rowOff>3810</xdr:rowOff>
    </xdr:to>
    <xdr:cxnSp macro="">
      <xdr:nvCxnSpPr>
        <xdr:cNvPr id="714" name="直線コネクタ 713">
          <a:extLst>
            <a:ext uri="{FF2B5EF4-FFF2-40B4-BE49-F238E27FC236}">
              <a16:creationId xmlns:a16="http://schemas.microsoft.com/office/drawing/2014/main" id="{00000000-0008-0000-0200-0000CA020000}"/>
            </a:ext>
          </a:extLst>
        </xdr:cNvPr>
        <xdr:cNvCxnSpPr/>
      </xdr:nvCxnSpPr>
      <xdr:spPr>
        <a:xfrm flipV="1">
          <a:off x="18656300" y="106222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160037</xdr:rowOff>
    </xdr:from>
    <xdr:ext cx="469744" cy="259045"/>
    <xdr:sp macro="" textlink="">
      <xdr:nvSpPr>
        <xdr:cNvPr id="715" name="n_1aveValue【保健センター・保健所】&#10;一人当たり面積">
          <a:extLst>
            <a:ext uri="{FF2B5EF4-FFF2-40B4-BE49-F238E27FC236}">
              <a16:creationId xmlns:a16="http://schemas.microsoft.com/office/drawing/2014/main" id="{00000000-0008-0000-0200-0000CB020000}"/>
            </a:ext>
          </a:extLst>
        </xdr:cNvPr>
        <xdr:cNvSpPr txBox="1"/>
      </xdr:nvSpPr>
      <xdr:spPr>
        <a:xfrm>
          <a:off x="21075727" y="1078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3827</xdr:rowOff>
    </xdr:from>
    <xdr:ext cx="469744" cy="259045"/>
    <xdr:sp macro="" textlink="">
      <xdr:nvSpPr>
        <xdr:cNvPr id="716" name="n_2aveValue【保健センター・保健所】&#10;一人当たり面積">
          <a:extLst>
            <a:ext uri="{FF2B5EF4-FFF2-40B4-BE49-F238E27FC236}">
              <a16:creationId xmlns:a16="http://schemas.microsoft.com/office/drawing/2014/main" id="{00000000-0008-0000-0200-0000CC020000}"/>
            </a:ext>
          </a:extLst>
        </xdr:cNvPr>
        <xdr:cNvSpPr txBox="1"/>
      </xdr:nvSpPr>
      <xdr:spPr>
        <a:xfrm>
          <a:off x="20199427"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7637</xdr:rowOff>
    </xdr:from>
    <xdr:ext cx="469744" cy="259045"/>
    <xdr:sp macro="" textlink="">
      <xdr:nvSpPr>
        <xdr:cNvPr id="717" name="n_3aveValue【保健センター・保健所】&#10;一人当たり面積">
          <a:extLst>
            <a:ext uri="{FF2B5EF4-FFF2-40B4-BE49-F238E27FC236}">
              <a16:creationId xmlns:a16="http://schemas.microsoft.com/office/drawing/2014/main" id="{00000000-0008-0000-0200-0000CD020000}"/>
            </a:ext>
          </a:extLst>
        </xdr:cNvPr>
        <xdr:cNvSpPr txBox="1"/>
      </xdr:nvSpPr>
      <xdr:spPr>
        <a:xfrm>
          <a:off x="19310427"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167657</xdr:rowOff>
    </xdr:from>
    <xdr:ext cx="469744" cy="259045"/>
    <xdr:sp macro="" textlink="">
      <xdr:nvSpPr>
        <xdr:cNvPr id="718" name="n_4aveValue【保健センター・保健所】&#10;一人当たり面積">
          <a:extLst>
            <a:ext uri="{FF2B5EF4-FFF2-40B4-BE49-F238E27FC236}">
              <a16:creationId xmlns:a16="http://schemas.microsoft.com/office/drawing/2014/main" id="{00000000-0008-0000-0200-0000CE020000}"/>
            </a:ext>
          </a:extLst>
        </xdr:cNvPr>
        <xdr:cNvSpPr txBox="1"/>
      </xdr:nvSpPr>
      <xdr:spPr>
        <a:xfrm>
          <a:off x="18421427" y="1079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40657</xdr:rowOff>
    </xdr:from>
    <xdr:ext cx="469744" cy="259045"/>
    <xdr:sp macro="" textlink="">
      <xdr:nvSpPr>
        <xdr:cNvPr id="719" name="n_1mainValue【保健センター・保健所】&#10;一人当たり面積">
          <a:extLst>
            <a:ext uri="{FF2B5EF4-FFF2-40B4-BE49-F238E27FC236}">
              <a16:creationId xmlns:a16="http://schemas.microsoft.com/office/drawing/2014/main" id="{00000000-0008-0000-0200-0000CF020000}"/>
            </a:ext>
          </a:extLst>
        </xdr:cNvPr>
        <xdr:cNvSpPr txBox="1"/>
      </xdr:nvSpPr>
      <xdr:spPr>
        <a:xfrm>
          <a:off x="21075727" y="1032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52087</xdr:rowOff>
    </xdr:from>
    <xdr:ext cx="469744" cy="259045"/>
    <xdr:sp macro="" textlink="">
      <xdr:nvSpPr>
        <xdr:cNvPr id="720" name="n_2mainValue【保健センター・保健所】&#10;一人当たり面積">
          <a:extLst>
            <a:ext uri="{FF2B5EF4-FFF2-40B4-BE49-F238E27FC236}">
              <a16:creationId xmlns:a16="http://schemas.microsoft.com/office/drawing/2014/main" id="{00000000-0008-0000-0200-0000D0020000}"/>
            </a:ext>
          </a:extLst>
        </xdr:cNvPr>
        <xdr:cNvSpPr txBox="1"/>
      </xdr:nvSpPr>
      <xdr:spPr>
        <a:xfrm>
          <a:off x="20199427" y="10339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59707</xdr:rowOff>
    </xdr:from>
    <xdr:ext cx="469744" cy="259045"/>
    <xdr:sp macro="" textlink="">
      <xdr:nvSpPr>
        <xdr:cNvPr id="721" name="n_3mainValue【保健センター・保健所】&#10;一人当たり面積">
          <a:extLst>
            <a:ext uri="{FF2B5EF4-FFF2-40B4-BE49-F238E27FC236}">
              <a16:creationId xmlns:a16="http://schemas.microsoft.com/office/drawing/2014/main" id="{00000000-0008-0000-0200-0000D1020000}"/>
            </a:ext>
          </a:extLst>
        </xdr:cNvPr>
        <xdr:cNvSpPr txBox="1"/>
      </xdr:nvSpPr>
      <xdr:spPr>
        <a:xfrm>
          <a:off x="19310427" y="1034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71137</xdr:rowOff>
    </xdr:from>
    <xdr:ext cx="469744" cy="259045"/>
    <xdr:sp macro="" textlink="">
      <xdr:nvSpPr>
        <xdr:cNvPr id="722" name="n_4mainValue【保健センター・保健所】&#10;一人当たり面積">
          <a:extLst>
            <a:ext uri="{FF2B5EF4-FFF2-40B4-BE49-F238E27FC236}">
              <a16:creationId xmlns:a16="http://schemas.microsoft.com/office/drawing/2014/main" id="{00000000-0008-0000-0200-0000D2020000}"/>
            </a:ext>
          </a:extLst>
        </xdr:cNvPr>
        <xdr:cNvSpPr txBox="1"/>
      </xdr:nvSpPr>
      <xdr:spPr>
        <a:xfrm>
          <a:off x="18421427" y="1035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3" name="正方形/長方形 722">
          <a:extLst>
            <a:ext uri="{FF2B5EF4-FFF2-40B4-BE49-F238E27FC236}">
              <a16:creationId xmlns:a16="http://schemas.microsoft.com/office/drawing/2014/main" id="{00000000-0008-0000-0200-0000D3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4" name="正方形/長方形 723">
          <a:extLst>
            <a:ext uri="{FF2B5EF4-FFF2-40B4-BE49-F238E27FC236}">
              <a16:creationId xmlns:a16="http://schemas.microsoft.com/office/drawing/2014/main" id="{00000000-0008-0000-0200-0000D4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5" name="正方形/長方形 724">
          <a:extLst>
            <a:ext uri="{FF2B5EF4-FFF2-40B4-BE49-F238E27FC236}">
              <a16:creationId xmlns:a16="http://schemas.microsoft.com/office/drawing/2014/main" id="{00000000-0008-0000-0200-0000D5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6" name="正方形/長方形 725">
          <a:extLst>
            <a:ext uri="{FF2B5EF4-FFF2-40B4-BE49-F238E27FC236}">
              <a16:creationId xmlns:a16="http://schemas.microsoft.com/office/drawing/2014/main" id="{00000000-0008-0000-0200-0000D6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7" name="正方形/長方形 726">
          <a:extLst>
            <a:ext uri="{FF2B5EF4-FFF2-40B4-BE49-F238E27FC236}">
              <a16:creationId xmlns:a16="http://schemas.microsoft.com/office/drawing/2014/main" id="{00000000-0008-0000-0200-0000D7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8" name="正方形/長方形 727">
          <a:extLst>
            <a:ext uri="{FF2B5EF4-FFF2-40B4-BE49-F238E27FC236}">
              <a16:creationId xmlns:a16="http://schemas.microsoft.com/office/drawing/2014/main" id="{00000000-0008-0000-0200-0000D8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9" name="正方形/長方形 728">
          <a:extLst>
            <a:ext uri="{FF2B5EF4-FFF2-40B4-BE49-F238E27FC236}">
              <a16:creationId xmlns:a16="http://schemas.microsoft.com/office/drawing/2014/main" id="{00000000-0008-0000-0200-0000D9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0" name="正方形/長方形 729">
          <a:extLst>
            <a:ext uri="{FF2B5EF4-FFF2-40B4-BE49-F238E27FC236}">
              <a16:creationId xmlns:a16="http://schemas.microsoft.com/office/drawing/2014/main" id="{00000000-0008-0000-0200-0000DA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1" name="テキスト ボックス 730">
          <a:extLst>
            <a:ext uri="{FF2B5EF4-FFF2-40B4-BE49-F238E27FC236}">
              <a16:creationId xmlns:a16="http://schemas.microsoft.com/office/drawing/2014/main" id="{00000000-0008-0000-0200-0000DB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2" name="直線コネクタ 731">
          <a:extLst>
            <a:ext uri="{FF2B5EF4-FFF2-40B4-BE49-F238E27FC236}">
              <a16:creationId xmlns:a16="http://schemas.microsoft.com/office/drawing/2014/main" id="{00000000-0008-0000-0200-0000DC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3" name="テキスト ボックス 732">
          <a:extLst>
            <a:ext uri="{FF2B5EF4-FFF2-40B4-BE49-F238E27FC236}">
              <a16:creationId xmlns:a16="http://schemas.microsoft.com/office/drawing/2014/main" id="{00000000-0008-0000-0200-0000DD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4" name="直線コネクタ 733">
          <a:extLst>
            <a:ext uri="{FF2B5EF4-FFF2-40B4-BE49-F238E27FC236}">
              <a16:creationId xmlns:a16="http://schemas.microsoft.com/office/drawing/2014/main" id="{00000000-0008-0000-0200-0000DE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5" name="テキスト ボックス 734">
          <a:extLst>
            <a:ext uri="{FF2B5EF4-FFF2-40B4-BE49-F238E27FC236}">
              <a16:creationId xmlns:a16="http://schemas.microsoft.com/office/drawing/2014/main" id="{00000000-0008-0000-0200-0000DF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6" name="直線コネクタ 735">
          <a:extLst>
            <a:ext uri="{FF2B5EF4-FFF2-40B4-BE49-F238E27FC236}">
              <a16:creationId xmlns:a16="http://schemas.microsoft.com/office/drawing/2014/main" id="{00000000-0008-0000-0200-0000E0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7" name="テキスト ボックス 736">
          <a:extLst>
            <a:ext uri="{FF2B5EF4-FFF2-40B4-BE49-F238E27FC236}">
              <a16:creationId xmlns:a16="http://schemas.microsoft.com/office/drawing/2014/main" id="{00000000-0008-0000-0200-0000E1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8" name="直線コネクタ 737">
          <a:extLst>
            <a:ext uri="{FF2B5EF4-FFF2-40B4-BE49-F238E27FC236}">
              <a16:creationId xmlns:a16="http://schemas.microsoft.com/office/drawing/2014/main" id="{00000000-0008-0000-0200-0000E2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9" name="テキスト ボックス 738">
          <a:extLst>
            <a:ext uri="{FF2B5EF4-FFF2-40B4-BE49-F238E27FC236}">
              <a16:creationId xmlns:a16="http://schemas.microsoft.com/office/drawing/2014/main" id="{00000000-0008-0000-0200-0000E3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0" name="直線コネクタ 739">
          <a:extLst>
            <a:ext uri="{FF2B5EF4-FFF2-40B4-BE49-F238E27FC236}">
              <a16:creationId xmlns:a16="http://schemas.microsoft.com/office/drawing/2014/main" id="{00000000-0008-0000-0200-0000E4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1" name="テキスト ボックス 740">
          <a:extLst>
            <a:ext uri="{FF2B5EF4-FFF2-40B4-BE49-F238E27FC236}">
              <a16:creationId xmlns:a16="http://schemas.microsoft.com/office/drawing/2014/main" id="{00000000-0008-0000-0200-0000E5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2" name="直線コネクタ 741">
          <a:extLst>
            <a:ext uri="{FF2B5EF4-FFF2-40B4-BE49-F238E27FC236}">
              <a16:creationId xmlns:a16="http://schemas.microsoft.com/office/drawing/2014/main" id="{00000000-0008-0000-0200-0000E6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3" name="テキスト ボックス 742">
          <a:extLst>
            <a:ext uri="{FF2B5EF4-FFF2-40B4-BE49-F238E27FC236}">
              <a16:creationId xmlns:a16="http://schemas.microsoft.com/office/drawing/2014/main" id="{00000000-0008-0000-0200-0000E7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4" name="直線コネクタ 743">
          <a:extLst>
            <a:ext uri="{FF2B5EF4-FFF2-40B4-BE49-F238E27FC236}">
              <a16:creationId xmlns:a16="http://schemas.microsoft.com/office/drawing/2014/main" id="{00000000-0008-0000-0200-0000E8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5" name="テキスト ボックス 744">
          <a:extLst>
            <a:ext uri="{FF2B5EF4-FFF2-40B4-BE49-F238E27FC236}">
              <a16:creationId xmlns:a16="http://schemas.microsoft.com/office/drawing/2014/main" id="{00000000-0008-0000-0200-0000E9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6" name="直線コネクタ 745">
          <a:extLst>
            <a:ext uri="{FF2B5EF4-FFF2-40B4-BE49-F238E27FC236}">
              <a16:creationId xmlns:a16="http://schemas.microsoft.com/office/drawing/2014/main" id="{00000000-0008-0000-0200-0000EA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7" name="【消防施設】&#10;有形固定資産減価償却率グラフ枠">
          <a:extLst>
            <a:ext uri="{FF2B5EF4-FFF2-40B4-BE49-F238E27FC236}">
              <a16:creationId xmlns:a16="http://schemas.microsoft.com/office/drawing/2014/main" id="{00000000-0008-0000-0200-0000EB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101781</xdr:rowOff>
    </xdr:from>
    <xdr:to>
      <xdr:col>85</xdr:col>
      <xdr:colOff>126364</xdr:colOff>
      <xdr:row>86</xdr:row>
      <xdr:rowOff>57694</xdr:rowOff>
    </xdr:to>
    <xdr:cxnSp macro="">
      <xdr:nvCxnSpPr>
        <xdr:cNvPr id="748" name="直線コネクタ 747">
          <a:extLst>
            <a:ext uri="{FF2B5EF4-FFF2-40B4-BE49-F238E27FC236}">
              <a16:creationId xmlns:a16="http://schemas.microsoft.com/office/drawing/2014/main" id="{00000000-0008-0000-0200-0000EC020000}"/>
            </a:ext>
          </a:extLst>
        </xdr:cNvPr>
        <xdr:cNvCxnSpPr/>
      </xdr:nvCxnSpPr>
      <xdr:spPr>
        <a:xfrm flipV="1">
          <a:off x="16318864" y="13474881"/>
          <a:ext cx="0" cy="1327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61521</xdr:rowOff>
    </xdr:from>
    <xdr:ext cx="405111" cy="259045"/>
    <xdr:sp macro="" textlink="">
      <xdr:nvSpPr>
        <xdr:cNvPr id="749" name="【消防施設】&#10;有形固定資産減価償却率最小値テキスト">
          <a:extLst>
            <a:ext uri="{FF2B5EF4-FFF2-40B4-BE49-F238E27FC236}">
              <a16:creationId xmlns:a16="http://schemas.microsoft.com/office/drawing/2014/main" id="{00000000-0008-0000-0200-0000ED020000}"/>
            </a:ext>
          </a:extLst>
        </xdr:cNvPr>
        <xdr:cNvSpPr txBox="1"/>
      </xdr:nvSpPr>
      <xdr:spPr>
        <a:xfrm>
          <a:off x="16357600" y="1480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57694</xdr:rowOff>
    </xdr:from>
    <xdr:to>
      <xdr:col>86</xdr:col>
      <xdr:colOff>25400</xdr:colOff>
      <xdr:row>86</xdr:row>
      <xdr:rowOff>57694</xdr:rowOff>
    </xdr:to>
    <xdr:cxnSp macro="">
      <xdr:nvCxnSpPr>
        <xdr:cNvPr id="750" name="直線コネクタ 749">
          <a:extLst>
            <a:ext uri="{FF2B5EF4-FFF2-40B4-BE49-F238E27FC236}">
              <a16:creationId xmlns:a16="http://schemas.microsoft.com/office/drawing/2014/main" id="{00000000-0008-0000-0200-0000EE020000}"/>
            </a:ext>
          </a:extLst>
        </xdr:cNvPr>
        <xdr:cNvCxnSpPr/>
      </xdr:nvCxnSpPr>
      <xdr:spPr>
        <a:xfrm>
          <a:off x="16230600" y="1480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48458</xdr:rowOff>
    </xdr:from>
    <xdr:ext cx="405111" cy="259045"/>
    <xdr:sp macro="" textlink="">
      <xdr:nvSpPr>
        <xdr:cNvPr id="751" name="【消防施設】&#10;有形固定資産減価償却率最大値テキスト">
          <a:extLst>
            <a:ext uri="{FF2B5EF4-FFF2-40B4-BE49-F238E27FC236}">
              <a16:creationId xmlns:a16="http://schemas.microsoft.com/office/drawing/2014/main" id="{00000000-0008-0000-0200-0000EF020000}"/>
            </a:ext>
          </a:extLst>
        </xdr:cNvPr>
        <xdr:cNvSpPr txBox="1"/>
      </xdr:nvSpPr>
      <xdr:spPr>
        <a:xfrm>
          <a:off x="16357600" y="13250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101781</xdr:rowOff>
    </xdr:from>
    <xdr:to>
      <xdr:col>86</xdr:col>
      <xdr:colOff>25400</xdr:colOff>
      <xdr:row>78</xdr:row>
      <xdr:rowOff>101781</xdr:rowOff>
    </xdr:to>
    <xdr:cxnSp macro="">
      <xdr:nvCxnSpPr>
        <xdr:cNvPr id="752" name="直線コネクタ 751">
          <a:extLst>
            <a:ext uri="{FF2B5EF4-FFF2-40B4-BE49-F238E27FC236}">
              <a16:creationId xmlns:a16="http://schemas.microsoft.com/office/drawing/2014/main" id="{00000000-0008-0000-0200-0000F0020000}"/>
            </a:ext>
          </a:extLst>
        </xdr:cNvPr>
        <xdr:cNvCxnSpPr/>
      </xdr:nvCxnSpPr>
      <xdr:spPr>
        <a:xfrm>
          <a:off x="16230600" y="13474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35940</xdr:rowOff>
    </xdr:from>
    <xdr:ext cx="405111" cy="259045"/>
    <xdr:sp macro="" textlink="">
      <xdr:nvSpPr>
        <xdr:cNvPr id="753" name="【消防施設】&#10;有形固定資産減価償却率平均値テキスト">
          <a:extLst>
            <a:ext uri="{FF2B5EF4-FFF2-40B4-BE49-F238E27FC236}">
              <a16:creationId xmlns:a16="http://schemas.microsoft.com/office/drawing/2014/main" id="{00000000-0008-0000-0200-0000F1020000}"/>
            </a:ext>
          </a:extLst>
        </xdr:cNvPr>
        <xdr:cNvSpPr txBox="1"/>
      </xdr:nvSpPr>
      <xdr:spPr>
        <a:xfrm>
          <a:off x="16357600" y="140948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57513</xdr:rowOff>
    </xdr:from>
    <xdr:to>
      <xdr:col>85</xdr:col>
      <xdr:colOff>177800</xdr:colOff>
      <xdr:row>82</xdr:row>
      <xdr:rowOff>159113</xdr:rowOff>
    </xdr:to>
    <xdr:sp macro="" textlink="">
      <xdr:nvSpPr>
        <xdr:cNvPr id="754" name="フローチャート: 判断 753">
          <a:extLst>
            <a:ext uri="{FF2B5EF4-FFF2-40B4-BE49-F238E27FC236}">
              <a16:creationId xmlns:a16="http://schemas.microsoft.com/office/drawing/2014/main" id="{00000000-0008-0000-0200-0000F2020000}"/>
            </a:ext>
          </a:extLst>
        </xdr:cNvPr>
        <xdr:cNvSpPr/>
      </xdr:nvSpPr>
      <xdr:spPr>
        <a:xfrm>
          <a:off x="16268700" y="141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37919</xdr:rowOff>
    </xdr:from>
    <xdr:to>
      <xdr:col>81</xdr:col>
      <xdr:colOff>101600</xdr:colOff>
      <xdr:row>82</xdr:row>
      <xdr:rowOff>139519</xdr:rowOff>
    </xdr:to>
    <xdr:sp macro="" textlink="">
      <xdr:nvSpPr>
        <xdr:cNvPr id="755" name="フローチャート: 判断 754">
          <a:extLst>
            <a:ext uri="{FF2B5EF4-FFF2-40B4-BE49-F238E27FC236}">
              <a16:creationId xmlns:a16="http://schemas.microsoft.com/office/drawing/2014/main" id="{00000000-0008-0000-0200-0000F3020000}"/>
            </a:ext>
          </a:extLst>
        </xdr:cNvPr>
        <xdr:cNvSpPr/>
      </xdr:nvSpPr>
      <xdr:spPr>
        <a:xfrm>
          <a:off x="15430500" y="1409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91802</xdr:rowOff>
    </xdr:from>
    <xdr:to>
      <xdr:col>76</xdr:col>
      <xdr:colOff>165100</xdr:colOff>
      <xdr:row>83</xdr:row>
      <xdr:rowOff>21952</xdr:rowOff>
    </xdr:to>
    <xdr:sp macro="" textlink="">
      <xdr:nvSpPr>
        <xdr:cNvPr id="756" name="フローチャート: 判断 755">
          <a:extLst>
            <a:ext uri="{FF2B5EF4-FFF2-40B4-BE49-F238E27FC236}">
              <a16:creationId xmlns:a16="http://schemas.microsoft.com/office/drawing/2014/main" id="{00000000-0008-0000-0200-0000F4020000}"/>
            </a:ext>
          </a:extLst>
        </xdr:cNvPr>
        <xdr:cNvSpPr/>
      </xdr:nvSpPr>
      <xdr:spPr>
        <a:xfrm>
          <a:off x="14541500" y="1415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57513</xdr:rowOff>
    </xdr:from>
    <xdr:to>
      <xdr:col>72</xdr:col>
      <xdr:colOff>38100</xdr:colOff>
      <xdr:row>82</xdr:row>
      <xdr:rowOff>159113</xdr:rowOff>
    </xdr:to>
    <xdr:sp macro="" textlink="">
      <xdr:nvSpPr>
        <xdr:cNvPr id="757" name="フローチャート: 判断 756">
          <a:extLst>
            <a:ext uri="{FF2B5EF4-FFF2-40B4-BE49-F238E27FC236}">
              <a16:creationId xmlns:a16="http://schemas.microsoft.com/office/drawing/2014/main" id="{00000000-0008-0000-0200-0000F5020000}"/>
            </a:ext>
          </a:extLst>
        </xdr:cNvPr>
        <xdr:cNvSpPr/>
      </xdr:nvSpPr>
      <xdr:spPr>
        <a:xfrm>
          <a:off x="13652500" y="141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5262</xdr:rowOff>
    </xdr:from>
    <xdr:to>
      <xdr:col>67</xdr:col>
      <xdr:colOff>101600</xdr:colOff>
      <xdr:row>82</xdr:row>
      <xdr:rowOff>106862</xdr:rowOff>
    </xdr:to>
    <xdr:sp macro="" textlink="">
      <xdr:nvSpPr>
        <xdr:cNvPr id="758" name="フローチャート: 判断 757">
          <a:extLst>
            <a:ext uri="{FF2B5EF4-FFF2-40B4-BE49-F238E27FC236}">
              <a16:creationId xmlns:a16="http://schemas.microsoft.com/office/drawing/2014/main" id="{00000000-0008-0000-0200-0000F6020000}"/>
            </a:ext>
          </a:extLst>
        </xdr:cNvPr>
        <xdr:cNvSpPr/>
      </xdr:nvSpPr>
      <xdr:spPr>
        <a:xfrm>
          <a:off x="12763500" y="1406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00000000-0008-0000-0200-0000F7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00000000-0008-0000-0200-0000F8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00000000-0008-0000-0200-0000F9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00000000-0008-0000-0200-0000FA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00000000-0008-0000-0200-0000FB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163649</xdr:rowOff>
    </xdr:from>
    <xdr:to>
      <xdr:col>85</xdr:col>
      <xdr:colOff>177800</xdr:colOff>
      <xdr:row>81</xdr:row>
      <xdr:rowOff>93799</xdr:rowOff>
    </xdr:to>
    <xdr:sp macro="" textlink="">
      <xdr:nvSpPr>
        <xdr:cNvPr id="764" name="楕円 763">
          <a:extLst>
            <a:ext uri="{FF2B5EF4-FFF2-40B4-BE49-F238E27FC236}">
              <a16:creationId xmlns:a16="http://schemas.microsoft.com/office/drawing/2014/main" id="{00000000-0008-0000-0200-0000FC020000}"/>
            </a:ext>
          </a:extLst>
        </xdr:cNvPr>
        <xdr:cNvSpPr/>
      </xdr:nvSpPr>
      <xdr:spPr>
        <a:xfrm>
          <a:off x="16268700" y="1387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15076</xdr:rowOff>
    </xdr:from>
    <xdr:ext cx="405111" cy="259045"/>
    <xdr:sp macro="" textlink="">
      <xdr:nvSpPr>
        <xdr:cNvPr id="765" name="【消防施設】&#10;有形固定資産減価償却率該当値テキスト">
          <a:extLst>
            <a:ext uri="{FF2B5EF4-FFF2-40B4-BE49-F238E27FC236}">
              <a16:creationId xmlns:a16="http://schemas.microsoft.com/office/drawing/2014/main" id="{00000000-0008-0000-0200-0000FD020000}"/>
            </a:ext>
          </a:extLst>
        </xdr:cNvPr>
        <xdr:cNvSpPr txBox="1"/>
      </xdr:nvSpPr>
      <xdr:spPr>
        <a:xfrm>
          <a:off x="16357600" y="137310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130992</xdr:rowOff>
    </xdr:from>
    <xdr:to>
      <xdr:col>81</xdr:col>
      <xdr:colOff>101600</xdr:colOff>
      <xdr:row>81</xdr:row>
      <xdr:rowOff>61142</xdr:rowOff>
    </xdr:to>
    <xdr:sp macro="" textlink="">
      <xdr:nvSpPr>
        <xdr:cNvPr id="766" name="楕円 765">
          <a:extLst>
            <a:ext uri="{FF2B5EF4-FFF2-40B4-BE49-F238E27FC236}">
              <a16:creationId xmlns:a16="http://schemas.microsoft.com/office/drawing/2014/main" id="{00000000-0008-0000-0200-0000FE020000}"/>
            </a:ext>
          </a:extLst>
        </xdr:cNvPr>
        <xdr:cNvSpPr/>
      </xdr:nvSpPr>
      <xdr:spPr>
        <a:xfrm>
          <a:off x="15430500" y="1384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10342</xdr:rowOff>
    </xdr:from>
    <xdr:to>
      <xdr:col>85</xdr:col>
      <xdr:colOff>127000</xdr:colOff>
      <xdr:row>81</xdr:row>
      <xdr:rowOff>42999</xdr:rowOff>
    </xdr:to>
    <xdr:cxnSp macro="">
      <xdr:nvCxnSpPr>
        <xdr:cNvPr id="767" name="直線コネクタ 766">
          <a:extLst>
            <a:ext uri="{FF2B5EF4-FFF2-40B4-BE49-F238E27FC236}">
              <a16:creationId xmlns:a16="http://schemas.microsoft.com/office/drawing/2014/main" id="{00000000-0008-0000-0200-0000FF020000}"/>
            </a:ext>
          </a:extLst>
        </xdr:cNvPr>
        <xdr:cNvCxnSpPr/>
      </xdr:nvCxnSpPr>
      <xdr:spPr>
        <a:xfrm>
          <a:off x="15481300" y="13897792"/>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98334</xdr:rowOff>
    </xdr:from>
    <xdr:to>
      <xdr:col>76</xdr:col>
      <xdr:colOff>165100</xdr:colOff>
      <xdr:row>81</xdr:row>
      <xdr:rowOff>28484</xdr:rowOff>
    </xdr:to>
    <xdr:sp macro="" textlink="">
      <xdr:nvSpPr>
        <xdr:cNvPr id="768" name="楕円 767">
          <a:extLst>
            <a:ext uri="{FF2B5EF4-FFF2-40B4-BE49-F238E27FC236}">
              <a16:creationId xmlns:a16="http://schemas.microsoft.com/office/drawing/2014/main" id="{00000000-0008-0000-0200-000000030000}"/>
            </a:ext>
          </a:extLst>
        </xdr:cNvPr>
        <xdr:cNvSpPr/>
      </xdr:nvSpPr>
      <xdr:spPr>
        <a:xfrm>
          <a:off x="14541500" y="1381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149134</xdr:rowOff>
    </xdr:from>
    <xdr:to>
      <xdr:col>81</xdr:col>
      <xdr:colOff>50800</xdr:colOff>
      <xdr:row>81</xdr:row>
      <xdr:rowOff>10342</xdr:rowOff>
    </xdr:to>
    <xdr:cxnSp macro="">
      <xdr:nvCxnSpPr>
        <xdr:cNvPr id="769" name="直線コネクタ 768">
          <a:extLst>
            <a:ext uri="{FF2B5EF4-FFF2-40B4-BE49-F238E27FC236}">
              <a16:creationId xmlns:a16="http://schemas.microsoft.com/office/drawing/2014/main" id="{00000000-0008-0000-0200-000001030000}"/>
            </a:ext>
          </a:extLst>
        </xdr:cNvPr>
        <xdr:cNvCxnSpPr/>
      </xdr:nvCxnSpPr>
      <xdr:spPr>
        <a:xfrm>
          <a:off x="14592300" y="1386513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65677</xdr:rowOff>
    </xdr:from>
    <xdr:to>
      <xdr:col>72</xdr:col>
      <xdr:colOff>38100</xdr:colOff>
      <xdr:row>80</xdr:row>
      <xdr:rowOff>167277</xdr:rowOff>
    </xdr:to>
    <xdr:sp macro="" textlink="">
      <xdr:nvSpPr>
        <xdr:cNvPr id="770" name="楕円 769">
          <a:extLst>
            <a:ext uri="{FF2B5EF4-FFF2-40B4-BE49-F238E27FC236}">
              <a16:creationId xmlns:a16="http://schemas.microsoft.com/office/drawing/2014/main" id="{00000000-0008-0000-0200-000002030000}"/>
            </a:ext>
          </a:extLst>
        </xdr:cNvPr>
        <xdr:cNvSpPr/>
      </xdr:nvSpPr>
      <xdr:spPr>
        <a:xfrm>
          <a:off x="13652500" y="1378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116477</xdr:rowOff>
    </xdr:from>
    <xdr:to>
      <xdr:col>76</xdr:col>
      <xdr:colOff>114300</xdr:colOff>
      <xdr:row>80</xdr:row>
      <xdr:rowOff>149134</xdr:rowOff>
    </xdr:to>
    <xdr:cxnSp macro="">
      <xdr:nvCxnSpPr>
        <xdr:cNvPr id="771" name="直線コネクタ 770">
          <a:extLst>
            <a:ext uri="{FF2B5EF4-FFF2-40B4-BE49-F238E27FC236}">
              <a16:creationId xmlns:a16="http://schemas.microsoft.com/office/drawing/2014/main" id="{00000000-0008-0000-0200-000003030000}"/>
            </a:ext>
          </a:extLst>
        </xdr:cNvPr>
        <xdr:cNvCxnSpPr/>
      </xdr:nvCxnSpPr>
      <xdr:spPr>
        <a:xfrm>
          <a:off x="13703300" y="1383247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170180</xdr:rowOff>
    </xdr:from>
    <xdr:to>
      <xdr:col>67</xdr:col>
      <xdr:colOff>101600</xdr:colOff>
      <xdr:row>81</xdr:row>
      <xdr:rowOff>100330</xdr:rowOff>
    </xdr:to>
    <xdr:sp macro="" textlink="">
      <xdr:nvSpPr>
        <xdr:cNvPr id="772" name="楕円 771">
          <a:extLst>
            <a:ext uri="{FF2B5EF4-FFF2-40B4-BE49-F238E27FC236}">
              <a16:creationId xmlns:a16="http://schemas.microsoft.com/office/drawing/2014/main" id="{00000000-0008-0000-0200-000004030000}"/>
            </a:ext>
          </a:extLst>
        </xdr:cNvPr>
        <xdr:cNvSpPr/>
      </xdr:nvSpPr>
      <xdr:spPr>
        <a:xfrm>
          <a:off x="127635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116477</xdr:rowOff>
    </xdr:from>
    <xdr:to>
      <xdr:col>71</xdr:col>
      <xdr:colOff>177800</xdr:colOff>
      <xdr:row>81</xdr:row>
      <xdr:rowOff>49530</xdr:rowOff>
    </xdr:to>
    <xdr:cxnSp macro="">
      <xdr:nvCxnSpPr>
        <xdr:cNvPr id="773" name="直線コネクタ 772">
          <a:extLst>
            <a:ext uri="{FF2B5EF4-FFF2-40B4-BE49-F238E27FC236}">
              <a16:creationId xmlns:a16="http://schemas.microsoft.com/office/drawing/2014/main" id="{00000000-0008-0000-0200-000005030000}"/>
            </a:ext>
          </a:extLst>
        </xdr:cNvPr>
        <xdr:cNvCxnSpPr/>
      </xdr:nvCxnSpPr>
      <xdr:spPr>
        <a:xfrm flipV="1">
          <a:off x="12814300" y="13832477"/>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130646</xdr:rowOff>
    </xdr:from>
    <xdr:ext cx="405111" cy="259045"/>
    <xdr:sp macro="" textlink="">
      <xdr:nvSpPr>
        <xdr:cNvPr id="774" name="n_1aveValue【消防施設】&#10;有形固定資産減価償却率">
          <a:extLst>
            <a:ext uri="{FF2B5EF4-FFF2-40B4-BE49-F238E27FC236}">
              <a16:creationId xmlns:a16="http://schemas.microsoft.com/office/drawing/2014/main" id="{00000000-0008-0000-0200-000006030000}"/>
            </a:ext>
          </a:extLst>
        </xdr:cNvPr>
        <xdr:cNvSpPr txBox="1"/>
      </xdr:nvSpPr>
      <xdr:spPr>
        <a:xfrm>
          <a:off x="15266044" y="1418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13079</xdr:rowOff>
    </xdr:from>
    <xdr:ext cx="405111" cy="259045"/>
    <xdr:sp macro="" textlink="">
      <xdr:nvSpPr>
        <xdr:cNvPr id="775" name="n_2aveValue【消防施設】&#10;有形固定資産減価償却率">
          <a:extLst>
            <a:ext uri="{FF2B5EF4-FFF2-40B4-BE49-F238E27FC236}">
              <a16:creationId xmlns:a16="http://schemas.microsoft.com/office/drawing/2014/main" id="{00000000-0008-0000-0200-000007030000}"/>
            </a:ext>
          </a:extLst>
        </xdr:cNvPr>
        <xdr:cNvSpPr txBox="1"/>
      </xdr:nvSpPr>
      <xdr:spPr>
        <a:xfrm>
          <a:off x="14389744" y="14243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150240</xdr:rowOff>
    </xdr:from>
    <xdr:ext cx="405111" cy="259045"/>
    <xdr:sp macro="" textlink="">
      <xdr:nvSpPr>
        <xdr:cNvPr id="776" name="n_3aveValue【消防施設】&#10;有形固定資産減価償却率">
          <a:extLst>
            <a:ext uri="{FF2B5EF4-FFF2-40B4-BE49-F238E27FC236}">
              <a16:creationId xmlns:a16="http://schemas.microsoft.com/office/drawing/2014/main" id="{00000000-0008-0000-0200-000008030000}"/>
            </a:ext>
          </a:extLst>
        </xdr:cNvPr>
        <xdr:cNvSpPr txBox="1"/>
      </xdr:nvSpPr>
      <xdr:spPr>
        <a:xfrm>
          <a:off x="13500744" y="1420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97989</xdr:rowOff>
    </xdr:from>
    <xdr:ext cx="405111" cy="259045"/>
    <xdr:sp macro="" textlink="">
      <xdr:nvSpPr>
        <xdr:cNvPr id="777" name="n_4aveValue【消防施設】&#10;有形固定資産減価償却率">
          <a:extLst>
            <a:ext uri="{FF2B5EF4-FFF2-40B4-BE49-F238E27FC236}">
              <a16:creationId xmlns:a16="http://schemas.microsoft.com/office/drawing/2014/main" id="{00000000-0008-0000-0200-000009030000}"/>
            </a:ext>
          </a:extLst>
        </xdr:cNvPr>
        <xdr:cNvSpPr txBox="1"/>
      </xdr:nvSpPr>
      <xdr:spPr>
        <a:xfrm>
          <a:off x="12611744" y="1415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77669</xdr:rowOff>
    </xdr:from>
    <xdr:ext cx="405111" cy="259045"/>
    <xdr:sp macro="" textlink="">
      <xdr:nvSpPr>
        <xdr:cNvPr id="778" name="n_1mainValue【消防施設】&#10;有形固定資産減価償却率">
          <a:extLst>
            <a:ext uri="{FF2B5EF4-FFF2-40B4-BE49-F238E27FC236}">
              <a16:creationId xmlns:a16="http://schemas.microsoft.com/office/drawing/2014/main" id="{00000000-0008-0000-0200-00000A030000}"/>
            </a:ext>
          </a:extLst>
        </xdr:cNvPr>
        <xdr:cNvSpPr txBox="1"/>
      </xdr:nvSpPr>
      <xdr:spPr>
        <a:xfrm>
          <a:off x="15266044" y="13622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45011</xdr:rowOff>
    </xdr:from>
    <xdr:ext cx="405111" cy="259045"/>
    <xdr:sp macro="" textlink="">
      <xdr:nvSpPr>
        <xdr:cNvPr id="779" name="n_2mainValue【消防施設】&#10;有形固定資産減価償却率">
          <a:extLst>
            <a:ext uri="{FF2B5EF4-FFF2-40B4-BE49-F238E27FC236}">
              <a16:creationId xmlns:a16="http://schemas.microsoft.com/office/drawing/2014/main" id="{00000000-0008-0000-0200-00000B030000}"/>
            </a:ext>
          </a:extLst>
        </xdr:cNvPr>
        <xdr:cNvSpPr txBox="1"/>
      </xdr:nvSpPr>
      <xdr:spPr>
        <a:xfrm>
          <a:off x="14389744" y="1358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12354</xdr:rowOff>
    </xdr:from>
    <xdr:ext cx="405111" cy="259045"/>
    <xdr:sp macro="" textlink="">
      <xdr:nvSpPr>
        <xdr:cNvPr id="780" name="n_3mainValue【消防施設】&#10;有形固定資産減価償却率">
          <a:extLst>
            <a:ext uri="{FF2B5EF4-FFF2-40B4-BE49-F238E27FC236}">
              <a16:creationId xmlns:a16="http://schemas.microsoft.com/office/drawing/2014/main" id="{00000000-0008-0000-0200-00000C030000}"/>
            </a:ext>
          </a:extLst>
        </xdr:cNvPr>
        <xdr:cNvSpPr txBox="1"/>
      </xdr:nvSpPr>
      <xdr:spPr>
        <a:xfrm>
          <a:off x="13500744" y="13556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116857</xdr:rowOff>
    </xdr:from>
    <xdr:ext cx="405111" cy="259045"/>
    <xdr:sp macro="" textlink="">
      <xdr:nvSpPr>
        <xdr:cNvPr id="781" name="n_4mainValue【消防施設】&#10;有形固定資産減価償却率">
          <a:extLst>
            <a:ext uri="{FF2B5EF4-FFF2-40B4-BE49-F238E27FC236}">
              <a16:creationId xmlns:a16="http://schemas.microsoft.com/office/drawing/2014/main" id="{00000000-0008-0000-0200-00000D030000}"/>
            </a:ext>
          </a:extLst>
        </xdr:cNvPr>
        <xdr:cNvSpPr txBox="1"/>
      </xdr:nvSpPr>
      <xdr:spPr>
        <a:xfrm>
          <a:off x="126117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2" name="正方形/長方形 781">
          <a:extLst>
            <a:ext uri="{FF2B5EF4-FFF2-40B4-BE49-F238E27FC236}">
              <a16:creationId xmlns:a16="http://schemas.microsoft.com/office/drawing/2014/main" id="{00000000-0008-0000-0200-00000E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3" name="正方形/長方形 782">
          <a:extLst>
            <a:ext uri="{FF2B5EF4-FFF2-40B4-BE49-F238E27FC236}">
              <a16:creationId xmlns:a16="http://schemas.microsoft.com/office/drawing/2014/main" id="{00000000-0008-0000-0200-00000F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4" name="正方形/長方形 783">
          <a:extLst>
            <a:ext uri="{FF2B5EF4-FFF2-40B4-BE49-F238E27FC236}">
              <a16:creationId xmlns:a16="http://schemas.microsoft.com/office/drawing/2014/main" id="{00000000-0008-0000-0200-000010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5" name="正方形/長方形 784">
          <a:extLst>
            <a:ext uri="{FF2B5EF4-FFF2-40B4-BE49-F238E27FC236}">
              <a16:creationId xmlns:a16="http://schemas.microsoft.com/office/drawing/2014/main" id="{00000000-0008-0000-0200-000011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6" name="正方形/長方形 785">
          <a:extLst>
            <a:ext uri="{FF2B5EF4-FFF2-40B4-BE49-F238E27FC236}">
              <a16:creationId xmlns:a16="http://schemas.microsoft.com/office/drawing/2014/main" id="{00000000-0008-0000-0200-000012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7" name="正方形/長方形 786">
          <a:extLst>
            <a:ext uri="{FF2B5EF4-FFF2-40B4-BE49-F238E27FC236}">
              <a16:creationId xmlns:a16="http://schemas.microsoft.com/office/drawing/2014/main" id="{00000000-0008-0000-0200-000013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8" name="正方形/長方形 787">
          <a:extLst>
            <a:ext uri="{FF2B5EF4-FFF2-40B4-BE49-F238E27FC236}">
              <a16:creationId xmlns:a16="http://schemas.microsoft.com/office/drawing/2014/main" id="{00000000-0008-0000-0200-000014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9" name="正方形/長方形 788">
          <a:extLst>
            <a:ext uri="{FF2B5EF4-FFF2-40B4-BE49-F238E27FC236}">
              <a16:creationId xmlns:a16="http://schemas.microsoft.com/office/drawing/2014/main" id="{00000000-0008-0000-0200-000015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0" name="テキスト ボックス 789">
          <a:extLst>
            <a:ext uri="{FF2B5EF4-FFF2-40B4-BE49-F238E27FC236}">
              <a16:creationId xmlns:a16="http://schemas.microsoft.com/office/drawing/2014/main" id="{00000000-0008-0000-0200-000016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1" name="直線コネクタ 790">
          <a:extLst>
            <a:ext uri="{FF2B5EF4-FFF2-40B4-BE49-F238E27FC236}">
              <a16:creationId xmlns:a16="http://schemas.microsoft.com/office/drawing/2014/main" id="{00000000-0008-0000-0200-000017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2" name="直線コネクタ 791">
          <a:extLst>
            <a:ext uri="{FF2B5EF4-FFF2-40B4-BE49-F238E27FC236}">
              <a16:creationId xmlns:a16="http://schemas.microsoft.com/office/drawing/2014/main" id="{00000000-0008-0000-0200-00001803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3" name="テキスト ボックス 792">
          <a:extLst>
            <a:ext uri="{FF2B5EF4-FFF2-40B4-BE49-F238E27FC236}">
              <a16:creationId xmlns:a16="http://schemas.microsoft.com/office/drawing/2014/main" id="{00000000-0008-0000-0200-00001903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4" name="直線コネクタ 793">
          <a:extLst>
            <a:ext uri="{FF2B5EF4-FFF2-40B4-BE49-F238E27FC236}">
              <a16:creationId xmlns:a16="http://schemas.microsoft.com/office/drawing/2014/main" id="{00000000-0008-0000-0200-00001A03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5" name="テキスト ボックス 794">
          <a:extLst>
            <a:ext uri="{FF2B5EF4-FFF2-40B4-BE49-F238E27FC236}">
              <a16:creationId xmlns:a16="http://schemas.microsoft.com/office/drawing/2014/main" id="{00000000-0008-0000-0200-00001B03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6" name="直線コネクタ 795">
          <a:extLst>
            <a:ext uri="{FF2B5EF4-FFF2-40B4-BE49-F238E27FC236}">
              <a16:creationId xmlns:a16="http://schemas.microsoft.com/office/drawing/2014/main" id="{00000000-0008-0000-0200-00001C03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7" name="テキスト ボックス 796">
          <a:extLst>
            <a:ext uri="{FF2B5EF4-FFF2-40B4-BE49-F238E27FC236}">
              <a16:creationId xmlns:a16="http://schemas.microsoft.com/office/drawing/2014/main" id="{00000000-0008-0000-0200-00001D03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8" name="直線コネクタ 797">
          <a:extLst>
            <a:ext uri="{FF2B5EF4-FFF2-40B4-BE49-F238E27FC236}">
              <a16:creationId xmlns:a16="http://schemas.microsoft.com/office/drawing/2014/main" id="{00000000-0008-0000-0200-00001E03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9" name="テキスト ボックス 798">
          <a:extLst>
            <a:ext uri="{FF2B5EF4-FFF2-40B4-BE49-F238E27FC236}">
              <a16:creationId xmlns:a16="http://schemas.microsoft.com/office/drawing/2014/main" id="{00000000-0008-0000-0200-00001F03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0" name="直線コネクタ 799">
          <a:extLst>
            <a:ext uri="{FF2B5EF4-FFF2-40B4-BE49-F238E27FC236}">
              <a16:creationId xmlns:a16="http://schemas.microsoft.com/office/drawing/2014/main" id="{00000000-0008-0000-0200-00002003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1" name="テキスト ボックス 800">
          <a:extLst>
            <a:ext uri="{FF2B5EF4-FFF2-40B4-BE49-F238E27FC236}">
              <a16:creationId xmlns:a16="http://schemas.microsoft.com/office/drawing/2014/main" id="{00000000-0008-0000-0200-00002103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2" name="直線コネクタ 801">
          <a:extLst>
            <a:ext uri="{FF2B5EF4-FFF2-40B4-BE49-F238E27FC236}">
              <a16:creationId xmlns:a16="http://schemas.microsoft.com/office/drawing/2014/main" id="{00000000-0008-0000-0200-000022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3" name="テキスト ボックス 802">
          <a:extLst>
            <a:ext uri="{FF2B5EF4-FFF2-40B4-BE49-F238E27FC236}">
              <a16:creationId xmlns:a16="http://schemas.microsoft.com/office/drawing/2014/main" id="{00000000-0008-0000-0200-000023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4" name="【消防施設】&#10;一人当たり面積グラフ枠">
          <a:extLst>
            <a:ext uri="{FF2B5EF4-FFF2-40B4-BE49-F238E27FC236}">
              <a16:creationId xmlns:a16="http://schemas.microsoft.com/office/drawing/2014/main" id="{00000000-0008-0000-0200-000024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13336</xdr:rowOff>
    </xdr:from>
    <xdr:to>
      <xdr:col>116</xdr:col>
      <xdr:colOff>62864</xdr:colOff>
      <xdr:row>86</xdr:row>
      <xdr:rowOff>59055</xdr:rowOff>
    </xdr:to>
    <xdr:cxnSp macro="">
      <xdr:nvCxnSpPr>
        <xdr:cNvPr id="805" name="直線コネクタ 804">
          <a:extLst>
            <a:ext uri="{FF2B5EF4-FFF2-40B4-BE49-F238E27FC236}">
              <a16:creationId xmlns:a16="http://schemas.microsoft.com/office/drawing/2014/main" id="{00000000-0008-0000-0200-000025030000}"/>
            </a:ext>
          </a:extLst>
        </xdr:cNvPr>
        <xdr:cNvCxnSpPr/>
      </xdr:nvCxnSpPr>
      <xdr:spPr>
        <a:xfrm flipV="1">
          <a:off x="22160864" y="13386436"/>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62882</xdr:rowOff>
    </xdr:from>
    <xdr:ext cx="469744" cy="259045"/>
    <xdr:sp macro="" textlink="">
      <xdr:nvSpPr>
        <xdr:cNvPr id="806" name="【消防施設】&#10;一人当たり面積最小値テキスト">
          <a:extLst>
            <a:ext uri="{FF2B5EF4-FFF2-40B4-BE49-F238E27FC236}">
              <a16:creationId xmlns:a16="http://schemas.microsoft.com/office/drawing/2014/main" id="{00000000-0008-0000-0200-000026030000}"/>
            </a:ext>
          </a:extLst>
        </xdr:cNvPr>
        <xdr:cNvSpPr txBox="1"/>
      </xdr:nvSpPr>
      <xdr:spPr>
        <a:xfrm>
          <a:off x="22199600" y="14807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59055</xdr:rowOff>
    </xdr:from>
    <xdr:to>
      <xdr:col>116</xdr:col>
      <xdr:colOff>152400</xdr:colOff>
      <xdr:row>86</xdr:row>
      <xdr:rowOff>59055</xdr:rowOff>
    </xdr:to>
    <xdr:cxnSp macro="">
      <xdr:nvCxnSpPr>
        <xdr:cNvPr id="807" name="直線コネクタ 806">
          <a:extLst>
            <a:ext uri="{FF2B5EF4-FFF2-40B4-BE49-F238E27FC236}">
              <a16:creationId xmlns:a16="http://schemas.microsoft.com/office/drawing/2014/main" id="{00000000-0008-0000-0200-000027030000}"/>
            </a:ext>
          </a:extLst>
        </xdr:cNvPr>
        <xdr:cNvCxnSpPr/>
      </xdr:nvCxnSpPr>
      <xdr:spPr>
        <a:xfrm>
          <a:off x="22072600" y="1480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131463</xdr:rowOff>
    </xdr:from>
    <xdr:ext cx="469744" cy="259045"/>
    <xdr:sp macro="" textlink="">
      <xdr:nvSpPr>
        <xdr:cNvPr id="808" name="【消防施設】&#10;一人当たり面積最大値テキスト">
          <a:extLst>
            <a:ext uri="{FF2B5EF4-FFF2-40B4-BE49-F238E27FC236}">
              <a16:creationId xmlns:a16="http://schemas.microsoft.com/office/drawing/2014/main" id="{00000000-0008-0000-0200-000028030000}"/>
            </a:ext>
          </a:extLst>
        </xdr:cNvPr>
        <xdr:cNvSpPr txBox="1"/>
      </xdr:nvSpPr>
      <xdr:spPr>
        <a:xfrm>
          <a:off x="22199600" y="13161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13336</xdr:rowOff>
    </xdr:from>
    <xdr:to>
      <xdr:col>116</xdr:col>
      <xdr:colOff>152400</xdr:colOff>
      <xdr:row>78</xdr:row>
      <xdr:rowOff>13336</xdr:rowOff>
    </xdr:to>
    <xdr:cxnSp macro="">
      <xdr:nvCxnSpPr>
        <xdr:cNvPr id="809" name="直線コネクタ 808">
          <a:extLst>
            <a:ext uri="{FF2B5EF4-FFF2-40B4-BE49-F238E27FC236}">
              <a16:creationId xmlns:a16="http://schemas.microsoft.com/office/drawing/2014/main" id="{00000000-0008-0000-0200-000029030000}"/>
            </a:ext>
          </a:extLst>
        </xdr:cNvPr>
        <xdr:cNvCxnSpPr/>
      </xdr:nvCxnSpPr>
      <xdr:spPr>
        <a:xfrm>
          <a:off x="22072600" y="13386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83838</xdr:rowOff>
    </xdr:from>
    <xdr:ext cx="469744" cy="259045"/>
    <xdr:sp macro="" textlink="">
      <xdr:nvSpPr>
        <xdr:cNvPr id="810" name="【消防施設】&#10;一人当たり面積平均値テキスト">
          <a:extLst>
            <a:ext uri="{FF2B5EF4-FFF2-40B4-BE49-F238E27FC236}">
              <a16:creationId xmlns:a16="http://schemas.microsoft.com/office/drawing/2014/main" id="{00000000-0008-0000-0200-00002A030000}"/>
            </a:ext>
          </a:extLst>
        </xdr:cNvPr>
        <xdr:cNvSpPr txBox="1"/>
      </xdr:nvSpPr>
      <xdr:spPr>
        <a:xfrm>
          <a:off x="22199600" y="144856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105411</xdr:rowOff>
    </xdr:from>
    <xdr:to>
      <xdr:col>116</xdr:col>
      <xdr:colOff>114300</xdr:colOff>
      <xdr:row>85</xdr:row>
      <xdr:rowOff>35561</xdr:rowOff>
    </xdr:to>
    <xdr:sp macro="" textlink="">
      <xdr:nvSpPr>
        <xdr:cNvPr id="811" name="フローチャート: 判断 810">
          <a:extLst>
            <a:ext uri="{FF2B5EF4-FFF2-40B4-BE49-F238E27FC236}">
              <a16:creationId xmlns:a16="http://schemas.microsoft.com/office/drawing/2014/main" id="{00000000-0008-0000-0200-00002B030000}"/>
            </a:ext>
          </a:extLst>
        </xdr:cNvPr>
        <xdr:cNvSpPr/>
      </xdr:nvSpPr>
      <xdr:spPr>
        <a:xfrm>
          <a:off x="22110700" y="1450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145414</xdr:rowOff>
    </xdr:from>
    <xdr:to>
      <xdr:col>112</xdr:col>
      <xdr:colOff>38100</xdr:colOff>
      <xdr:row>85</xdr:row>
      <xdr:rowOff>75564</xdr:rowOff>
    </xdr:to>
    <xdr:sp macro="" textlink="">
      <xdr:nvSpPr>
        <xdr:cNvPr id="812" name="フローチャート: 判断 811">
          <a:extLst>
            <a:ext uri="{FF2B5EF4-FFF2-40B4-BE49-F238E27FC236}">
              <a16:creationId xmlns:a16="http://schemas.microsoft.com/office/drawing/2014/main" id="{00000000-0008-0000-0200-00002C030000}"/>
            </a:ext>
          </a:extLst>
        </xdr:cNvPr>
        <xdr:cNvSpPr/>
      </xdr:nvSpPr>
      <xdr:spPr>
        <a:xfrm>
          <a:off x="21272500" y="1454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8255</xdr:rowOff>
    </xdr:from>
    <xdr:to>
      <xdr:col>107</xdr:col>
      <xdr:colOff>101600</xdr:colOff>
      <xdr:row>85</xdr:row>
      <xdr:rowOff>109855</xdr:rowOff>
    </xdr:to>
    <xdr:sp macro="" textlink="">
      <xdr:nvSpPr>
        <xdr:cNvPr id="813" name="フローチャート: 判断 812">
          <a:extLst>
            <a:ext uri="{FF2B5EF4-FFF2-40B4-BE49-F238E27FC236}">
              <a16:creationId xmlns:a16="http://schemas.microsoft.com/office/drawing/2014/main" id="{00000000-0008-0000-0200-00002D030000}"/>
            </a:ext>
          </a:extLst>
        </xdr:cNvPr>
        <xdr:cNvSpPr/>
      </xdr:nvSpPr>
      <xdr:spPr>
        <a:xfrm>
          <a:off x="20383500" y="1458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10161</xdr:rowOff>
    </xdr:from>
    <xdr:to>
      <xdr:col>102</xdr:col>
      <xdr:colOff>165100</xdr:colOff>
      <xdr:row>85</xdr:row>
      <xdr:rowOff>111761</xdr:rowOff>
    </xdr:to>
    <xdr:sp macro="" textlink="">
      <xdr:nvSpPr>
        <xdr:cNvPr id="814" name="フローチャート: 判断 813">
          <a:extLst>
            <a:ext uri="{FF2B5EF4-FFF2-40B4-BE49-F238E27FC236}">
              <a16:creationId xmlns:a16="http://schemas.microsoft.com/office/drawing/2014/main" id="{00000000-0008-0000-0200-00002E030000}"/>
            </a:ext>
          </a:extLst>
        </xdr:cNvPr>
        <xdr:cNvSpPr/>
      </xdr:nvSpPr>
      <xdr:spPr>
        <a:xfrm>
          <a:off x="19494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10161</xdr:rowOff>
    </xdr:from>
    <xdr:to>
      <xdr:col>98</xdr:col>
      <xdr:colOff>38100</xdr:colOff>
      <xdr:row>85</xdr:row>
      <xdr:rowOff>111761</xdr:rowOff>
    </xdr:to>
    <xdr:sp macro="" textlink="">
      <xdr:nvSpPr>
        <xdr:cNvPr id="815" name="フローチャート: 判断 814">
          <a:extLst>
            <a:ext uri="{FF2B5EF4-FFF2-40B4-BE49-F238E27FC236}">
              <a16:creationId xmlns:a16="http://schemas.microsoft.com/office/drawing/2014/main" id="{00000000-0008-0000-0200-00002F030000}"/>
            </a:ext>
          </a:extLst>
        </xdr:cNvPr>
        <xdr:cNvSpPr/>
      </xdr:nvSpPr>
      <xdr:spPr>
        <a:xfrm>
          <a:off x="18605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00000000-0008-0000-0200-000030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00000000-0008-0000-0200-000031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00000000-0008-0000-0200-000032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00000000-0008-0000-0200-000033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00000000-0008-0000-0200-000034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27305</xdr:rowOff>
    </xdr:from>
    <xdr:to>
      <xdr:col>116</xdr:col>
      <xdr:colOff>114300</xdr:colOff>
      <xdr:row>84</xdr:row>
      <xdr:rowOff>128905</xdr:rowOff>
    </xdr:to>
    <xdr:sp macro="" textlink="">
      <xdr:nvSpPr>
        <xdr:cNvPr id="821" name="楕円 820">
          <a:extLst>
            <a:ext uri="{FF2B5EF4-FFF2-40B4-BE49-F238E27FC236}">
              <a16:creationId xmlns:a16="http://schemas.microsoft.com/office/drawing/2014/main" id="{00000000-0008-0000-0200-000035030000}"/>
            </a:ext>
          </a:extLst>
        </xdr:cNvPr>
        <xdr:cNvSpPr/>
      </xdr:nvSpPr>
      <xdr:spPr>
        <a:xfrm>
          <a:off x="22110700" y="1442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50182</xdr:rowOff>
    </xdr:from>
    <xdr:ext cx="469744" cy="259045"/>
    <xdr:sp macro="" textlink="">
      <xdr:nvSpPr>
        <xdr:cNvPr id="822" name="【消防施設】&#10;一人当たり面積該当値テキスト">
          <a:extLst>
            <a:ext uri="{FF2B5EF4-FFF2-40B4-BE49-F238E27FC236}">
              <a16:creationId xmlns:a16="http://schemas.microsoft.com/office/drawing/2014/main" id="{00000000-0008-0000-0200-000036030000}"/>
            </a:ext>
          </a:extLst>
        </xdr:cNvPr>
        <xdr:cNvSpPr txBox="1"/>
      </xdr:nvSpPr>
      <xdr:spPr>
        <a:xfrm>
          <a:off x="22199600" y="1428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36830</xdr:rowOff>
    </xdr:from>
    <xdr:to>
      <xdr:col>112</xdr:col>
      <xdr:colOff>38100</xdr:colOff>
      <xdr:row>84</xdr:row>
      <xdr:rowOff>138430</xdr:rowOff>
    </xdr:to>
    <xdr:sp macro="" textlink="">
      <xdr:nvSpPr>
        <xdr:cNvPr id="823" name="楕円 822">
          <a:extLst>
            <a:ext uri="{FF2B5EF4-FFF2-40B4-BE49-F238E27FC236}">
              <a16:creationId xmlns:a16="http://schemas.microsoft.com/office/drawing/2014/main" id="{00000000-0008-0000-0200-000037030000}"/>
            </a:ext>
          </a:extLst>
        </xdr:cNvPr>
        <xdr:cNvSpPr/>
      </xdr:nvSpPr>
      <xdr:spPr>
        <a:xfrm>
          <a:off x="21272500" y="1443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78105</xdr:rowOff>
    </xdr:from>
    <xdr:to>
      <xdr:col>116</xdr:col>
      <xdr:colOff>63500</xdr:colOff>
      <xdr:row>84</xdr:row>
      <xdr:rowOff>87630</xdr:rowOff>
    </xdr:to>
    <xdr:cxnSp macro="">
      <xdr:nvCxnSpPr>
        <xdr:cNvPr id="824" name="直線コネクタ 823">
          <a:extLst>
            <a:ext uri="{FF2B5EF4-FFF2-40B4-BE49-F238E27FC236}">
              <a16:creationId xmlns:a16="http://schemas.microsoft.com/office/drawing/2014/main" id="{00000000-0008-0000-0200-000038030000}"/>
            </a:ext>
          </a:extLst>
        </xdr:cNvPr>
        <xdr:cNvCxnSpPr/>
      </xdr:nvCxnSpPr>
      <xdr:spPr>
        <a:xfrm flipV="1">
          <a:off x="21323300" y="1447990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46355</xdr:rowOff>
    </xdr:from>
    <xdr:to>
      <xdr:col>107</xdr:col>
      <xdr:colOff>101600</xdr:colOff>
      <xdr:row>84</xdr:row>
      <xdr:rowOff>147955</xdr:rowOff>
    </xdr:to>
    <xdr:sp macro="" textlink="">
      <xdr:nvSpPr>
        <xdr:cNvPr id="825" name="楕円 824">
          <a:extLst>
            <a:ext uri="{FF2B5EF4-FFF2-40B4-BE49-F238E27FC236}">
              <a16:creationId xmlns:a16="http://schemas.microsoft.com/office/drawing/2014/main" id="{00000000-0008-0000-0200-000039030000}"/>
            </a:ext>
          </a:extLst>
        </xdr:cNvPr>
        <xdr:cNvSpPr/>
      </xdr:nvSpPr>
      <xdr:spPr>
        <a:xfrm>
          <a:off x="20383500" y="1444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87630</xdr:rowOff>
    </xdr:from>
    <xdr:to>
      <xdr:col>111</xdr:col>
      <xdr:colOff>177800</xdr:colOff>
      <xdr:row>84</xdr:row>
      <xdr:rowOff>97155</xdr:rowOff>
    </xdr:to>
    <xdr:cxnSp macro="">
      <xdr:nvCxnSpPr>
        <xdr:cNvPr id="826" name="直線コネクタ 825">
          <a:extLst>
            <a:ext uri="{FF2B5EF4-FFF2-40B4-BE49-F238E27FC236}">
              <a16:creationId xmlns:a16="http://schemas.microsoft.com/office/drawing/2014/main" id="{00000000-0008-0000-0200-00003A030000}"/>
            </a:ext>
          </a:extLst>
        </xdr:cNvPr>
        <xdr:cNvCxnSpPr/>
      </xdr:nvCxnSpPr>
      <xdr:spPr>
        <a:xfrm flipV="1">
          <a:off x="20434300" y="1448943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53975</xdr:rowOff>
    </xdr:from>
    <xdr:to>
      <xdr:col>102</xdr:col>
      <xdr:colOff>165100</xdr:colOff>
      <xdr:row>84</xdr:row>
      <xdr:rowOff>155575</xdr:rowOff>
    </xdr:to>
    <xdr:sp macro="" textlink="">
      <xdr:nvSpPr>
        <xdr:cNvPr id="827" name="楕円 826">
          <a:extLst>
            <a:ext uri="{FF2B5EF4-FFF2-40B4-BE49-F238E27FC236}">
              <a16:creationId xmlns:a16="http://schemas.microsoft.com/office/drawing/2014/main" id="{00000000-0008-0000-0200-00003B030000}"/>
            </a:ext>
          </a:extLst>
        </xdr:cNvPr>
        <xdr:cNvSpPr/>
      </xdr:nvSpPr>
      <xdr:spPr>
        <a:xfrm>
          <a:off x="19494500" y="1445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97155</xdr:rowOff>
    </xdr:from>
    <xdr:to>
      <xdr:col>107</xdr:col>
      <xdr:colOff>50800</xdr:colOff>
      <xdr:row>84</xdr:row>
      <xdr:rowOff>104775</xdr:rowOff>
    </xdr:to>
    <xdr:cxnSp macro="">
      <xdr:nvCxnSpPr>
        <xdr:cNvPr id="828" name="直線コネクタ 827">
          <a:extLst>
            <a:ext uri="{FF2B5EF4-FFF2-40B4-BE49-F238E27FC236}">
              <a16:creationId xmlns:a16="http://schemas.microsoft.com/office/drawing/2014/main" id="{00000000-0008-0000-0200-00003C030000}"/>
            </a:ext>
          </a:extLst>
        </xdr:cNvPr>
        <xdr:cNvCxnSpPr/>
      </xdr:nvCxnSpPr>
      <xdr:spPr>
        <a:xfrm flipV="1">
          <a:off x="19545300" y="1449895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86361</xdr:rowOff>
    </xdr:from>
    <xdr:to>
      <xdr:col>98</xdr:col>
      <xdr:colOff>38100</xdr:colOff>
      <xdr:row>84</xdr:row>
      <xdr:rowOff>16511</xdr:rowOff>
    </xdr:to>
    <xdr:sp macro="" textlink="">
      <xdr:nvSpPr>
        <xdr:cNvPr id="829" name="楕円 828">
          <a:extLst>
            <a:ext uri="{FF2B5EF4-FFF2-40B4-BE49-F238E27FC236}">
              <a16:creationId xmlns:a16="http://schemas.microsoft.com/office/drawing/2014/main" id="{00000000-0008-0000-0200-00003D030000}"/>
            </a:ext>
          </a:extLst>
        </xdr:cNvPr>
        <xdr:cNvSpPr/>
      </xdr:nvSpPr>
      <xdr:spPr>
        <a:xfrm>
          <a:off x="18605500" y="1431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137161</xdr:rowOff>
    </xdr:from>
    <xdr:to>
      <xdr:col>102</xdr:col>
      <xdr:colOff>114300</xdr:colOff>
      <xdr:row>84</xdr:row>
      <xdr:rowOff>104775</xdr:rowOff>
    </xdr:to>
    <xdr:cxnSp macro="">
      <xdr:nvCxnSpPr>
        <xdr:cNvPr id="830" name="直線コネクタ 829">
          <a:extLst>
            <a:ext uri="{FF2B5EF4-FFF2-40B4-BE49-F238E27FC236}">
              <a16:creationId xmlns:a16="http://schemas.microsoft.com/office/drawing/2014/main" id="{00000000-0008-0000-0200-00003E030000}"/>
            </a:ext>
          </a:extLst>
        </xdr:cNvPr>
        <xdr:cNvCxnSpPr/>
      </xdr:nvCxnSpPr>
      <xdr:spPr>
        <a:xfrm>
          <a:off x="18656300" y="14367511"/>
          <a:ext cx="889000" cy="139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66691</xdr:rowOff>
    </xdr:from>
    <xdr:ext cx="469744" cy="259045"/>
    <xdr:sp macro="" textlink="">
      <xdr:nvSpPr>
        <xdr:cNvPr id="831" name="n_1aveValue【消防施設】&#10;一人当たり面積">
          <a:extLst>
            <a:ext uri="{FF2B5EF4-FFF2-40B4-BE49-F238E27FC236}">
              <a16:creationId xmlns:a16="http://schemas.microsoft.com/office/drawing/2014/main" id="{00000000-0008-0000-0200-00003F030000}"/>
            </a:ext>
          </a:extLst>
        </xdr:cNvPr>
        <xdr:cNvSpPr txBox="1"/>
      </xdr:nvSpPr>
      <xdr:spPr>
        <a:xfrm>
          <a:off x="21075727" y="1463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100982</xdr:rowOff>
    </xdr:from>
    <xdr:ext cx="469744" cy="259045"/>
    <xdr:sp macro="" textlink="">
      <xdr:nvSpPr>
        <xdr:cNvPr id="832" name="n_2aveValue【消防施設】&#10;一人当たり面積">
          <a:extLst>
            <a:ext uri="{FF2B5EF4-FFF2-40B4-BE49-F238E27FC236}">
              <a16:creationId xmlns:a16="http://schemas.microsoft.com/office/drawing/2014/main" id="{00000000-0008-0000-0200-000040030000}"/>
            </a:ext>
          </a:extLst>
        </xdr:cNvPr>
        <xdr:cNvSpPr txBox="1"/>
      </xdr:nvSpPr>
      <xdr:spPr>
        <a:xfrm>
          <a:off x="20199427" y="1467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102888</xdr:rowOff>
    </xdr:from>
    <xdr:ext cx="469744" cy="259045"/>
    <xdr:sp macro="" textlink="">
      <xdr:nvSpPr>
        <xdr:cNvPr id="833" name="n_3aveValue【消防施設】&#10;一人当たり面積">
          <a:extLst>
            <a:ext uri="{FF2B5EF4-FFF2-40B4-BE49-F238E27FC236}">
              <a16:creationId xmlns:a16="http://schemas.microsoft.com/office/drawing/2014/main" id="{00000000-0008-0000-0200-000041030000}"/>
            </a:ext>
          </a:extLst>
        </xdr:cNvPr>
        <xdr:cNvSpPr txBox="1"/>
      </xdr:nvSpPr>
      <xdr:spPr>
        <a:xfrm>
          <a:off x="19310427" y="1467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102888</xdr:rowOff>
    </xdr:from>
    <xdr:ext cx="469744" cy="259045"/>
    <xdr:sp macro="" textlink="">
      <xdr:nvSpPr>
        <xdr:cNvPr id="834" name="n_4aveValue【消防施設】&#10;一人当たり面積">
          <a:extLst>
            <a:ext uri="{FF2B5EF4-FFF2-40B4-BE49-F238E27FC236}">
              <a16:creationId xmlns:a16="http://schemas.microsoft.com/office/drawing/2014/main" id="{00000000-0008-0000-0200-000042030000}"/>
            </a:ext>
          </a:extLst>
        </xdr:cNvPr>
        <xdr:cNvSpPr txBox="1"/>
      </xdr:nvSpPr>
      <xdr:spPr>
        <a:xfrm>
          <a:off x="18421427" y="1467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154957</xdr:rowOff>
    </xdr:from>
    <xdr:ext cx="469744" cy="259045"/>
    <xdr:sp macro="" textlink="">
      <xdr:nvSpPr>
        <xdr:cNvPr id="835" name="n_1mainValue【消防施設】&#10;一人当たり面積">
          <a:extLst>
            <a:ext uri="{FF2B5EF4-FFF2-40B4-BE49-F238E27FC236}">
              <a16:creationId xmlns:a16="http://schemas.microsoft.com/office/drawing/2014/main" id="{00000000-0008-0000-0200-000043030000}"/>
            </a:ext>
          </a:extLst>
        </xdr:cNvPr>
        <xdr:cNvSpPr txBox="1"/>
      </xdr:nvSpPr>
      <xdr:spPr>
        <a:xfrm>
          <a:off x="21075727" y="1421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164482</xdr:rowOff>
    </xdr:from>
    <xdr:ext cx="469744" cy="259045"/>
    <xdr:sp macro="" textlink="">
      <xdr:nvSpPr>
        <xdr:cNvPr id="836" name="n_2mainValue【消防施設】&#10;一人当たり面積">
          <a:extLst>
            <a:ext uri="{FF2B5EF4-FFF2-40B4-BE49-F238E27FC236}">
              <a16:creationId xmlns:a16="http://schemas.microsoft.com/office/drawing/2014/main" id="{00000000-0008-0000-0200-000044030000}"/>
            </a:ext>
          </a:extLst>
        </xdr:cNvPr>
        <xdr:cNvSpPr txBox="1"/>
      </xdr:nvSpPr>
      <xdr:spPr>
        <a:xfrm>
          <a:off x="20199427" y="14223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652</xdr:rowOff>
    </xdr:from>
    <xdr:ext cx="469744" cy="259045"/>
    <xdr:sp macro="" textlink="">
      <xdr:nvSpPr>
        <xdr:cNvPr id="837" name="n_3mainValue【消防施設】&#10;一人当たり面積">
          <a:extLst>
            <a:ext uri="{FF2B5EF4-FFF2-40B4-BE49-F238E27FC236}">
              <a16:creationId xmlns:a16="http://schemas.microsoft.com/office/drawing/2014/main" id="{00000000-0008-0000-0200-000045030000}"/>
            </a:ext>
          </a:extLst>
        </xdr:cNvPr>
        <xdr:cNvSpPr txBox="1"/>
      </xdr:nvSpPr>
      <xdr:spPr>
        <a:xfrm>
          <a:off x="19310427" y="1423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33038</xdr:rowOff>
    </xdr:from>
    <xdr:ext cx="469744" cy="259045"/>
    <xdr:sp macro="" textlink="">
      <xdr:nvSpPr>
        <xdr:cNvPr id="838" name="n_4mainValue【消防施設】&#10;一人当たり面積">
          <a:extLst>
            <a:ext uri="{FF2B5EF4-FFF2-40B4-BE49-F238E27FC236}">
              <a16:creationId xmlns:a16="http://schemas.microsoft.com/office/drawing/2014/main" id="{00000000-0008-0000-0200-000046030000}"/>
            </a:ext>
          </a:extLst>
        </xdr:cNvPr>
        <xdr:cNvSpPr txBox="1"/>
      </xdr:nvSpPr>
      <xdr:spPr>
        <a:xfrm>
          <a:off x="18421427" y="1409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9" name="正方形/長方形 838">
          <a:extLst>
            <a:ext uri="{FF2B5EF4-FFF2-40B4-BE49-F238E27FC236}">
              <a16:creationId xmlns:a16="http://schemas.microsoft.com/office/drawing/2014/main" id="{00000000-0008-0000-0200-000047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0" name="正方形/長方形 839">
          <a:extLst>
            <a:ext uri="{FF2B5EF4-FFF2-40B4-BE49-F238E27FC236}">
              <a16:creationId xmlns:a16="http://schemas.microsoft.com/office/drawing/2014/main" id="{00000000-0008-0000-0200-000048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1" name="正方形/長方形 840">
          <a:extLst>
            <a:ext uri="{FF2B5EF4-FFF2-40B4-BE49-F238E27FC236}">
              <a16:creationId xmlns:a16="http://schemas.microsoft.com/office/drawing/2014/main" id="{00000000-0008-0000-0200-000049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2" name="正方形/長方形 841">
          <a:extLst>
            <a:ext uri="{FF2B5EF4-FFF2-40B4-BE49-F238E27FC236}">
              <a16:creationId xmlns:a16="http://schemas.microsoft.com/office/drawing/2014/main" id="{00000000-0008-0000-0200-00004A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3" name="正方形/長方形 842">
          <a:extLst>
            <a:ext uri="{FF2B5EF4-FFF2-40B4-BE49-F238E27FC236}">
              <a16:creationId xmlns:a16="http://schemas.microsoft.com/office/drawing/2014/main" id="{00000000-0008-0000-0200-00004B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4" name="正方形/長方形 843">
          <a:extLst>
            <a:ext uri="{FF2B5EF4-FFF2-40B4-BE49-F238E27FC236}">
              <a16:creationId xmlns:a16="http://schemas.microsoft.com/office/drawing/2014/main" id="{00000000-0008-0000-0200-00004C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5" name="正方形/長方形 844">
          <a:extLst>
            <a:ext uri="{FF2B5EF4-FFF2-40B4-BE49-F238E27FC236}">
              <a16:creationId xmlns:a16="http://schemas.microsoft.com/office/drawing/2014/main" id="{00000000-0008-0000-0200-00004D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正方形/長方形 845">
          <a:extLst>
            <a:ext uri="{FF2B5EF4-FFF2-40B4-BE49-F238E27FC236}">
              <a16:creationId xmlns:a16="http://schemas.microsoft.com/office/drawing/2014/main" id="{00000000-0008-0000-0200-00004E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7" name="テキスト ボックス 846">
          <a:extLst>
            <a:ext uri="{FF2B5EF4-FFF2-40B4-BE49-F238E27FC236}">
              <a16:creationId xmlns:a16="http://schemas.microsoft.com/office/drawing/2014/main" id="{00000000-0008-0000-0200-00004F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8" name="直線コネクタ 847">
          <a:extLst>
            <a:ext uri="{FF2B5EF4-FFF2-40B4-BE49-F238E27FC236}">
              <a16:creationId xmlns:a16="http://schemas.microsoft.com/office/drawing/2014/main" id="{00000000-0008-0000-0200-000050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9" name="テキスト ボックス 848">
          <a:extLst>
            <a:ext uri="{FF2B5EF4-FFF2-40B4-BE49-F238E27FC236}">
              <a16:creationId xmlns:a16="http://schemas.microsoft.com/office/drawing/2014/main" id="{00000000-0008-0000-0200-000051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0" name="直線コネクタ 849">
          <a:extLst>
            <a:ext uri="{FF2B5EF4-FFF2-40B4-BE49-F238E27FC236}">
              <a16:creationId xmlns:a16="http://schemas.microsoft.com/office/drawing/2014/main" id="{00000000-0008-0000-0200-000052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1" name="テキスト ボックス 850">
          <a:extLst>
            <a:ext uri="{FF2B5EF4-FFF2-40B4-BE49-F238E27FC236}">
              <a16:creationId xmlns:a16="http://schemas.microsoft.com/office/drawing/2014/main" id="{00000000-0008-0000-0200-000053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2" name="直線コネクタ 851">
          <a:extLst>
            <a:ext uri="{FF2B5EF4-FFF2-40B4-BE49-F238E27FC236}">
              <a16:creationId xmlns:a16="http://schemas.microsoft.com/office/drawing/2014/main" id="{00000000-0008-0000-0200-000054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3" name="テキスト ボックス 852">
          <a:extLst>
            <a:ext uri="{FF2B5EF4-FFF2-40B4-BE49-F238E27FC236}">
              <a16:creationId xmlns:a16="http://schemas.microsoft.com/office/drawing/2014/main" id="{00000000-0008-0000-0200-000055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4" name="直線コネクタ 853">
          <a:extLst>
            <a:ext uri="{FF2B5EF4-FFF2-40B4-BE49-F238E27FC236}">
              <a16:creationId xmlns:a16="http://schemas.microsoft.com/office/drawing/2014/main" id="{00000000-0008-0000-0200-000056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5" name="テキスト ボックス 854">
          <a:extLst>
            <a:ext uri="{FF2B5EF4-FFF2-40B4-BE49-F238E27FC236}">
              <a16:creationId xmlns:a16="http://schemas.microsoft.com/office/drawing/2014/main" id="{00000000-0008-0000-0200-000057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6" name="直線コネクタ 855">
          <a:extLst>
            <a:ext uri="{FF2B5EF4-FFF2-40B4-BE49-F238E27FC236}">
              <a16:creationId xmlns:a16="http://schemas.microsoft.com/office/drawing/2014/main" id="{00000000-0008-0000-0200-000058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7" name="テキスト ボックス 856">
          <a:extLst>
            <a:ext uri="{FF2B5EF4-FFF2-40B4-BE49-F238E27FC236}">
              <a16:creationId xmlns:a16="http://schemas.microsoft.com/office/drawing/2014/main" id="{00000000-0008-0000-0200-000059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8" name="直線コネクタ 857">
          <a:extLst>
            <a:ext uri="{FF2B5EF4-FFF2-40B4-BE49-F238E27FC236}">
              <a16:creationId xmlns:a16="http://schemas.microsoft.com/office/drawing/2014/main" id="{00000000-0008-0000-0200-00005A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9" name="テキスト ボックス 858">
          <a:extLst>
            <a:ext uri="{FF2B5EF4-FFF2-40B4-BE49-F238E27FC236}">
              <a16:creationId xmlns:a16="http://schemas.microsoft.com/office/drawing/2014/main" id="{00000000-0008-0000-0200-00005B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0" name="直線コネクタ 859">
          <a:extLst>
            <a:ext uri="{FF2B5EF4-FFF2-40B4-BE49-F238E27FC236}">
              <a16:creationId xmlns:a16="http://schemas.microsoft.com/office/drawing/2014/main" id="{00000000-0008-0000-0200-00005C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1" name="テキスト ボックス 860">
          <a:extLst>
            <a:ext uri="{FF2B5EF4-FFF2-40B4-BE49-F238E27FC236}">
              <a16:creationId xmlns:a16="http://schemas.microsoft.com/office/drawing/2014/main" id="{00000000-0008-0000-0200-00005D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2" name="直線コネクタ 861">
          <a:extLst>
            <a:ext uri="{FF2B5EF4-FFF2-40B4-BE49-F238E27FC236}">
              <a16:creationId xmlns:a16="http://schemas.microsoft.com/office/drawing/2014/main" id="{00000000-0008-0000-0200-00005E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3" name="【庁舎】&#10;有形固定資産減価償却率グラフ枠">
          <a:extLst>
            <a:ext uri="{FF2B5EF4-FFF2-40B4-BE49-F238E27FC236}">
              <a16:creationId xmlns:a16="http://schemas.microsoft.com/office/drawing/2014/main" id="{00000000-0008-0000-0200-00005F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121920</xdr:rowOff>
    </xdr:from>
    <xdr:to>
      <xdr:col>85</xdr:col>
      <xdr:colOff>126364</xdr:colOff>
      <xdr:row>109</xdr:row>
      <xdr:rowOff>19050</xdr:rowOff>
    </xdr:to>
    <xdr:cxnSp macro="">
      <xdr:nvCxnSpPr>
        <xdr:cNvPr id="864" name="直線コネクタ 863">
          <a:extLst>
            <a:ext uri="{FF2B5EF4-FFF2-40B4-BE49-F238E27FC236}">
              <a16:creationId xmlns:a16="http://schemas.microsoft.com/office/drawing/2014/main" id="{00000000-0008-0000-0200-000060030000}"/>
            </a:ext>
          </a:extLst>
        </xdr:cNvPr>
        <xdr:cNvCxnSpPr/>
      </xdr:nvCxnSpPr>
      <xdr:spPr>
        <a:xfrm flipV="1">
          <a:off x="16318864" y="1709547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22877</xdr:rowOff>
    </xdr:from>
    <xdr:ext cx="405111" cy="259045"/>
    <xdr:sp macro="" textlink="">
      <xdr:nvSpPr>
        <xdr:cNvPr id="865" name="【庁舎】&#10;有形固定資産減価償却率最小値テキスト">
          <a:extLst>
            <a:ext uri="{FF2B5EF4-FFF2-40B4-BE49-F238E27FC236}">
              <a16:creationId xmlns:a16="http://schemas.microsoft.com/office/drawing/2014/main" id="{00000000-0008-0000-0200-000061030000}"/>
            </a:ext>
          </a:extLst>
        </xdr:cNvPr>
        <xdr:cNvSpPr txBox="1"/>
      </xdr:nvSpPr>
      <xdr:spPr>
        <a:xfrm>
          <a:off x="16357600" y="187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19050</xdr:rowOff>
    </xdr:from>
    <xdr:to>
      <xdr:col>86</xdr:col>
      <xdr:colOff>25400</xdr:colOff>
      <xdr:row>109</xdr:row>
      <xdr:rowOff>19050</xdr:rowOff>
    </xdr:to>
    <xdr:cxnSp macro="">
      <xdr:nvCxnSpPr>
        <xdr:cNvPr id="866" name="直線コネクタ 865">
          <a:extLst>
            <a:ext uri="{FF2B5EF4-FFF2-40B4-BE49-F238E27FC236}">
              <a16:creationId xmlns:a16="http://schemas.microsoft.com/office/drawing/2014/main" id="{00000000-0008-0000-0200-000062030000}"/>
            </a:ext>
          </a:extLst>
        </xdr:cNvPr>
        <xdr:cNvCxnSpPr/>
      </xdr:nvCxnSpPr>
      <xdr:spPr>
        <a:xfrm>
          <a:off x="16230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68597</xdr:rowOff>
    </xdr:from>
    <xdr:ext cx="340478" cy="259045"/>
    <xdr:sp macro="" textlink="">
      <xdr:nvSpPr>
        <xdr:cNvPr id="867" name="【庁舎】&#10;有形固定資産減価償却率最大値テキスト">
          <a:extLst>
            <a:ext uri="{FF2B5EF4-FFF2-40B4-BE49-F238E27FC236}">
              <a16:creationId xmlns:a16="http://schemas.microsoft.com/office/drawing/2014/main" id="{00000000-0008-0000-0200-000063030000}"/>
            </a:ext>
          </a:extLst>
        </xdr:cNvPr>
        <xdr:cNvSpPr txBox="1"/>
      </xdr:nvSpPr>
      <xdr:spPr>
        <a:xfrm>
          <a:off x="16357600" y="168706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121920</xdr:rowOff>
    </xdr:from>
    <xdr:to>
      <xdr:col>86</xdr:col>
      <xdr:colOff>25400</xdr:colOff>
      <xdr:row>99</xdr:row>
      <xdr:rowOff>121920</xdr:rowOff>
    </xdr:to>
    <xdr:cxnSp macro="">
      <xdr:nvCxnSpPr>
        <xdr:cNvPr id="868" name="直線コネクタ 867">
          <a:extLst>
            <a:ext uri="{FF2B5EF4-FFF2-40B4-BE49-F238E27FC236}">
              <a16:creationId xmlns:a16="http://schemas.microsoft.com/office/drawing/2014/main" id="{00000000-0008-0000-0200-000064030000}"/>
            </a:ext>
          </a:extLst>
        </xdr:cNvPr>
        <xdr:cNvCxnSpPr/>
      </xdr:nvCxnSpPr>
      <xdr:spPr>
        <a:xfrm>
          <a:off x="16230600" y="17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121756</xdr:rowOff>
    </xdr:from>
    <xdr:ext cx="405111" cy="259045"/>
    <xdr:sp macro="" textlink="">
      <xdr:nvSpPr>
        <xdr:cNvPr id="869" name="【庁舎】&#10;有形固定資産減価償却率平均値テキスト">
          <a:extLst>
            <a:ext uri="{FF2B5EF4-FFF2-40B4-BE49-F238E27FC236}">
              <a16:creationId xmlns:a16="http://schemas.microsoft.com/office/drawing/2014/main" id="{00000000-0008-0000-0200-000065030000}"/>
            </a:ext>
          </a:extLst>
        </xdr:cNvPr>
        <xdr:cNvSpPr txBox="1"/>
      </xdr:nvSpPr>
      <xdr:spPr>
        <a:xfrm>
          <a:off x="16357600" y="17781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98879</xdr:rowOff>
    </xdr:from>
    <xdr:to>
      <xdr:col>85</xdr:col>
      <xdr:colOff>177800</xdr:colOff>
      <xdr:row>105</xdr:row>
      <xdr:rowOff>29029</xdr:rowOff>
    </xdr:to>
    <xdr:sp macro="" textlink="">
      <xdr:nvSpPr>
        <xdr:cNvPr id="870" name="フローチャート: 判断 869">
          <a:extLst>
            <a:ext uri="{FF2B5EF4-FFF2-40B4-BE49-F238E27FC236}">
              <a16:creationId xmlns:a16="http://schemas.microsoft.com/office/drawing/2014/main" id="{00000000-0008-0000-0200-000066030000}"/>
            </a:ext>
          </a:extLst>
        </xdr:cNvPr>
        <xdr:cNvSpPr/>
      </xdr:nvSpPr>
      <xdr:spPr>
        <a:xfrm>
          <a:off x="162687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46627</xdr:rowOff>
    </xdr:from>
    <xdr:to>
      <xdr:col>81</xdr:col>
      <xdr:colOff>101600</xdr:colOff>
      <xdr:row>105</xdr:row>
      <xdr:rowOff>148227</xdr:rowOff>
    </xdr:to>
    <xdr:sp macro="" textlink="">
      <xdr:nvSpPr>
        <xdr:cNvPr id="871" name="フローチャート: 判断 870">
          <a:extLst>
            <a:ext uri="{FF2B5EF4-FFF2-40B4-BE49-F238E27FC236}">
              <a16:creationId xmlns:a16="http://schemas.microsoft.com/office/drawing/2014/main" id="{00000000-0008-0000-0200-000067030000}"/>
            </a:ext>
          </a:extLst>
        </xdr:cNvPr>
        <xdr:cNvSpPr/>
      </xdr:nvSpPr>
      <xdr:spPr>
        <a:xfrm>
          <a:off x="15430500" y="1804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27032</xdr:rowOff>
    </xdr:from>
    <xdr:to>
      <xdr:col>76</xdr:col>
      <xdr:colOff>165100</xdr:colOff>
      <xdr:row>105</xdr:row>
      <xdr:rowOff>128632</xdr:rowOff>
    </xdr:to>
    <xdr:sp macro="" textlink="">
      <xdr:nvSpPr>
        <xdr:cNvPr id="872" name="フローチャート: 判断 871">
          <a:extLst>
            <a:ext uri="{FF2B5EF4-FFF2-40B4-BE49-F238E27FC236}">
              <a16:creationId xmlns:a16="http://schemas.microsoft.com/office/drawing/2014/main" id="{00000000-0008-0000-0200-000068030000}"/>
            </a:ext>
          </a:extLst>
        </xdr:cNvPr>
        <xdr:cNvSpPr/>
      </xdr:nvSpPr>
      <xdr:spPr>
        <a:xfrm>
          <a:off x="14541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25400</xdr:rowOff>
    </xdr:from>
    <xdr:to>
      <xdr:col>72</xdr:col>
      <xdr:colOff>38100</xdr:colOff>
      <xdr:row>105</xdr:row>
      <xdr:rowOff>127000</xdr:rowOff>
    </xdr:to>
    <xdr:sp macro="" textlink="">
      <xdr:nvSpPr>
        <xdr:cNvPr id="873" name="フローチャート: 判断 872">
          <a:extLst>
            <a:ext uri="{FF2B5EF4-FFF2-40B4-BE49-F238E27FC236}">
              <a16:creationId xmlns:a16="http://schemas.microsoft.com/office/drawing/2014/main" id="{00000000-0008-0000-0200-000069030000}"/>
            </a:ext>
          </a:extLst>
        </xdr:cNvPr>
        <xdr:cNvSpPr/>
      </xdr:nvSpPr>
      <xdr:spPr>
        <a:xfrm>
          <a:off x="13652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12337</xdr:rowOff>
    </xdr:from>
    <xdr:to>
      <xdr:col>67</xdr:col>
      <xdr:colOff>101600</xdr:colOff>
      <xdr:row>105</xdr:row>
      <xdr:rowOff>113937</xdr:rowOff>
    </xdr:to>
    <xdr:sp macro="" textlink="">
      <xdr:nvSpPr>
        <xdr:cNvPr id="874" name="フローチャート: 判断 873">
          <a:extLst>
            <a:ext uri="{FF2B5EF4-FFF2-40B4-BE49-F238E27FC236}">
              <a16:creationId xmlns:a16="http://schemas.microsoft.com/office/drawing/2014/main" id="{00000000-0008-0000-0200-00006A030000}"/>
            </a:ext>
          </a:extLst>
        </xdr:cNvPr>
        <xdr:cNvSpPr/>
      </xdr:nvSpPr>
      <xdr:spPr>
        <a:xfrm>
          <a:off x="12763500" y="1801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00000000-0008-0000-0200-00006B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00000000-0008-0000-0200-00006C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00000000-0008-0000-0200-00006D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00000000-0008-0000-0200-00006E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00000000-0008-0000-0200-00006F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43362</xdr:rowOff>
    </xdr:from>
    <xdr:to>
      <xdr:col>85</xdr:col>
      <xdr:colOff>177800</xdr:colOff>
      <xdr:row>106</xdr:row>
      <xdr:rowOff>144962</xdr:rowOff>
    </xdr:to>
    <xdr:sp macro="" textlink="">
      <xdr:nvSpPr>
        <xdr:cNvPr id="880" name="楕円 879">
          <a:extLst>
            <a:ext uri="{FF2B5EF4-FFF2-40B4-BE49-F238E27FC236}">
              <a16:creationId xmlns:a16="http://schemas.microsoft.com/office/drawing/2014/main" id="{00000000-0008-0000-0200-000070030000}"/>
            </a:ext>
          </a:extLst>
        </xdr:cNvPr>
        <xdr:cNvSpPr/>
      </xdr:nvSpPr>
      <xdr:spPr>
        <a:xfrm>
          <a:off x="16268700" y="1821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21789</xdr:rowOff>
    </xdr:from>
    <xdr:ext cx="405111" cy="259045"/>
    <xdr:sp macro="" textlink="">
      <xdr:nvSpPr>
        <xdr:cNvPr id="881" name="【庁舎】&#10;有形固定資産減価償却率該当値テキスト">
          <a:extLst>
            <a:ext uri="{FF2B5EF4-FFF2-40B4-BE49-F238E27FC236}">
              <a16:creationId xmlns:a16="http://schemas.microsoft.com/office/drawing/2014/main" id="{00000000-0008-0000-0200-000071030000}"/>
            </a:ext>
          </a:extLst>
        </xdr:cNvPr>
        <xdr:cNvSpPr txBox="1"/>
      </xdr:nvSpPr>
      <xdr:spPr>
        <a:xfrm>
          <a:off x="16357600" y="1819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17236</xdr:rowOff>
    </xdr:from>
    <xdr:to>
      <xdr:col>81</xdr:col>
      <xdr:colOff>101600</xdr:colOff>
      <xdr:row>106</xdr:row>
      <xdr:rowOff>118836</xdr:rowOff>
    </xdr:to>
    <xdr:sp macro="" textlink="">
      <xdr:nvSpPr>
        <xdr:cNvPr id="882" name="楕円 881">
          <a:extLst>
            <a:ext uri="{FF2B5EF4-FFF2-40B4-BE49-F238E27FC236}">
              <a16:creationId xmlns:a16="http://schemas.microsoft.com/office/drawing/2014/main" id="{00000000-0008-0000-0200-000072030000}"/>
            </a:ext>
          </a:extLst>
        </xdr:cNvPr>
        <xdr:cNvSpPr/>
      </xdr:nvSpPr>
      <xdr:spPr>
        <a:xfrm>
          <a:off x="15430500" y="1819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68036</xdr:rowOff>
    </xdr:from>
    <xdr:to>
      <xdr:col>85</xdr:col>
      <xdr:colOff>127000</xdr:colOff>
      <xdr:row>106</xdr:row>
      <xdr:rowOff>94162</xdr:rowOff>
    </xdr:to>
    <xdr:cxnSp macro="">
      <xdr:nvCxnSpPr>
        <xdr:cNvPr id="883" name="直線コネクタ 882">
          <a:extLst>
            <a:ext uri="{FF2B5EF4-FFF2-40B4-BE49-F238E27FC236}">
              <a16:creationId xmlns:a16="http://schemas.microsoft.com/office/drawing/2014/main" id="{00000000-0008-0000-0200-000073030000}"/>
            </a:ext>
          </a:extLst>
        </xdr:cNvPr>
        <xdr:cNvCxnSpPr/>
      </xdr:nvCxnSpPr>
      <xdr:spPr>
        <a:xfrm>
          <a:off x="15481300" y="18241736"/>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162561</xdr:rowOff>
    </xdr:from>
    <xdr:to>
      <xdr:col>76</xdr:col>
      <xdr:colOff>165100</xdr:colOff>
      <xdr:row>106</xdr:row>
      <xdr:rowOff>92711</xdr:rowOff>
    </xdr:to>
    <xdr:sp macro="" textlink="">
      <xdr:nvSpPr>
        <xdr:cNvPr id="884" name="楕円 883">
          <a:extLst>
            <a:ext uri="{FF2B5EF4-FFF2-40B4-BE49-F238E27FC236}">
              <a16:creationId xmlns:a16="http://schemas.microsoft.com/office/drawing/2014/main" id="{00000000-0008-0000-0200-000074030000}"/>
            </a:ext>
          </a:extLst>
        </xdr:cNvPr>
        <xdr:cNvSpPr/>
      </xdr:nvSpPr>
      <xdr:spPr>
        <a:xfrm>
          <a:off x="14541500" y="1816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41911</xdr:rowOff>
    </xdr:from>
    <xdr:to>
      <xdr:col>81</xdr:col>
      <xdr:colOff>50800</xdr:colOff>
      <xdr:row>106</xdr:row>
      <xdr:rowOff>68036</xdr:rowOff>
    </xdr:to>
    <xdr:cxnSp macro="">
      <xdr:nvCxnSpPr>
        <xdr:cNvPr id="885" name="直線コネクタ 884">
          <a:extLst>
            <a:ext uri="{FF2B5EF4-FFF2-40B4-BE49-F238E27FC236}">
              <a16:creationId xmlns:a16="http://schemas.microsoft.com/office/drawing/2014/main" id="{00000000-0008-0000-0200-000075030000}"/>
            </a:ext>
          </a:extLst>
        </xdr:cNvPr>
        <xdr:cNvCxnSpPr/>
      </xdr:nvCxnSpPr>
      <xdr:spPr>
        <a:xfrm>
          <a:off x="14592300" y="18215611"/>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134801</xdr:rowOff>
    </xdr:from>
    <xdr:to>
      <xdr:col>72</xdr:col>
      <xdr:colOff>38100</xdr:colOff>
      <xdr:row>106</xdr:row>
      <xdr:rowOff>64951</xdr:rowOff>
    </xdr:to>
    <xdr:sp macro="" textlink="">
      <xdr:nvSpPr>
        <xdr:cNvPr id="886" name="楕円 885">
          <a:extLst>
            <a:ext uri="{FF2B5EF4-FFF2-40B4-BE49-F238E27FC236}">
              <a16:creationId xmlns:a16="http://schemas.microsoft.com/office/drawing/2014/main" id="{00000000-0008-0000-0200-000076030000}"/>
            </a:ext>
          </a:extLst>
        </xdr:cNvPr>
        <xdr:cNvSpPr/>
      </xdr:nvSpPr>
      <xdr:spPr>
        <a:xfrm>
          <a:off x="13652500" y="1813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14151</xdr:rowOff>
    </xdr:from>
    <xdr:to>
      <xdr:col>76</xdr:col>
      <xdr:colOff>114300</xdr:colOff>
      <xdr:row>106</xdr:row>
      <xdr:rowOff>41911</xdr:rowOff>
    </xdr:to>
    <xdr:cxnSp macro="">
      <xdr:nvCxnSpPr>
        <xdr:cNvPr id="887" name="直線コネクタ 886">
          <a:extLst>
            <a:ext uri="{FF2B5EF4-FFF2-40B4-BE49-F238E27FC236}">
              <a16:creationId xmlns:a16="http://schemas.microsoft.com/office/drawing/2014/main" id="{00000000-0008-0000-0200-000077030000}"/>
            </a:ext>
          </a:extLst>
        </xdr:cNvPr>
        <xdr:cNvCxnSpPr/>
      </xdr:nvCxnSpPr>
      <xdr:spPr>
        <a:xfrm>
          <a:off x="13703300" y="18187851"/>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110308</xdr:rowOff>
    </xdr:from>
    <xdr:to>
      <xdr:col>67</xdr:col>
      <xdr:colOff>101600</xdr:colOff>
      <xdr:row>106</xdr:row>
      <xdr:rowOff>40458</xdr:rowOff>
    </xdr:to>
    <xdr:sp macro="" textlink="">
      <xdr:nvSpPr>
        <xdr:cNvPr id="888" name="楕円 887">
          <a:extLst>
            <a:ext uri="{FF2B5EF4-FFF2-40B4-BE49-F238E27FC236}">
              <a16:creationId xmlns:a16="http://schemas.microsoft.com/office/drawing/2014/main" id="{00000000-0008-0000-0200-000078030000}"/>
            </a:ext>
          </a:extLst>
        </xdr:cNvPr>
        <xdr:cNvSpPr/>
      </xdr:nvSpPr>
      <xdr:spPr>
        <a:xfrm>
          <a:off x="12763500" y="1811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161108</xdr:rowOff>
    </xdr:from>
    <xdr:to>
      <xdr:col>71</xdr:col>
      <xdr:colOff>177800</xdr:colOff>
      <xdr:row>106</xdr:row>
      <xdr:rowOff>14151</xdr:rowOff>
    </xdr:to>
    <xdr:cxnSp macro="">
      <xdr:nvCxnSpPr>
        <xdr:cNvPr id="889" name="直線コネクタ 888">
          <a:extLst>
            <a:ext uri="{FF2B5EF4-FFF2-40B4-BE49-F238E27FC236}">
              <a16:creationId xmlns:a16="http://schemas.microsoft.com/office/drawing/2014/main" id="{00000000-0008-0000-0200-000079030000}"/>
            </a:ext>
          </a:extLst>
        </xdr:cNvPr>
        <xdr:cNvCxnSpPr/>
      </xdr:nvCxnSpPr>
      <xdr:spPr>
        <a:xfrm>
          <a:off x="12814300" y="18163358"/>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164754</xdr:rowOff>
    </xdr:from>
    <xdr:ext cx="405111" cy="259045"/>
    <xdr:sp macro="" textlink="">
      <xdr:nvSpPr>
        <xdr:cNvPr id="890" name="n_1aveValue【庁舎】&#10;有形固定資産減価償却率">
          <a:extLst>
            <a:ext uri="{FF2B5EF4-FFF2-40B4-BE49-F238E27FC236}">
              <a16:creationId xmlns:a16="http://schemas.microsoft.com/office/drawing/2014/main" id="{00000000-0008-0000-0200-00007A030000}"/>
            </a:ext>
          </a:extLst>
        </xdr:cNvPr>
        <xdr:cNvSpPr txBox="1"/>
      </xdr:nvSpPr>
      <xdr:spPr>
        <a:xfrm>
          <a:off x="15266044" y="1782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145159</xdr:rowOff>
    </xdr:from>
    <xdr:ext cx="405111" cy="259045"/>
    <xdr:sp macro="" textlink="">
      <xdr:nvSpPr>
        <xdr:cNvPr id="891" name="n_2aveValue【庁舎】&#10;有形固定資産減価償却率">
          <a:extLst>
            <a:ext uri="{FF2B5EF4-FFF2-40B4-BE49-F238E27FC236}">
              <a16:creationId xmlns:a16="http://schemas.microsoft.com/office/drawing/2014/main" id="{00000000-0008-0000-0200-00007B030000}"/>
            </a:ext>
          </a:extLst>
        </xdr:cNvPr>
        <xdr:cNvSpPr txBox="1"/>
      </xdr:nvSpPr>
      <xdr:spPr>
        <a:xfrm>
          <a:off x="14389744" y="1780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143527</xdr:rowOff>
    </xdr:from>
    <xdr:ext cx="405111" cy="259045"/>
    <xdr:sp macro="" textlink="">
      <xdr:nvSpPr>
        <xdr:cNvPr id="892" name="n_3aveValue【庁舎】&#10;有形固定資産減価償却率">
          <a:extLst>
            <a:ext uri="{FF2B5EF4-FFF2-40B4-BE49-F238E27FC236}">
              <a16:creationId xmlns:a16="http://schemas.microsoft.com/office/drawing/2014/main" id="{00000000-0008-0000-0200-00007C030000}"/>
            </a:ext>
          </a:extLst>
        </xdr:cNvPr>
        <xdr:cNvSpPr txBox="1"/>
      </xdr:nvSpPr>
      <xdr:spPr>
        <a:xfrm>
          <a:off x="13500744" y="178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130464</xdr:rowOff>
    </xdr:from>
    <xdr:ext cx="405111" cy="259045"/>
    <xdr:sp macro="" textlink="">
      <xdr:nvSpPr>
        <xdr:cNvPr id="893" name="n_4aveValue【庁舎】&#10;有形固定資産減価償却率">
          <a:extLst>
            <a:ext uri="{FF2B5EF4-FFF2-40B4-BE49-F238E27FC236}">
              <a16:creationId xmlns:a16="http://schemas.microsoft.com/office/drawing/2014/main" id="{00000000-0008-0000-0200-00007D030000}"/>
            </a:ext>
          </a:extLst>
        </xdr:cNvPr>
        <xdr:cNvSpPr txBox="1"/>
      </xdr:nvSpPr>
      <xdr:spPr>
        <a:xfrm>
          <a:off x="12611744" y="1778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109963</xdr:rowOff>
    </xdr:from>
    <xdr:ext cx="405111" cy="259045"/>
    <xdr:sp macro="" textlink="">
      <xdr:nvSpPr>
        <xdr:cNvPr id="894" name="n_1mainValue【庁舎】&#10;有形固定資産減価償却率">
          <a:extLst>
            <a:ext uri="{FF2B5EF4-FFF2-40B4-BE49-F238E27FC236}">
              <a16:creationId xmlns:a16="http://schemas.microsoft.com/office/drawing/2014/main" id="{00000000-0008-0000-0200-00007E030000}"/>
            </a:ext>
          </a:extLst>
        </xdr:cNvPr>
        <xdr:cNvSpPr txBox="1"/>
      </xdr:nvSpPr>
      <xdr:spPr>
        <a:xfrm>
          <a:off x="15266044" y="18283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83838</xdr:rowOff>
    </xdr:from>
    <xdr:ext cx="405111" cy="259045"/>
    <xdr:sp macro="" textlink="">
      <xdr:nvSpPr>
        <xdr:cNvPr id="895" name="n_2mainValue【庁舎】&#10;有形固定資産減価償却率">
          <a:extLst>
            <a:ext uri="{FF2B5EF4-FFF2-40B4-BE49-F238E27FC236}">
              <a16:creationId xmlns:a16="http://schemas.microsoft.com/office/drawing/2014/main" id="{00000000-0008-0000-0200-00007F030000}"/>
            </a:ext>
          </a:extLst>
        </xdr:cNvPr>
        <xdr:cNvSpPr txBox="1"/>
      </xdr:nvSpPr>
      <xdr:spPr>
        <a:xfrm>
          <a:off x="14389744" y="1825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56078</xdr:rowOff>
    </xdr:from>
    <xdr:ext cx="405111" cy="259045"/>
    <xdr:sp macro="" textlink="">
      <xdr:nvSpPr>
        <xdr:cNvPr id="896" name="n_3mainValue【庁舎】&#10;有形固定資産減価償却率">
          <a:extLst>
            <a:ext uri="{FF2B5EF4-FFF2-40B4-BE49-F238E27FC236}">
              <a16:creationId xmlns:a16="http://schemas.microsoft.com/office/drawing/2014/main" id="{00000000-0008-0000-0200-000080030000}"/>
            </a:ext>
          </a:extLst>
        </xdr:cNvPr>
        <xdr:cNvSpPr txBox="1"/>
      </xdr:nvSpPr>
      <xdr:spPr>
        <a:xfrm>
          <a:off x="13500744" y="1822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31585</xdr:rowOff>
    </xdr:from>
    <xdr:ext cx="405111" cy="259045"/>
    <xdr:sp macro="" textlink="">
      <xdr:nvSpPr>
        <xdr:cNvPr id="897" name="n_4mainValue【庁舎】&#10;有形固定資産減価償却率">
          <a:extLst>
            <a:ext uri="{FF2B5EF4-FFF2-40B4-BE49-F238E27FC236}">
              <a16:creationId xmlns:a16="http://schemas.microsoft.com/office/drawing/2014/main" id="{00000000-0008-0000-0200-000081030000}"/>
            </a:ext>
          </a:extLst>
        </xdr:cNvPr>
        <xdr:cNvSpPr txBox="1"/>
      </xdr:nvSpPr>
      <xdr:spPr>
        <a:xfrm>
          <a:off x="12611744" y="18205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8" name="正方形/長方形 897">
          <a:extLst>
            <a:ext uri="{FF2B5EF4-FFF2-40B4-BE49-F238E27FC236}">
              <a16:creationId xmlns:a16="http://schemas.microsoft.com/office/drawing/2014/main" id="{00000000-0008-0000-0200-000082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9" name="正方形/長方形 898">
          <a:extLst>
            <a:ext uri="{FF2B5EF4-FFF2-40B4-BE49-F238E27FC236}">
              <a16:creationId xmlns:a16="http://schemas.microsoft.com/office/drawing/2014/main" id="{00000000-0008-0000-0200-000083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0" name="正方形/長方形 899">
          <a:extLst>
            <a:ext uri="{FF2B5EF4-FFF2-40B4-BE49-F238E27FC236}">
              <a16:creationId xmlns:a16="http://schemas.microsoft.com/office/drawing/2014/main" id="{00000000-0008-0000-0200-000084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1" name="正方形/長方形 900">
          <a:extLst>
            <a:ext uri="{FF2B5EF4-FFF2-40B4-BE49-F238E27FC236}">
              <a16:creationId xmlns:a16="http://schemas.microsoft.com/office/drawing/2014/main" id="{00000000-0008-0000-0200-000085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2" name="正方形/長方形 901">
          <a:extLst>
            <a:ext uri="{FF2B5EF4-FFF2-40B4-BE49-F238E27FC236}">
              <a16:creationId xmlns:a16="http://schemas.microsoft.com/office/drawing/2014/main" id="{00000000-0008-0000-0200-000086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3" name="正方形/長方形 902">
          <a:extLst>
            <a:ext uri="{FF2B5EF4-FFF2-40B4-BE49-F238E27FC236}">
              <a16:creationId xmlns:a16="http://schemas.microsoft.com/office/drawing/2014/main" id="{00000000-0008-0000-0200-000087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4" name="正方形/長方形 903">
          <a:extLst>
            <a:ext uri="{FF2B5EF4-FFF2-40B4-BE49-F238E27FC236}">
              <a16:creationId xmlns:a16="http://schemas.microsoft.com/office/drawing/2014/main" id="{00000000-0008-0000-0200-000088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5" name="正方形/長方形 904">
          <a:extLst>
            <a:ext uri="{FF2B5EF4-FFF2-40B4-BE49-F238E27FC236}">
              <a16:creationId xmlns:a16="http://schemas.microsoft.com/office/drawing/2014/main" id="{00000000-0008-0000-0200-000089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6" name="テキスト ボックス 905">
          <a:extLst>
            <a:ext uri="{FF2B5EF4-FFF2-40B4-BE49-F238E27FC236}">
              <a16:creationId xmlns:a16="http://schemas.microsoft.com/office/drawing/2014/main" id="{00000000-0008-0000-0200-00008A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7" name="直線コネクタ 906">
          <a:extLst>
            <a:ext uri="{FF2B5EF4-FFF2-40B4-BE49-F238E27FC236}">
              <a16:creationId xmlns:a16="http://schemas.microsoft.com/office/drawing/2014/main" id="{00000000-0008-0000-0200-00008B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8" name="直線コネクタ 907">
          <a:extLst>
            <a:ext uri="{FF2B5EF4-FFF2-40B4-BE49-F238E27FC236}">
              <a16:creationId xmlns:a16="http://schemas.microsoft.com/office/drawing/2014/main" id="{00000000-0008-0000-0200-00008C03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9" name="テキスト ボックス 908">
          <a:extLst>
            <a:ext uri="{FF2B5EF4-FFF2-40B4-BE49-F238E27FC236}">
              <a16:creationId xmlns:a16="http://schemas.microsoft.com/office/drawing/2014/main" id="{00000000-0008-0000-0200-00008D03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10" name="直線コネクタ 909">
          <a:extLst>
            <a:ext uri="{FF2B5EF4-FFF2-40B4-BE49-F238E27FC236}">
              <a16:creationId xmlns:a16="http://schemas.microsoft.com/office/drawing/2014/main" id="{00000000-0008-0000-0200-00008E03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11" name="テキスト ボックス 910">
          <a:extLst>
            <a:ext uri="{FF2B5EF4-FFF2-40B4-BE49-F238E27FC236}">
              <a16:creationId xmlns:a16="http://schemas.microsoft.com/office/drawing/2014/main" id="{00000000-0008-0000-0200-00008F03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12" name="直線コネクタ 911">
          <a:extLst>
            <a:ext uri="{FF2B5EF4-FFF2-40B4-BE49-F238E27FC236}">
              <a16:creationId xmlns:a16="http://schemas.microsoft.com/office/drawing/2014/main" id="{00000000-0008-0000-0200-00009003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3" name="テキスト ボックス 912">
          <a:extLst>
            <a:ext uri="{FF2B5EF4-FFF2-40B4-BE49-F238E27FC236}">
              <a16:creationId xmlns:a16="http://schemas.microsoft.com/office/drawing/2014/main" id="{00000000-0008-0000-0200-00009103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4" name="直線コネクタ 913">
          <a:extLst>
            <a:ext uri="{FF2B5EF4-FFF2-40B4-BE49-F238E27FC236}">
              <a16:creationId xmlns:a16="http://schemas.microsoft.com/office/drawing/2014/main" id="{00000000-0008-0000-0200-00009203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5" name="テキスト ボックス 914">
          <a:extLst>
            <a:ext uri="{FF2B5EF4-FFF2-40B4-BE49-F238E27FC236}">
              <a16:creationId xmlns:a16="http://schemas.microsoft.com/office/drawing/2014/main" id="{00000000-0008-0000-0200-00009303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6" name="直線コネクタ 915">
          <a:extLst>
            <a:ext uri="{FF2B5EF4-FFF2-40B4-BE49-F238E27FC236}">
              <a16:creationId xmlns:a16="http://schemas.microsoft.com/office/drawing/2014/main" id="{00000000-0008-0000-0200-000094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7" name="テキスト ボックス 916">
          <a:extLst>
            <a:ext uri="{FF2B5EF4-FFF2-40B4-BE49-F238E27FC236}">
              <a16:creationId xmlns:a16="http://schemas.microsoft.com/office/drawing/2014/main" id="{00000000-0008-0000-0200-000095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8" name="【庁舎】&#10;一人当たり面積グラフ枠">
          <a:extLst>
            <a:ext uri="{FF2B5EF4-FFF2-40B4-BE49-F238E27FC236}">
              <a16:creationId xmlns:a16="http://schemas.microsoft.com/office/drawing/2014/main" id="{00000000-0008-0000-0200-000096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166726</xdr:rowOff>
    </xdr:from>
    <xdr:to>
      <xdr:col>116</xdr:col>
      <xdr:colOff>62864</xdr:colOff>
      <xdr:row>108</xdr:row>
      <xdr:rowOff>10364</xdr:rowOff>
    </xdr:to>
    <xdr:cxnSp macro="">
      <xdr:nvCxnSpPr>
        <xdr:cNvPr id="919" name="直線コネクタ 918">
          <a:extLst>
            <a:ext uri="{FF2B5EF4-FFF2-40B4-BE49-F238E27FC236}">
              <a16:creationId xmlns:a16="http://schemas.microsoft.com/office/drawing/2014/main" id="{00000000-0008-0000-0200-000097030000}"/>
            </a:ext>
          </a:extLst>
        </xdr:cNvPr>
        <xdr:cNvCxnSpPr/>
      </xdr:nvCxnSpPr>
      <xdr:spPr>
        <a:xfrm flipV="1">
          <a:off x="22160864" y="17483176"/>
          <a:ext cx="0" cy="1043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14191</xdr:rowOff>
    </xdr:from>
    <xdr:ext cx="469744" cy="259045"/>
    <xdr:sp macro="" textlink="">
      <xdr:nvSpPr>
        <xdr:cNvPr id="920" name="【庁舎】&#10;一人当たり面積最小値テキスト">
          <a:extLst>
            <a:ext uri="{FF2B5EF4-FFF2-40B4-BE49-F238E27FC236}">
              <a16:creationId xmlns:a16="http://schemas.microsoft.com/office/drawing/2014/main" id="{00000000-0008-0000-0200-000098030000}"/>
            </a:ext>
          </a:extLst>
        </xdr:cNvPr>
        <xdr:cNvSpPr txBox="1"/>
      </xdr:nvSpPr>
      <xdr:spPr>
        <a:xfrm>
          <a:off x="22199600" y="18530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10364</xdr:rowOff>
    </xdr:from>
    <xdr:to>
      <xdr:col>116</xdr:col>
      <xdr:colOff>152400</xdr:colOff>
      <xdr:row>108</xdr:row>
      <xdr:rowOff>10364</xdr:rowOff>
    </xdr:to>
    <xdr:cxnSp macro="">
      <xdr:nvCxnSpPr>
        <xdr:cNvPr id="921" name="直線コネクタ 920">
          <a:extLst>
            <a:ext uri="{FF2B5EF4-FFF2-40B4-BE49-F238E27FC236}">
              <a16:creationId xmlns:a16="http://schemas.microsoft.com/office/drawing/2014/main" id="{00000000-0008-0000-0200-000099030000}"/>
            </a:ext>
          </a:extLst>
        </xdr:cNvPr>
        <xdr:cNvCxnSpPr/>
      </xdr:nvCxnSpPr>
      <xdr:spPr>
        <a:xfrm>
          <a:off x="22072600" y="1852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113403</xdr:rowOff>
    </xdr:from>
    <xdr:ext cx="469744" cy="259045"/>
    <xdr:sp macro="" textlink="">
      <xdr:nvSpPr>
        <xdr:cNvPr id="922" name="【庁舎】&#10;一人当たり面積最大値テキスト">
          <a:extLst>
            <a:ext uri="{FF2B5EF4-FFF2-40B4-BE49-F238E27FC236}">
              <a16:creationId xmlns:a16="http://schemas.microsoft.com/office/drawing/2014/main" id="{00000000-0008-0000-0200-00009A030000}"/>
            </a:ext>
          </a:extLst>
        </xdr:cNvPr>
        <xdr:cNvSpPr txBox="1"/>
      </xdr:nvSpPr>
      <xdr:spPr>
        <a:xfrm>
          <a:off x="22199600" y="1725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166726</xdr:rowOff>
    </xdr:from>
    <xdr:to>
      <xdr:col>116</xdr:col>
      <xdr:colOff>152400</xdr:colOff>
      <xdr:row>101</xdr:row>
      <xdr:rowOff>166726</xdr:rowOff>
    </xdr:to>
    <xdr:cxnSp macro="">
      <xdr:nvCxnSpPr>
        <xdr:cNvPr id="923" name="直線コネクタ 922">
          <a:extLst>
            <a:ext uri="{FF2B5EF4-FFF2-40B4-BE49-F238E27FC236}">
              <a16:creationId xmlns:a16="http://schemas.microsoft.com/office/drawing/2014/main" id="{00000000-0008-0000-0200-00009B030000}"/>
            </a:ext>
          </a:extLst>
        </xdr:cNvPr>
        <xdr:cNvCxnSpPr/>
      </xdr:nvCxnSpPr>
      <xdr:spPr>
        <a:xfrm>
          <a:off x="22072600" y="17483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6672</xdr:rowOff>
    </xdr:from>
    <xdr:ext cx="469744" cy="259045"/>
    <xdr:sp macro="" textlink="">
      <xdr:nvSpPr>
        <xdr:cNvPr id="924" name="【庁舎】&#10;一人当たり面積平均値テキスト">
          <a:extLst>
            <a:ext uri="{FF2B5EF4-FFF2-40B4-BE49-F238E27FC236}">
              <a16:creationId xmlns:a16="http://schemas.microsoft.com/office/drawing/2014/main" id="{00000000-0008-0000-0200-00009C030000}"/>
            </a:ext>
          </a:extLst>
        </xdr:cNvPr>
        <xdr:cNvSpPr txBox="1"/>
      </xdr:nvSpPr>
      <xdr:spPr>
        <a:xfrm>
          <a:off x="22199600" y="18180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155245</xdr:rowOff>
    </xdr:from>
    <xdr:to>
      <xdr:col>116</xdr:col>
      <xdr:colOff>114300</xdr:colOff>
      <xdr:row>107</xdr:row>
      <xdr:rowOff>85395</xdr:rowOff>
    </xdr:to>
    <xdr:sp macro="" textlink="">
      <xdr:nvSpPr>
        <xdr:cNvPr id="925" name="フローチャート: 判断 924">
          <a:extLst>
            <a:ext uri="{FF2B5EF4-FFF2-40B4-BE49-F238E27FC236}">
              <a16:creationId xmlns:a16="http://schemas.microsoft.com/office/drawing/2014/main" id="{00000000-0008-0000-0200-00009D030000}"/>
            </a:ext>
          </a:extLst>
        </xdr:cNvPr>
        <xdr:cNvSpPr/>
      </xdr:nvSpPr>
      <xdr:spPr>
        <a:xfrm>
          <a:off x="22110700" y="1832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40945</xdr:rowOff>
    </xdr:from>
    <xdr:to>
      <xdr:col>112</xdr:col>
      <xdr:colOff>38100</xdr:colOff>
      <xdr:row>107</xdr:row>
      <xdr:rowOff>142545</xdr:rowOff>
    </xdr:to>
    <xdr:sp macro="" textlink="">
      <xdr:nvSpPr>
        <xdr:cNvPr id="926" name="フローチャート: 判断 925">
          <a:extLst>
            <a:ext uri="{FF2B5EF4-FFF2-40B4-BE49-F238E27FC236}">
              <a16:creationId xmlns:a16="http://schemas.microsoft.com/office/drawing/2014/main" id="{00000000-0008-0000-0200-00009E030000}"/>
            </a:ext>
          </a:extLst>
        </xdr:cNvPr>
        <xdr:cNvSpPr/>
      </xdr:nvSpPr>
      <xdr:spPr>
        <a:xfrm>
          <a:off x="21272500" y="18386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46889</xdr:rowOff>
    </xdr:from>
    <xdr:to>
      <xdr:col>107</xdr:col>
      <xdr:colOff>101600</xdr:colOff>
      <xdr:row>107</xdr:row>
      <xdr:rowOff>148489</xdr:rowOff>
    </xdr:to>
    <xdr:sp macro="" textlink="">
      <xdr:nvSpPr>
        <xdr:cNvPr id="927" name="フローチャート: 判断 926">
          <a:extLst>
            <a:ext uri="{FF2B5EF4-FFF2-40B4-BE49-F238E27FC236}">
              <a16:creationId xmlns:a16="http://schemas.microsoft.com/office/drawing/2014/main" id="{00000000-0008-0000-0200-00009F030000}"/>
            </a:ext>
          </a:extLst>
        </xdr:cNvPr>
        <xdr:cNvSpPr/>
      </xdr:nvSpPr>
      <xdr:spPr>
        <a:xfrm>
          <a:off x="20383500" y="18392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43231</xdr:rowOff>
    </xdr:from>
    <xdr:to>
      <xdr:col>102</xdr:col>
      <xdr:colOff>165100</xdr:colOff>
      <xdr:row>107</xdr:row>
      <xdr:rowOff>144831</xdr:rowOff>
    </xdr:to>
    <xdr:sp macro="" textlink="">
      <xdr:nvSpPr>
        <xdr:cNvPr id="928" name="フローチャート: 判断 927">
          <a:extLst>
            <a:ext uri="{FF2B5EF4-FFF2-40B4-BE49-F238E27FC236}">
              <a16:creationId xmlns:a16="http://schemas.microsoft.com/office/drawing/2014/main" id="{00000000-0008-0000-0200-0000A0030000}"/>
            </a:ext>
          </a:extLst>
        </xdr:cNvPr>
        <xdr:cNvSpPr/>
      </xdr:nvSpPr>
      <xdr:spPr>
        <a:xfrm>
          <a:off x="19494500" y="1838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50546</xdr:rowOff>
    </xdr:from>
    <xdr:to>
      <xdr:col>98</xdr:col>
      <xdr:colOff>38100</xdr:colOff>
      <xdr:row>107</xdr:row>
      <xdr:rowOff>152146</xdr:rowOff>
    </xdr:to>
    <xdr:sp macro="" textlink="">
      <xdr:nvSpPr>
        <xdr:cNvPr id="929" name="フローチャート: 判断 928">
          <a:extLst>
            <a:ext uri="{FF2B5EF4-FFF2-40B4-BE49-F238E27FC236}">
              <a16:creationId xmlns:a16="http://schemas.microsoft.com/office/drawing/2014/main" id="{00000000-0008-0000-0200-0000A1030000}"/>
            </a:ext>
          </a:extLst>
        </xdr:cNvPr>
        <xdr:cNvSpPr/>
      </xdr:nvSpPr>
      <xdr:spPr>
        <a:xfrm>
          <a:off x="18605500" y="1839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0" name="テキスト ボックス 929">
          <a:extLst>
            <a:ext uri="{FF2B5EF4-FFF2-40B4-BE49-F238E27FC236}">
              <a16:creationId xmlns:a16="http://schemas.microsoft.com/office/drawing/2014/main" id="{00000000-0008-0000-0200-0000A2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00000000-0008-0000-0200-0000A3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2" name="テキスト ボックス 931">
          <a:extLst>
            <a:ext uri="{FF2B5EF4-FFF2-40B4-BE49-F238E27FC236}">
              <a16:creationId xmlns:a16="http://schemas.microsoft.com/office/drawing/2014/main" id="{00000000-0008-0000-0200-0000A4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3" name="テキスト ボックス 932">
          <a:extLst>
            <a:ext uri="{FF2B5EF4-FFF2-40B4-BE49-F238E27FC236}">
              <a16:creationId xmlns:a16="http://schemas.microsoft.com/office/drawing/2014/main" id="{00000000-0008-0000-0200-0000A5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id="{00000000-0008-0000-0200-0000A6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26772</xdr:rowOff>
    </xdr:from>
    <xdr:to>
      <xdr:col>116</xdr:col>
      <xdr:colOff>114300</xdr:colOff>
      <xdr:row>107</xdr:row>
      <xdr:rowOff>128372</xdr:rowOff>
    </xdr:to>
    <xdr:sp macro="" textlink="">
      <xdr:nvSpPr>
        <xdr:cNvPr id="935" name="楕円 934">
          <a:extLst>
            <a:ext uri="{FF2B5EF4-FFF2-40B4-BE49-F238E27FC236}">
              <a16:creationId xmlns:a16="http://schemas.microsoft.com/office/drawing/2014/main" id="{00000000-0008-0000-0200-0000A7030000}"/>
            </a:ext>
          </a:extLst>
        </xdr:cNvPr>
        <xdr:cNvSpPr/>
      </xdr:nvSpPr>
      <xdr:spPr>
        <a:xfrm>
          <a:off x="22110700" y="183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133672</xdr:rowOff>
    </xdr:from>
    <xdr:ext cx="469744" cy="259045"/>
    <xdr:sp macro="" textlink="">
      <xdr:nvSpPr>
        <xdr:cNvPr id="936" name="【庁舎】&#10;一人当たり面積該当値テキスト">
          <a:extLst>
            <a:ext uri="{FF2B5EF4-FFF2-40B4-BE49-F238E27FC236}">
              <a16:creationId xmlns:a16="http://schemas.microsoft.com/office/drawing/2014/main" id="{00000000-0008-0000-0200-0000A8030000}"/>
            </a:ext>
          </a:extLst>
        </xdr:cNvPr>
        <xdr:cNvSpPr txBox="1"/>
      </xdr:nvSpPr>
      <xdr:spPr>
        <a:xfrm>
          <a:off x="22199600" y="18307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30886</xdr:rowOff>
    </xdr:from>
    <xdr:to>
      <xdr:col>112</xdr:col>
      <xdr:colOff>38100</xdr:colOff>
      <xdr:row>107</xdr:row>
      <xdr:rowOff>132486</xdr:rowOff>
    </xdr:to>
    <xdr:sp macro="" textlink="">
      <xdr:nvSpPr>
        <xdr:cNvPr id="937" name="楕円 936">
          <a:extLst>
            <a:ext uri="{FF2B5EF4-FFF2-40B4-BE49-F238E27FC236}">
              <a16:creationId xmlns:a16="http://schemas.microsoft.com/office/drawing/2014/main" id="{00000000-0008-0000-0200-0000A9030000}"/>
            </a:ext>
          </a:extLst>
        </xdr:cNvPr>
        <xdr:cNvSpPr/>
      </xdr:nvSpPr>
      <xdr:spPr>
        <a:xfrm>
          <a:off x="21272500" y="1837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77572</xdr:rowOff>
    </xdr:from>
    <xdr:to>
      <xdr:col>116</xdr:col>
      <xdr:colOff>63500</xdr:colOff>
      <xdr:row>107</xdr:row>
      <xdr:rowOff>81686</xdr:rowOff>
    </xdr:to>
    <xdr:cxnSp macro="">
      <xdr:nvCxnSpPr>
        <xdr:cNvPr id="938" name="直線コネクタ 937">
          <a:extLst>
            <a:ext uri="{FF2B5EF4-FFF2-40B4-BE49-F238E27FC236}">
              <a16:creationId xmlns:a16="http://schemas.microsoft.com/office/drawing/2014/main" id="{00000000-0008-0000-0200-0000AA030000}"/>
            </a:ext>
          </a:extLst>
        </xdr:cNvPr>
        <xdr:cNvCxnSpPr/>
      </xdr:nvCxnSpPr>
      <xdr:spPr>
        <a:xfrm flipV="1">
          <a:off x="21323300" y="18422722"/>
          <a:ext cx="8382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35001</xdr:rowOff>
    </xdr:from>
    <xdr:to>
      <xdr:col>107</xdr:col>
      <xdr:colOff>101600</xdr:colOff>
      <xdr:row>107</xdr:row>
      <xdr:rowOff>136601</xdr:rowOff>
    </xdr:to>
    <xdr:sp macro="" textlink="">
      <xdr:nvSpPr>
        <xdr:cNvPr id="939" name="楕円 938">
          <a:extLst>
            <a:ext uri="{FF2B5EF4-FFF2-40B4-BE49-F238E27FC236}">
              <a16:creationId xmlns:a16="http://schemas.microsoft.com/office/drawing/2014/main" id="{00000000-0008-0000-0200-0000AB030000}"/>
            </a:ext>
          </a:extLst>
        </xdr:cNvPr>
        <xdr:cNvSpPr/>
      </xdr:nvSpPr>
      <xdr:spPr>
        <a:xfrm>
          <a:off x="20383500" y="18380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81686</xdr:rowOff>
    </xdr:from>
    <xdr:to>
      <xdr:col>111</xdr:col>
      <xdr:colOff>177800</xdr:colOff>
      <xdr:row>107</xdr:row>
      <xdr:rowOff>85801</xdr:rowOff>
    </xdr:to>
    <xdr:cxnSp macro="">
      <xdr:nvCxnSpPr>
        <xdr:cNvPr id="940" name="直線コネクタ 939">
          <a:extLst>
            <a:ext uri="{FF2B5EF4-FFF2-40B4-BE49-F238E27FC236}">
              <a16:creationId xmlns:a16="http://schemas.microsoft.com/office/drawing/2014/main" id="{00000000-0008-0000-0200-0000AC030000}"/>
            </a:ext>
          </a:extLst>
        </xdr:cNvPr>
        <xdr:cNvCxnSpPr/>
      </xdr:nvCxnSpPr>
      <xdr:spPr>
        <a:xfrm flipV="1">
          <a:off x="20434300" y="18426836"/>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38658</xdr:rowOff>
    </xdr:from>
    <xdr:to>
      <xdr:col>102</xdr:col>
      <xdr:colOff>165100</xdr:colOff>
      <xdr:row>107</xdr:row>
      <xdr:rowOff>140258</xdr:rowOff>
    </xdr:to>
    <xdr:sp macro="" textlink="">
      <xdr:nvSpPr>
        <xdr:cNvPr id="941" name="楕円 940">
          <a:extLst>
            <a:ext uri="{FF2B5EF4-FFF2-40B4-BE49-F238E27FC236}">
              <a16:creationId xmlns:a16="http://schemas.microsoft.com/office/drawing/2014/main" id="{00000000-0008-0000-0200-0000AD030000}"/>
            </a:ext>
          </a:extLst>
        </xdr:cNvPr>
        <xdr:cNvSpPr/>
      </xdr:nvSpPr>
      <xdr:spPr>
        <a:xfrm>
          <a:off x="19494500" y="183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85801</xdr:rowOff>
    </xdr:from>
    <xdr:to>
      <xdr:col>107</xdr:col>
      <xdr:colOff>50800</xdr:colOff>
      <xdr:row>107</xdr:row>
      <xdr:rowOff>89458</xdr:rowOff>
    </xdr:to>
    <xdr:cxnSp macro="">
      <xdr:nvCxnSpPr>
        <xdr:cNvPr id="942" name="直線コネクタ 941">
          <a:extLst>
            <a:ext uri="{FF2B5EF4-FFF2-40B4-BE49-F238E27FC236}">
              <a16:creationId xmlns:a16="http://schemas.microsoft.com/office/drawing/2014/main" id="{00000000-0008-0000-0200-0000AE030000}"/>
            </a:ext>
          </a:extLst>
        </xdr:cNvPr>
        <xdr:cNvCxnSpPr/>
      </xdr:nvCxnSpPr>
      <xdr:spPr>
        <a:xfrm flipV="1">
          <a:off x="19545300" y="18430951"/>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42317</xdr:rowOff>
    </xdr:from>
    <xdr:to>
      <xdr:col>98</xdr:col>
      <xdr:colOff>38100</xdr:colOff>
      <xdr:row>107</xdr:row>
      <xdr:rowOff>143917</xdr:rowOff>
    </xdr:to>
    <xdr:sp macro="" textlink="">
      <xdr:nvSpPr>
        <xdr:cNvPr id="943" name="楕円 942">
          <a:extLst>
            <a:ext uri="{FF2B5EF4-FFF2-40B4-BE49-F238E27FC236}">
              <a16:creationId xmlns:a16="http://schemas.microsoft.com/office/drawing/2014/main" id="{00000000-0008-0000-0200-0000AF030000}"/>
            </a:ext>
          </a:extLst>
        </xdr:cNvPr>
        <xdr:cNvSpPr/>
      </xdr:nvSpPr>
      <xdr:spPr>
        <a:xfrm>
          <a:off x="18605500" y="1838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89458</xdr:rowOff>
    </xdr:from>
    <xdr:to>
      <xdr:col>102</xdr:col>
      <xdr:colOff>114300</xdr:colOff>
      <xdr:row>107</xdr:row>
      <xdr:rowOff>93117</xdr:rowOff>
    </xdr:to>
    <xdr:cxnSp macro="">
      <xdr:nvCxnSpPr>
        <xdr:cNvPr id="944" name="直線コネクタ 943">
          <a:extLst>
            <a:ext uri="{FF2B5EF4-FFF2-40B4-BE49-F238E27FC236}">
              <a16:creationId xmlns:a16="http://schemas.microsoft.com/office/drawing/2014/main" id="{00000000-0008-0000-0200-0000B0030000}"/>
            </a:ext>
          </a:extLst>
        </xdr:cNvPr>
        <xdr:cNvCxnSpPr/>
      </xdr:nvCxnSpPr>
      <xdr:spPr>
        <a:xfrm flipV="1">
          <a:off x="18656300" y="18434608"/>
          <a:ext cx="889000" cy="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133672</xdr:rowOff>
    </xdr:from>
    <xdr:ext cx="469744" cy="259045"/>
    <xdr:sp macro="" textlink="">
      <xdr:nvSpPr>
        <xdr:cNvPr id="945" name="n_1aveValue【庁舎】&#10;一人当たり面積">
          <a:extLst>
            <a:ext uri="{FF2B5EF4-FFF2-40B4-BE49-F238E27FC236}">
              <a16:creationId xmlns:a16="http://schemas.microsoft.com/office/drawing/2014/main" id="{00000000-0008-0000-0200-0000B1030000}"/>
            </a:ext>
          </a:extLst>
        </xdr:cNvPr>
        <xdr:cNvSpPr txBox="1"/>
      </xdr:nvSpPr>
      <xdr:spPr>
        <a:xfrm>
          <a:off x="21075727" y="18478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139616</xdr:rowOff>
    </xdr:from>
    <xdr:ext cx="469744" cy="259045"/>
    <xdr:sp macro="" textlink="">
      <xdr:nvSpPr>
        <xdr:cNvPr id="946" name="n_2aveValue【庁舎】&#10;一人当たり面積">
          <a:extLst>
            <a:ext uri="{FF2B5EF4-FFF2-40B4-BE49-F238E27FC236}">
              <a16:creationId xmlns:a16="http://schemas.microsoft.com/office/drawing/2014/main" id="{00000000-0008-0000-0200-0000B2030000}"/>
            </a:ext>
          </a:extLst>
        </xdr:cNvPr>
        <xdr:cNvSpPr txBox="1"/>
      </xdr:nvSpPr>
      <xdr:spPr>
        <a:xfrm>
          <a:off x="20199427" y="18484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135958</xdr:rowOff>
    </xdr:from>
    <xdr:ext cx="469744" cy="259045"/>
    <xdr:sp macro="" textlink="">
      <xdr:nvSpPr>
        <xdr:cNvPr id="947" name="n_3aveValue【庁舎】&#10;一人当たり面積">
          <a:extLst>
            <a:ext uri="{FF2B5EF4-FFF2-40B4-BE49-F238E27FC236}">
              <a16:creationId xmlns:a16="http://schemas.microsoft.com/office/drawing/2014/main" id="{00000000-0008-0000-0200-0000B3030000}"/>
            </a:ext>
          </a:extLst>
        </xdr:cNvPr>
        <xdr:cNvSpPr txBox="1"/>
      </xdr:nvSpPr>
      <xdr:spPr>
        <a:xfrm>
          <a:off x="19310427" y="18481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143273</xdr:rowOff>
    </xdr:from>
    <xdr:ext cx="469744" cy="259045"/>
    <xdr:sp macro="" textlink="">
      <xdr:nvSpPr>
        <xdr:cNvPr id="948" name="n_4aveValue【庁舎】&#10;一人当たり面積">
          <a:extLst>
            <a:ext uri="{FF2B5EF4-FFF2-40B4-BE49-F238E27FC236}">
              <a16:creationId xmlns:a16="http://schemas.microsoft.com/office/drawing/2014/main" id="{00000000-0008-0000-0200-0000B4030000}"/>
            </a:ext>
          </a:extLst>
        </xdr:cNvPr>
        <xdr:cNvSpPr txBox="1"/>
      </xdr:nvSpPr>
      <xdr:spPr>
        <a:xfrm>
          <a:off x="18421427" y="1848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149013</xdr:rowOff>
    </xdr:from>
    <xdr:ext cx="469744" cy="259045"/>
    <xdr:sp macro="" textlink="">
      <xdr:nvSpPr>
        <xdr:cNvPr id="949" name="n_1mainValue【庁舎】&#10;一人当たり面積">
          <a:extLst>
            <a:ext uri="{FF2B5EF4-FFF2-40B4-BE49-F238E27FC236}">
              <a16:creationId xmlns:a16="http://schemas.microsoft.com/office/drawing/2014/main" id="{00000000-0008-0000-0200-0000B5030000}"/>
            </a:ext>
          </a:extLst>
        </xdr:cNvPr>
        <xdr:cNvSpPr txBox="1"/>
      </xdr:nvSpPr>
      <xdr:spPr>
        <a:xfrm>
          <a:off x="21075727" y="1815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153128</xdr:rowOff>
    </xdr:from>
    <xdr:ext cx="469744" cy="259045"/>
    <xdr:sp macro="" textlink="">
      <xdr:nvSpPr>
        <xdr:cNvPr id="950" name="n_2mainValue【庁舎】&#10;一人当たり面積">
          <a:extLst>
            <a:ext uri="{FF2B5EF4-FFF2-40B4-BE49-F238E27FC236}">
              <a16:creationId xmlns:a16="http://schemas.microsoft.com/office/drawing/2014/main" id="{00000000-0008-0000-0200-0000B6030000}"/>
            </a:ext>
          </a:extLst>
        </xdr:cNvPr>
        <xdr:cNvSpPr txBox="1"/>
      </xdr:nvSpPr>
      <xdr:spPr>
        <a:xfrm>
          <a:off x="20199427" y="18155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156785</xdr:rowOff>
    </xdr:from>
    <xdr:ext cx="469744" cy="259045"/>
    <xdr:sp macro="" textlink="">
      <xdr:nvSpPr>
        <xdr:cNvPr id="951" name="n_3mainValue【庁舎】&#10;一人当たり面積">
          <a:extLst>
            <a:ext uri="{FF2B5EF4-FFF2-40B4-BE49-F238E27FC236}">
              <a16:creationId xmlns:a16="http://schemas.microsoft.com/office/drawing/2014/main" id="{00000000-0008-0000-0200-0000B7030000}"/>
            </a:ext>
          </a:extLst>
        </xdr:cNvPr>
        <xdr:cNvSpPr txBox="1"/>
      </xdr:nvSpPr>
      <xdr:spPr>
        <a:xfrm>
          <a:off x="19310427" y="1815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160444</xdr:rowOff>
    </xdr:from>
    <xdr:ext cx="469744" cy="259045"/>
    <xdr:sp macro="" textlink="">
      <xdr:nvSpPr>
        <xdr:cNvPr id="952" name="n_4mainValue【庁舎】&#10;一人当たり面積">
          <a:extLst>
            <a:ext uri="{FF2B5EF4-FFF2-40B4-BE49-F238E27FC236}">
              <a16:creationId xmlns:a16="http://schemas.microsoft.com/office/drawing/2014/main" id="{00000000-0008-0000-0200-0000B8030000}"/>
            </a:ext>
          </a:extLst>
        </xdr:cNvPr>
        <xdr:cNvSpPr txBox="1"/>
      </xdr:nvSpPr>
      <xdr:spPr>
        <a:xfrm>
          <a:off x="18421427" y="1816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3" name="正方形/長方形 952">
          <a:extLst>
            <a:ext uri="{FF2B5EF4-FFF2-40B4-BE49-F238E27FC236}">
              <a16:creationId xmlns:a16="http://schemas.microsoft.com/office/drawing/2014/main" id="{00000000-0008-0000-0200-0000B9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4" name="正方形/長方形 953">
          <a:extLst>
            <a:ext uri="{FF2B5EF4-FFF2-40B4-BE49-F238E27FC236}">
              <a16:creationId xmlns:a16="http://schemas.microsoft.com/office/drawing/2014/main" id="{00000000-0008-0000-0200-0000BA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5" name="テキスト ボックス 954">
          <a:extLst>
            <a:ext uri="{FF2B5EF4-FFF2-40B4-BE49-F238E27FC236}">
              <a16:creationId xmlns:a16="http://schemas.microsoft.com/office/drawing/2014/main" id="{00000000-0008-0000-0200-0000BB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類似団体と比較して図書館、体育館・プール、福祉施設の有形固定資産減価償却率が高い水準にある。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庁舎については、建設事業を進めているところであり、、保健センターについても新庁舎への集約化を予定していることから、減少する見込みである。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今後、こども園や小学校の建設事業が控えており、各公共施設の統廃合や長寿命化について、計画的に取り組んでいく必要がある。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和歌山県串本町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15,468
15,402
135.67
14,907,633
14,496,130
237,279
6,051,295
14,954,691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84.8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人口減少や高齢化により財政基盤が弱く類似団体平均を</a:t>
          </a:r>
          <a:r>
            <a:rPr kumimoji="1" lang="en-US" altLang="ja-JP" sz="1300">
              <a:latin typeface="ＭＳ Ｐゴシック" panose="020B0600070205080204" pitchFamily="50" charset="-128"/>
              <a:ea typeface="ＭＳ Ｐゴシック" panose="020B0600070205080204" pitchFamily="50" charset="-128"/>
            </a:rPr>
            <a:t>0.20</a:t>
          </a:r>
          <a:r>
            <a:rPr kumimoji="1" lang="ja-JP" altLang="en-US" sz="1300">
              <a:latin typeface="ＭＳ Ｐゴシック" panose="020B0600070205080204" pitchFamily="50" charset="-128"/>
              <a:ea typeface="ＭＳ Ｐゴシック" panose="020B0600070205080204" pitchFamily="50" charset="-128"/>
            </a:rPr>
            <a:t>下回っている。また、自主財源である町税収入は低迷しており、歳入全体に占める割合は</a:t>
          </a:r>
          <a:r>
            <a:rPr kumimoji="1" lang="en-US" altLang="ja-JP" sz="1300">
              <a:latin typeface="ＭＳ Ｐゴシック" panose="020B0600070205080204" pitchFamily="50" charset="-128"/>
              <a:ea typeface="ＭＳ Ｐゴシック" panose="020B0600070205080204" pitchFamily="50" charset="-128"/>
            </a:rPr>
            <a:t>9.3</a:t>
          </a:r>
          <a:r>
            <a:rPr kumimoji="1" lang="ja-JP" altLang="en-US" sz="1300">
              <a:latin typeface="ＭＳ Ｐゴシック" panose="020B0600070205080204" pitchFamily="50" charset="-128"/>
              <a:ea typeface="ＭＳ Ｐゴシック" panose="020B0600070205080204" pitchFamily="50" charset="-128"/>
            </a:rPr>
            <a:t>％と非常に低くなっている。今後も税収や交付税の減収等により、非常に厳しい財政状況が予想されているため、活力ある町づくりを進めることで税収を確保し、財政力指数の改善に努める。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73176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92157"/>
          <a:ext cx="0" cy="14248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4233</xdr:rowOff>
    </xdr:from>
    <xdr:to>
      <xdr:col>23</xdr:col>
      <xdr:colOff>133350</xdr:colOff>
      <xdr:row>44</xdr:row>
      <xdr:rowOff>4233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5480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83051</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112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66524</xdr:rowOff>
    </xdr:from>
    <xdr:to>
      <xdr:col>23</xdr:col>
      <xdr:colOff>184150</xdr:colOff>
      <xdr:row>42</xdr:row>
      <xdr:rowOff>168124</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4233</xdr:rowOff>
    </xdr:from>
    <xdr:to>
      <xdr:col>19</xdr:col>
      <xdr:colOff>133350</xdr:colOff>
      <xdr:row>44</xdr:row>
      <xdr:rowOff>4233</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164193</xdr:rowOff>
    </xdr:from>
    <xdr:to>
      <xdr:col>15</xdr:col>
      <xdr:colOff>82550</xdr:colOff>
      <xdr:row>44</xdr:row>
      <xdr:rowOff>4233</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536543"/>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134559</xdr:rowOff>
    </xdr:from>
    <xdr:to>
      <xdr:col>15</xdr:col>
      <xdr:colOff>133350</xdr:colOff>
      <xdr:row>42</xdr:row>
      <xdr:rowOff>64709</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74886</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152702</xdr:rowOff>
    </xdr:from>
    <xdr:to>
      <xdr:col>11</xdr:col>
      <xdr:colOff>31750</xdr:colOff>
      <xdr:row>43</xdr:row>
      <xdr:rowOff>164193</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525052"/>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157541</xdr:rowOff>
    </xdr:from>
    <xdr:to>
      <xdr:col>7</xdr:col>
      <xdr:colOff>31750</xdr:colOff>
      <xdr:row>42</xdr:row>
      <xdr:rowOff>87691</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97868</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695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124883</xdr:rowOff>
    </xdr:from>
    <xdr:to>
      <xdr:col>23</xdr:col>
      <xdr:colOff>184150</xdr:colOff>
      <xdr:row>44</xdr:row>
      <xdr:rowOff>55033</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20760</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393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124883</xdr:rowOff>
    </xdr:from>
    <xdr:to>
      <xdr:col>19</xdr:col>
      <xdr:colOff>184150</xdr:colOff>
      <xdr:row>44</xdr:row>
      <xdr:rowOff>55033</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39810</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124883</xdr:rowOff>
    </xdr:from>
    <xdr:to>
      <xdr:col>15</xdr:col>
      <xdr:colOff>133350</xdr:colOff>
      <xdr:row>44</xdr:row>
      <xdr:rowOff>55033</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39810</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113393</xdr:rowOff>
    </xdr:from>
    <xdr:to>
      <xdr:col>11</xdr:col>
      <xdr:colOff>82550</xdr:colOff>
      <xdr:row>44</xdr:row>
      <xdr:rowOff>43543</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28320</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101902</xdr:rowOff>
    </xdr:from>
    <xdr:to>
      <xdr:col>7</xdr:col>
      <xdr:colOff>31750</xdr:colOff>
      <xdr:row>44</xdr:row>
      <xdr:rowOff>32052</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16829</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56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歳出経常一般財源においては、人件費で</a:t>
          </a:r>
          <a:r>
            <a:rPr kumimoji="1" lang="en-US" altLang="ja-JP" sz="1300">
              <a:latin typeface="ＭＳ Ｐゴシック" panose="020B0600070205080204" pitchFamily="50" charset="-128"/>
              <a:ea typeface="ＭＳ Ｐゴシック" panose="020B0600070205080204" pitchFamily="50" charset="-128"/>
            </a:rPr>
            <a:t>183,090</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(12.2</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、物件費で</a:t>
          </a:r>
          <a:r>
            <a:rPr kumimoji="1" lang="en-US" altLang="ja-JP" sz="1300">
              <a:latin typeface="ＭＳ Ｐゴシック" panose="020B0600070205080204" pitchFamily="50" charset="-128"/>
              <a:ea typeface="ＭＳ Ｐゴシック" panose="020B0600070205080204" pitchFamily="50" charset="-128"/>
            </a:rPr>
            <a:t>176,950</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(18.6</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、補助費で</a:t>
          </a:r>
          <a:r>
            <a:rPr kumimoji="1" lang="en-US" altLang="ja-JP" sz="1300">
              <a:latin typeface="ＭＳ Ｐゴシック" panose="020B0600070205080204" pitchFamily="50" charset="-128"/>
              <a:ea typeface="ＭＳ Ｐゴシック" panose="020B0600070205080204" pitchFamily="50" charset="-128"/>
            </a:rPr>
            <a:t>36,532</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、公債費で</a:t>
          </a:r>
          <a:r>
            <a:rPr kumimoji="1" lang="en-US" altLang="ja-JP" sz="1300">
              <a:latin typeface="ＭＳ Ｐゴシック" panose="020B0600070205080204" pitchFamily="50" charset="-128"/>
              <a:ea typeface="ＭＳ Ｐゴシック" panose="020B0600070205080204" pitchFamily="50" charset="-128"/>
            </a:rPr>
            <a:t>28,644</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の減少となり、歳出経常一般財源は</a:t>
          </a:r>
          <a:r>
            <a:rPr kumimoji="1" lang="en-US" altLang="ja-JP" sz="1300">
              <a:latin typeface="ＭＳ Ｐゴシック" panose="020B0600070205080204" pitchFamily="50" charset="-128"/>
              <a:ea typeface="ＭＳ Ｐゴシック" panose="020B0600070205080204" pitchFamily="50" charset="-128"/>
            </a:rPr>
            <a:t>25,032</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の減少となった。また分母となる歳入経常一般財源においては、地方税で</a:t>
          </a:r>
          <a:r>
            <a:rPr kumimoji="1" lang="en-US" altLang="ja-JP" sz="1300">
              <a:latin typeface="ＭＳ Ｐゴシック" panose="020B0600070205080204" pitchFamily="50" charset="-128"/>
              <a:ea typeface="ＭＳ Ｐゴシック" panose="020B0600070205080204" pitchFamily="50" charset="-128"/>
            </a:rPr>
            <a:t>18,414</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の減少となったが、地方譲与税で</a:t>
          </a:r>
          <a:r>
            <a:rPr kumimoji="1" lang="en-US" altLang="ja-JP" sz="1300">
              <a:latin typeface="ＭＳ Ｐゴシック" panose="020B0600070205080204" pitchFamily="50" charset="-128"/>
              <a:ea typeface="ＭＳ Ｐゴシック" panose="020B0600070205080204" pitchFamily="50" charset="-128"/>
            </a:rPr>
            <a:t>5,383</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(7.9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、地方消費税交付金で</a:t>
          </a:r>
          <a:r>
            <a:rPr kumimoji="1" lang="en-US" altLang="ja-JP" sz="1300">
              <a:latin typeface="ＭＳ Ｐゴシック" panose="020B0600070205080204" pitchFamily="50" charset="-128"/>
              <a:ea typeface="ＭＳ Ｐゴシック" panose="020B0600070205080204" pitchFamily="50" charset="-128"/>
            </a:rPr>
            <a:t>62,618</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(22.7</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、地方交付税で</a:t>
          </a:r>
          <a:r>
            <a:rPr kumimoji="1" lang="en-US" altLang="ja-JP" sz="1300">
              <a:latin typeface="ＭＳ Ｐゴシック" panose="020B0600070205080204" pitchFamily="50" charset="-128"/>
              <a:ea typeface="ＭＳ Ｐゴシック" panose="020B0600070205080204" pitchFamily="50" charset="-128"/>
            </a:rPr>
            <a:t>24,267</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の増加となり、歳入経常一般財源は</a:t>
          </a:r>
          <a:r>
            <a:rPr kumimoji="1" lang="en-US" altLang="ja-JP" sz="1300">
              <a:latin typeface="ＭＳ Ｐゴシック" panose="020B0600070205080204" pitchFamily="50" charset="-128"/>
              <a:ea typeface="ＭＳ Ｐゴシック" panose="020B0600070205080204" pitchFamily="50" charset="-128"/>
            </a:rPr>
            <a:t>14,514</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の増加となった。また、臨時財政対策債は</a:t>
          </a:r>
          <a:r>
            <a:rPr kumimoji="1" lang="en-US" altLang="ja-JP" sz="1300">
              <a:latin typeface="ＭＳ Ｐゴシック" panose="020B0600070205080204" pitchFamily="50" charset="-128"/>
              <a:ea typeface="ＭＳ Ｐゴシック" panose="020B0600070205080204" pitchFamily="50" charset="-128"/>
            </a:rPr>
            <a:t>11,434</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(6.1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の減少となった。分子の減少と分母の増加により経常収支比率は前年度比</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％減の</a:t>
          </a:r>
          <a:r>
            <a:rPr kumimoji="1" lang="en-US" altLang="ja-JP" sz="1300">
              <a:latin typeface="ＭＳ Ｐゴシック" panose="020B0600070205080204" pitchFamily="50" charset="-128"/>
              <a:ea typeface="ＭＳ Ｐゴシック" panose="020B0600070205080204" pitchFamily="50" charset="-128"/>
            </a:rPr>
            <a:t>93.3</a:t>
          </a:r>
          <a:r>
            <a:rPr kumimoji="1" lang="ja-JP" altLang="en-US" sz="1300">
              <a:latin typeface="ＭＳ Ｐゴシック" panose="020B0600070205080204" pitchFamily="50" charset="-128"/>
              <a:ea typeface="ＭＳ Ｐゴシック" panose="020B0600070205080204" pitchFamily="50" charset="-128"/>
            </a:rPr>
            <a:t>％となった。</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68156</xdr:rowOff>
    </xdr:from>
    <xdr:to>
      <xdr:col>23</xdr:col>
      <xdr:colOff>133350</xdr:colOff>
      <xdr:row>66</xdr:row>
      <xdr:rowOff>62442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183706"/>
          <a:ext cx="0" cy="11944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34519</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35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62442</xdr:rowOff>
    </xdr:from>
    <xdr:to>
      <xdr:col>24</xdr:col>
      <xdr:colOff>12700</xdr:colOff>
      <xdr:row>66</xdr:row>
      <xdr:rowOff>62442</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378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154533</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92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68156</xdr:rowOff>
    </xdr:from>
    <xdr:to>
      <xdr:col>24</xdr:col>
      <xdr:colOff>12700</xdr:colOff>
      <xdr:row>59</xdr:row>
      <xdr:rowOff>68156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183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126365</xdr:rowOff>
    </xdr:from>
    <xdr:to>
      <xdr:col>23</xdr:col>
      <xdr:colOff>133350</xdr:colOff>
      <xdr:row>63</xdr:row>
      <xdr:rowOff>154517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927715"/>
          <a:ext cx="8382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114740</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573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98213</xdr:rowOff>
    </xdr:from>
    <xdr:to>
      <xdr:col>23</xdr:col>
      <xdr:colOff>184150</xdr:colOff>
      <xdr:row>63</xdr:row>
      <xdr:rowOff>28363</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70062</xdr:rowOff>
    </xdr:from>
    <xdr:to>
      <xdr:col>19</xdr:col>
      <xdr:colOff>133350</xdr:colOff>
      <xdr:row>63</xdr:row>
      <xdr:rowOff>154517</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0871412"/>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142452</xdr:rowOff>
    </xdr:from>
    <xdr:to>
      <xdr:col>19</xdr:col>
      <xdr:colOff>184150</xdr:colOff>
      <xdr:row>63</xdr:row>
      <xdr:rowOff>72602</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82779</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541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25823</xdr:rowOff>
    </xdr:from>
    <xdr:to>
      <xdr:col>15</xdr:col>
      <xdr:colOff>82550</xdr:colOff>
      <xdr:row>63</xdr:row>
      <xdr:rowOff>70062</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0827173"/>
          <a:ext cx="8890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118321</xdr:rowOff>
    </xdr:from>
    <xdr:to>
      <xdr:col>15</xdr:col>
      <xdr:colOff>133350</xdr:colOff>
      <xdr:row>63</xdr:row>
      <xdr:rowOff>48471</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58648</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517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165100</xdr:rowOff>
    </xdr:from>
    <xdr:to>
      <xdr:col>11</xdr:col>
      <xdr:colOff>31750</xdr:colOff>
      <xdr:row>63</xdr:row>
      <xdr:rowOff>25823</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79500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98213</xdr:rowOff>
    </xdr:from>
    <xdr:to>
      <xdr:col>11</xdr:col>
      <xdr:colOff>82550</xdr:colOff>
      <xdr:row>63</xdr:row>
      <xdr:rowOff>28363</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38540</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49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78105</xdr:rowOff>
    </xdr:from>
    <xdr:to>
      <xdr:col>7</xdr:col>
      <xdr:colOff>31750</xdr:colOff>
      <xdr:row>63</xdr:row>
      <xdr:rowOff>8255</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18432</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47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75565</xdr:rowOff>
    </xdr:from>
    <xdr:to>
      <xdr:col>23</xdr:col>
      <xdr:colOff>184150</xdr:colOff>
      <xdr:row>64</xdr:row>
      <xdr:rowOff>5715</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87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47642</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84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103717</xdr:rowOff>
    </xdr:from>
    <xdr:to>
      <xdr:col>19</xdr:col>
      <xdr:colOff>184150</xdr:colOff>
      <xdr:row>64</xdr:row>
      <xdr:rowOff>33867</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9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18644</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99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19262</xdr:rowOff>
    </xdr:from>
    <xdr:to>
      <xdr:col>15</xdr:col>
      <xdr:colOff>133350</xdr:colOff>
      <xdr:row>63</xdr:row>
      <xdr:rowOff>120862</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82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105639</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90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146473</xdr:rowOff>
    </xdr:from>
    <xdr:to>
      <xdr:col>11</xdr:col>
      <xdr:colOff>82550</xdr:colOff>
      <xdr:row>63</xdr:row>
      <xdr:rowOff>76623</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7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61400</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86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114300</xdr:rowOff>
    </xdr:from>
    <xdr:to>
      <xdr:col>7</xdr:col>
      <xdr:colOff>31750</xdr:colOff>
      <xdr:row>63</xdr:row>
      <xdr:rowOff>44450</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29227</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[235,240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a:t>
          </a:r>
          <a:r>
            <a:rPr kumimoji="1" lang="en-US" altLang="ja-JP" sz="1300">
              <a:latin typeface="ＭＳ Ｐゴシック" panose="020B0600070205080204" pitchFamily="50" charset="-128"/>
              <a:ea typeface="ＭＳ Ｐゴシック" panose="020B0600070205080204" pitchFamily="50" charset="-128"/>
            </a:rPr>
            <a:t>152,707</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(8.3</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増加し、物件費は</a:t>
          </a:r>
          <a:r>
            <a:rPr kumimoji="1" lang="en-US" altLang="ja-JP" sz="1300">
              <a:latin typeface="ＭＳ Ｐゴシック" panose="020B0600070205080204" pitchFamily="50" charset="-128"/>
              <a:ea typeface="ＭＳ Ｐゴシック" panose="020B0600070205080204" pitchFamily="50" charset="-128"/>
            </a:rPr>
            <a:t>191,678</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(10.4</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減少している。平成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の合併後分庁舎方式としていることや隣町の消防業務を受託していることから職員数が多く類似団体と比較して人件費が高い傾向にある。今後も職員数の管理や施設の統廃合など合併効果を活かした経費の削減に努めていく。</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53626</xdr:rowOff>
    </xdr:from>
    <xdr:to>
      <xdr:col>23</xdr:col>
      <xdr:colOff>133350</xdr:colOff>
      <xdr:row>88</xdr:row>
      <xdr:rowOff>139757</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769626"/>
          <a:ext cx="0" cy="14577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111834</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19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139757</xdr:rowOff>
    </xdr:from>
    <xdr:to>
      <xdr:col>24</xdr:col>
      <xdr:colOff>12700</xdr:colOff>
      <xdr:row>88</xdr:row>
      <xdr:rowOff>139757</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27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140003</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513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53626</xdr:rowOff>
    </xdr:from>
    <xdr:to>
      <xdr:col>24</xdr:col>
      <xdr:colOff>12700</xdr:colOff>
      <xdr:row>80</xdr:row>
      <xdr:rowOff>53626</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769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125197</xdr:rowOff>
    </xdr:from>
    <xdr:to>
      <xdr:col>23</xdr:col>
      <xdr:colOff>133350</xdr:colOff>
      <xdr:row>82</xdr:row>
      <xdr:rowOff>150506</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4184097"/>
          <a:ext cx="838200" cy="25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169735</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3885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153208</xdr:rowOff>
    </xdr:from>
    <xdr:to>
      <xdr:col>23</xdr:col>
      <xdr:colOff>184150</xdr:colOff>
      <xdr:row>82</xdr:row>
      <xdr:rowOff>83358</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4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83224</xdr:rowOff>
    </xdr:from>
    <xdr:to>
      <xdr:col>19</xdr:col>
      <xdr:colOff>133350</xdr:colOff>
      <xdr:row>82</xdr:row>
      <xdr:rowOff>125197</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4142124"/>
          <a:ext cx="889000" cy="41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24358</xdr:rowOff>
    </xdr:from>
    <xdr:to>
      <xdr:col>19</xdr:col>
      <xdr:colOff>184150</xdr:colOff>
      <xdr:row>81</xdr:row>
      <xdr:rowOff>125958</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391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136135</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3680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23479</xdr:rowOff>
    </xdr:from>
    <xdr:to>
      <xdr:col>15</xdr:col>
      <xdr:colOff>82550</xdr:colOff>
      <xdr:row>82</xdr:row>
      <xdr:rowOff>83224</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4082379"/>
          <a:ext cx="889000" cy="59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54442</xdr:rowOff>
    </xdr:from>
    <xdr:to>
      <xdr:col>15</xdr:col>
      <xdr:colOff>133350</xdr:colOff>
      <xdr:row>81</xdr:row>
      <xdr:rowOff>156042</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394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166219</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371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23479</xdr:rowOff>
    </xdr:from>
    <xdr:to>
      <xdr:col>11</xdr:col>
      <xdr:colOff>31750</xdr:colOff>
      <xdr:row>82</xdr:row>
      <xdr:rowOff>35037</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flipV="1">
          <a:off x="1447800" y="14082379"/>
          <a:ext cx="889000" cy="11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167621</xdr:rowOff>
    </xdr:from>
    <xdr:to>
      <xdr:col>11</xdr:col>
      <xdr:colOff>82550</xdr:colOff>
      <xdr:row>81</xdr:row>
      <xdr:rowOff>97771</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883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107948</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3652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168252</xdr:rowOff>
    </xdr:from>
    <xdr:to>
      <xdr:col>7</xdr:col>
      <xdr:colOff>31750</xdr:colOff>
      <xdr:row>81</xdr:row>
      <xdr:rowOff>98402</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88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108579</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365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99706</xdr:rowOff>
    </xdr:from>
    <xdr:to>
      <xdr:col>23</xdr:col>
      <xdr:colOff>184150</xdr:colOff>
      <xdr:row>83</xdr:row>
      <xdr:rowOff>29856</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415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71783</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4130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74397</xdr:rowOff>
    </xdr:from>
    <xdr:to>
      <xdr:col>19</xdr:col>
      <xdr:colOff>184150</xdr:colOff>
      <xdr:row>83</xdr:row>
      <xdr:rowOff>4547</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4133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160774</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4219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32424</xdr:rowOff>
    </xdr:from>
    <xdr:to>
      <xdr:col>15</xdr:col>
      <xdr:colOff>133350</xdr:colOff>
      <xdr:row>82</xdr:row>
      <xdr:rowOff>134024</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409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118801</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417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144129</xdr:rowOff>
    </xdr:from>
    <xdr:to>
      <xdr:col>11</xdr:col>
      <xdr:colOff>82550</xdr:colOff>
      <xdr:row>82</xdr:row>
      <xdr:rowOff>74279</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4031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59056</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4117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155687</xdr:rowOff>
    </xdr:from>
    <xdr:to>
      <xdr:col>7</xdr:col>
      <xdr:colOff>31750</xdr:colOff>
      <xdr:row>82</xdr:row>
      <xdr:rowOff>85837</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404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70614</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4129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技能労務職員については、行政職給料表の</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級のみで運用するなど人件費の抑制に努めており類似団体を</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％、全国平均</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％下回っている。適正な給与水準を確保しつつ、適切な職員数管理を行い、人件費抑制に努めていく。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5" name="テキスト ボックス 254">
          <a:extLst>
            <a:ext uri="{FF2B5EF4-FFF2-40B4-BE49-F238E27FC236}">
              <a16:creationId xmlns:a16="http://schemas.microsoft.com/office/drawing/2014/main" id="{00000000-0008-0000-0300-0000FF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6" name="給与水準   （国との比較）グラフ枠">
          <a:extLst>
            <a:ext uri="{FF2B5EF4-FFF2-40B4-BE49-F238E27FC236}">
              <a16:creationId xmlns:a16="http://schemas.microsoft.com/office/drawing/2014/main" id="{00000000-0008-0000-0300-00000001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90</xdr:row>
      <xdr:rowOff>24795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7018000" y="13950043"/>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168322</xdr:rowOff>
    </xdr:from>
    <xdr:ext cx="762000" cy="259045"/>
    <xdr:sp macro="" textlink="">
      <xdr:nvSpPr>
        <xdr:cNvPr id="258" name="給与水準   （国との比較）最小値テキスト">
          <a:extLst>
            <a:ext uri="{FF2B5EF4-FFF2-40B4-BE49-F238E27FC236}">
              <a16:creationId xmlns:a16="http://schemas.microsoft.com/office/drawing/2014/main" id="{00000000-0008-0000-0300-000002010000}"/>
            </a:ext>
          </a:extLst>
        </xdr:cNvPr>
        <xdr:cNvSpPr txBox="1"/>
      </xdr:nvSpPr>
      <xdr:spPr>
        <a:xfrm>
          <a:off x="17106900" y="1542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24795</xdr:rowOff>
    </xdr:from>
    <xdr:to>
      <xdr:col>81</xdr:col>
      <xdr:colOff>133350</xdr:colOff>
      <xdr:row>90</xdr:row>
      <xdr:rowOff>24795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5455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60" name="給与水準   （国との比較）最大値テキスト">
          <a:extLst>
            <a:ext uri="{FF2B5EF4-FFF2-40B4-BE49-F238E27FC236}">
              <a16:creationId xmlns:a16="http://schemas.microsoft.com/office/drawing/2014/main" id="{00000000-0008-0000-0300-000004010000}"/>
            </a:ext>
          </a:extLst>
        </xdr:cNvPr>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122766</xdr:rowOff>
    </xdr:from>
    <xdr:to>
      <xdr:col>81</xdr:col>
      <xdr:colOff>44450</xdr:colOff>
      <xdr:row>85</xdr:row>
      <xdr:rowOff>20259</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6179800" y="14524566"/>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63" name="給与水準   （国との比較）平均値テキスト">
          <a:extLst>
            <a:ext uri="{FF2B5EF4-FFF2-40B4-BE49-F238E27FC236}">
              <a16:creationId xmlns:a16="http://schemas.microsoft.com/office/drawing/2014/main" id="{00000000-0008-0000-0300-000007010000}"/>
            </a:ext>
          </a:extLst>
        </xdr:cNvPr>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122766</xdr:rowOff>
    </xdr:from>
    <xdr:to>
      <xdr:col>77</xdr:col>
      <xdr:colOff>44450</xdr:colOff>
      <xdr:row>85</xdr:row>
      <xdr:rowOff>66221</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5290800" y="14524566"/>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85271</xdr:rowOff>
    </xdr:from>
    <xdr:to>
      <xdr:col>77</xdr:col>
      <xdr:colOff>95250</xdr:colOff>
      <xdr:row>87</xdr:row>
      <xdr:rowOff>15421</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6129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198</xdr:rowOff>
    </xdr:from>
    <xdr:ext cx="7366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798800" y="14916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66221</xdr:rowOff>
    </xdr:from>
    <xdr:to>
      <xdr:col>72</xdr:col>
      <xdr:colOff>203200</xdr:colOff>
      <xdr:row>85</xdr:row>
      <xdr:rowOff>100693</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4401800" y="1463947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119743</xdr:rowOff>
    </xdr:from>
    <xdr:to>
      <xdr:col>73</xdr:col>
      <xdr:colOff>44450</xdr:colOff>
      <xdr:row>87</xdr:row>
      <xdr:rowOff>49893</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5240000" y="1486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34670</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909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100693</xdr:rowOff>
    </xdr:from>
    <xdr:to>
      <xdr:col>68</xdr:col>
      <xdr:colOff>152400</xdr:colOff>
      <xdr:row>85</xdr:row>
      <xdr:rowOff>169636</xdr:rowOff>
    </xdr:to>
    <xdr:cxnSp macro="">
      <xdr:nvCxnSpPr>
        <xdr:cNvPr id="271" name="直線コネクタ 270">
          <a:extLst>
            <a:ext uri="{FF2B5EF4-FFF2-40B4-BE49-F238E27FC236}">
              <a16:creationId xmlns:a16="http://schemas.microsoft.com/office/drawing/2014/main" id="{00000000-0008-0000-0300-00000F010000}"/>
            </a:ext>
          </a:extLst>
        </xdr:cNvPr>
        <xdr:cNvCxnSpPr/>
      </xdr:nvCxnSpPr>
      <xdr:spPr>
        <a:xfrm flipV="1">
          <a:off x="13512800" y="14673943"/>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119743</xdr:rowOff>
    </xdr:from>
    <xdr:to>
      <xdr:col>68</xdr:col>
      <xdr:colOff>203200</xdr:colOff>
      <xdr:row>87</xdr:row>
      <xdr:rowOff>49893</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4351000" y="1486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34670</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020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119743</xdr:rowOff>
    </xdr:from>
    <xdr:to>
      <xdr:col>64</xdr:col>
      <xdr:colOff>152400</xdr:colOff>
      <xdr:row>87</xdr:row>
      <xdr:rowOff>49893</xdr:rowOff>
    </xdr:to>
    <xdr:sp macro="" textlink="">
      <xdr:nvSpPr>
        <xdr:cNvPr id="274" name="フローチャート: 判断 273">
          <a:extLst>
            <a:ext uri="{FF2B5EF4-FFF2-40B4-BE49-F238E27FC236}">
              <a16:creationId xmlns:a16="http://schemas.microsoft.com/office/drawing/2014/main" id="{00000000-0008-0000-0300-000012010000}"/>
            </a:ext>
          </a:extLst>
        </xdr:cNvPr>
        <xdr:cNvSpPr/>
      </xdr:nvSpPr>
      <xdr:spPr>
        <a:xfrm>
          <a:off x="13462000" y="1486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34670</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131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140909</xdr:rowOff>
    </xdr:from>
    <xdr:to>
      <xdr:col>81</xdr:col>
      <xdr:colOff>95250</xdr:colOff>
      <xdr:row>85</xdr:row>
      <xdr:rowOff>71059</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967200" y="1454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157436</xdr:rowOff>
    </xdr:from>
    <xdr:ext cx="762000" cy="259045"/>
    <xdr:sp macro="" textlink="">
      <xdr:nvSpPr>
        <xdr:cNvPr id="282" name="給与水準   （国との比較）該当値テキスト">
          <a:extLst>
            <a:ext uri="{FF2B5EF4-FFF2-40B4-BE49-F238E27FC236}">
              <a16:creationId xmlns:a16="http://schemas.microsoft.com/office/drawing/2014/main" id="{00000000-0008-0000-0300-00001A010000}"/>
            </a:ext>
          </a:extLst>
        </xdr:cNvPr>
        <xdr:cNvSpPr txBox="1"/>
      </xdr:nvSpPr>
      <xdr:spPr>
        <a:xfrm>
          <a:off x="17106900" y="14387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71966</xdr:rowOff>
    </xdr:from>
    <xdr:to>
      <xdr:col>77</xdr:col>
      <xdr:colOff>95250</xdr:colOff>
      <xdr:row>85</xdr:row>
      <xdr:rowOff>2116</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6129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12293</xdr:rowOff>
    </xdr:from>
    <xdr:ext cx="7366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98800" y="14242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15421</xdr:rowOff>
    </xdr:from>
    <xdr:to>
      <xdr:col>73</xdr:col>
      <xdr:colOff>44450</xdr:colOff>
      <xdr:row>85</xdr:row>
      <xdr:rowOff>117021</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5240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127198</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909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49893</xdr:rowOff>
    </xdr:from>
    <xdr:to>
      <xdr:col>68</xdr:col>
      <xdr:colOff>203200</xdr:colOff>
      <xdr:row>85</xdr:row>
      <xdr:rowOff>151493</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4351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161670</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4020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89" name="楕円 288">
          <a:extLst>
            <a:ext uri="{FF2B5EF4-FFF2-40B4-BE49-F238E27FC236}">
              <a16:creationId xmlns:a16="http://schemas.microsoft.com/office/drawing/2014/main" id="{00000000-0008-0000-0300-000021010000}"/>
            </a:ext>
          </a:extLst>
        </xdr:cNvPr>
        <xdr:cNvSpPr/>
      </xdr:nvSpPr>
      <xdr:spPr>
        <a:xfrm>
          <a:off x="13462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59163</xdr:rowOff>
    </xdr:from>
    <xdr:ext cx="762000" cy="259045"/>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131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2" name="正方形/長方形 301">
          <a:extLst>
            <a:ext uri="{FF2B5EF4-FFF2-40B4-BE49-F238E27FC236}">
              <a16:creationId xmlns:a16="http://schemas.microsoft.com/office/drawing/2014/main" id="{00000000-0008-0000-0300-00002E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年度の合併以降、平成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年度までの</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年間は新規の職員採用を停止し、平成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年度までは定員適正化計画に基づく職員管理を行ってきた。平成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年度以降は定員適正化計画を踏まえた定員管理を行っている。合併後、分庁舎方式を採用していることや隣町の消防業務を受託していることから類似団体平均を</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人上回る結果となっている。行政サービスを低下させることのない職員の事務能力の向上を図りながら、職員数の管理に努めていく。</a:t>
          </a:r>
        </a:p>
      </xdr:txBody>
    </xdr:sp>
    <xdr:clientData/>
  </xdr:twoCellAnchor>
  <xdr:oneCellAnchor>
    <xdr:from>
      <xdr:col>61</xdr:col>
      <xdr:colOff>6350</xdr:colOff>
      <xdr:row>54</xdr:row>
      <xdr:rowOff>139700</xdr:rowOff>
    </xdr:from>
    <xdr:ext cx="349839" cy="225703"/>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78486</xdr:rowOff>
    </xdr:from>
    <xdr:to>
      <xdr:col>81</xdr:col>
      <xdr:colOff>44450</xdr:colOff>
      <xdr:row>67</xdr:row>
      <xdr:rowOff>40919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365486"/>
          <a:ext cx="0" cy="1162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12996</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00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40919</xdr:rowOff>
    </xdr:from>
    <xdr:to>
      <xdr:col>81</xdr:col>
      <xdr:colOff>133350</xdr:colOff>
      <xdr:row>67</xdr:row>
      <xdr:rowOff>40919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28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164863</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1010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78486</xdr:rowOff>
    </xdr:from>
    <xdr:to>
      <xdr:col>81</xdr:col>
      <xdr:colOff>133350</xdr:colOff>
      <xdr:row>60</xdr:row>
      <xdr:rowOff>78486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36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139522</xdr:rowOff>
    </xdr:from>
    <xdr:to>
      <xdr:col>81</xdr:col>
      <xdr:colOff>44450</xdr:colOff>
      <xdr:row>62</xdr:row>
      <xdr:rowOff>155448</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769422"/>
          <a:ext cx="838200" cy="1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92346</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3793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75819</xdr:rowOff>
    </xdr:from>
    <xdr:to>
      <xdr:col>81</xdr:col>
      <xdr:colOff>95250</xdr:colOff>
      <xdr:row>62</xdr:row>
      <xdr:rowOff>5969</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53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127457</xdr:rowOff>
    </xdr:from>
    <xdr:to>
      <xdr:col>77</xdr:col>
      <xdr:colOff>44450</xdr:colOff>
      <xdr:row>62</xdr:row>
      <xdr:rowOff>139522</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757357"/>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16942</xdr:rowOff>
    </xdr:from>
    <xdr:to>
      <xdr:col>77</xdr:col>
      <xdr:colOff>95250</xdr:colOff>
      <xdr:row>61</xdr:row>
      <xdr:rowOff>118542</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47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128719</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244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114909</xdr:rowOff>
    </xdr:from>
    <xdr:to>
      <xdr:col>72</xdr:col>
      <xdr:colOff>203200</xdr:colOff>
      <xdr:row>62</xdr:row>
      <xdr:rowOff>127457</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744809"/>
          <a:ext cx="889000" cy="12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6807</xdr:rowOff>
    </xdr:from>
    <xdr:to>
      <xdr:col>73</xdr:col>
      <xdr:colOff>44450</xdr:colOff>
      <xdr:row>61</xdr:row>
      <xdr:rowOff>108407</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4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118584</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2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99466</xdr:rowOff>
    </xdr:from>
    <xdr:to>
      <xdr:col>68</xdr:col>
      <xdr:colOff>152400</xdr:colOff>
      <xdr:row>62</xdr:row>
      <xdr:rowOff>114909</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729366"/>
          <a:ext cx="889000" cy="1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1981</xdr:rowOff>
    </xdr:from>
    <xdr:to>
      <xdr:col>68</xdr:col>
      <xdr:colOff>203200</xdr:colOff>
      <xdr:row>61</xdr:row>
      <xdr:rowOff>103581</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460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113758</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229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171018</xdr:rowOff>
    </xdr:from>
    <xdr:to>
      <xdr:col>64</xdr:col>
      <xdr:colOff>152400</xdr:colOff>
      <xdr:row>61</xdr:row>
      <xdr:rowOff>101168</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45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111345</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226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104648</xdr:rowOff>
    </xdr:from>
    <xdr:to>
      <xdr:col>81</xdr:col>
      <xdr:colOff>95250</xdr:colOff>
      <xdr:row>63</xdr:row>
      <xdr:rowOff>34798</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76725</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70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88722</xdr:rowOff>
    </xdr:from>
    <xdr:to>
      <xdr:col>77</xdr:col>
      <xdr:colOff>95250</xdr:colOff>
      <xdr:row>63</xdr:row>
      <xdr:rowOff>18872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718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3649</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804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76657</xdr:rowOff>
    </xdr:from>
    <xdr:to>
      <xdr:col>73</xdr:col>
      <xdr:colOff>44450</xdr:colOff>
      <xdr:row>63</xdr:row>
      <xdr:rowOff>6807</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7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163034</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7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64109</xdr:rowOff>
    </xdr:from>
    <xdr:to>
      <xdr:col>68</xdr:col>
      <xdr:colOff>203200</xdr:colOff>
      <xdr:row>62</xdr:row>
      <xdr:rowOff>165709</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69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150486</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78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48666</xdr:rowOff>
    </xdr:from>
    <xdr:to>
      <xdr:col>64</xdr:col>
      <xdr:colOff>152400</xdr:colOff>
      <xdr:row>62</xdr:row>
      <xdr:rowOff>150266</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67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135043</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7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基準財政需要額に算入される公債費は高い数値を維持しているものの、元利償還額も高い数値で推移しており、単年度の実質公債費比率は</a:t>
          </a:r>
          <a:r>
            <a:rPr kumimoji="1" lang="en-US" altLang="ja-JP" sz="1300">
              <a:latin typeface="ＭＳ Ｐゴシック" panose="020B0600070205080204" pitchFamily="50" charset="-128"/>
              <a:ea typeface="ＭＳ Ｐゴシック" panose="020B0600070205080204" pitchFamily="50" charset="-128"/>
            </a:rPr>
            <a:t>11.6</a:t>
          </a:r>
          <a:r>
            <a:rPr kumimoji="1" lang="ja-JP" altLang="en-US" sz="1300">
              <a:latin typeface="ＭＳ Ｐゴシック" panose="020B0600070205080204" pitchFamily="50" charset="-128"/>
              <a:ea typeface="ＭＳ Ｐゴシック" panose="020B0600070205080204" pitchFamily="50" charset="-128"/>
            </a:rPr>
            <a:t>％となり前年度比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％悪化している。また、実質公債費比率の</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か年平均は</a:t>
          </a:r>
          <a:r>
            <a:rPr kumimoji="1" lang="en-US" altLang="ja-JP" sz="1300">
              <a:latin typeface="ＭＳ Ｐゴシック" panose="020B0600070205080204" pitchFamily="50" charset="-128"/>
              <a:ea typeface="ＭＳ Ｐゴシック" panose="020B0600070205080204" pitchFamily="50" charset="-128"/>
            </a:rPr>
            <a:t>11.0</a:t>
          </a:r>
          <a:r>
            <a:rPr kumimoji="1" lang="ja-JP" altLang="en-US" sz="1300">
              <a:latin typeface="ＭＳ Ｐゴシック" panose="020B0600070205080204" pitchFamily="50" charset="-128"/>
              <a:ea typeface="ＭＳ Ｐゴシック" panose="020B0600070205080204" pitchFamily="50" charset="-128"/>
            </a:rPr>
            <a:t>％となり前年度比</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悪化している。今後災害に備えた防災対策として公共施設の高台移転などの大型事業が予定されており、地方債残高の増加が見込まれることから、建設事業の取捨選択や事業費の圧縮により地方債の発行を抑制するなど適切な地方債管理を行っていく。</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54864</xdr:rowOff>
    </xdr:from>
    <xdr:to>
      <xdr:col>81</xdr:col>
      <xdr:colOff>44450</xdr:colOff>
      <xdr:row>44</xdr:row>
      <xdr:rowOff>25146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569964"/>
          <a:ext cx="0" cy="9989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168673</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54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25146</xdr:rowOff>
    </xdr:from>
    <xdr:to>
      <xdr:col>81</xdr:col>
      <xdr:colOff>133350</xdr:colOff>
      <xdr:row>44</xdr:row>
      <xdr:rowOff>25146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68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141241</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31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54864</xdr:rowOff>
    </xdr:from>
    <xdr:to>
      <xdr:col>81</xdr:col>
      <xdr:colOff>133350</xdr:colOff>
      <xdr:row>38</xdr:row>
      <xdr:rowOff>54864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56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39878</xdr:rowOff>
    </xdr:from>
    <xdr:to>
      <xdr:col>81</xdr:col>
      <xdr:colOff>44450</xdr:colOff>
      <xdr:row>42</xdr:row>
      <xdr:rowOff>73660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7240778"/>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61231</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919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44704</xdr:rowOff>
    </xdr:from>
    <xdr:to>
      <xdr:col>81</xdr:col>
      <xdr:colOff>95250</xdr:colOff>
      <xdr:row>41</xdr:row>
      <xdr:rowOff>146304</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163068</xdr:rowOff>
    </xdr:from>
    <xdr:to>
      <xdr:col>77</xdr:col>
      <xdr:colOff>44450</xdr:colOff>
      <xdr:row>42</xdr:row>
      <xdr:rowOff>39878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719251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35052</xdr:rowOff>
    </xdr:from>
    <xdr:to>
      <xdr:col>77</xdr:col>
      <xdr:colOff>95250</xdr:colOff>
      <xdr:row>41</xdr:row>
      <xdr:rowOff>136652</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146829</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8333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124460</xdr:rowOff>
    </xdr:from>
    <xdr:to>
      <xdr:col>72</xdr:col>
      <xdr:colOff>203200</xdr:colOff>
      <xdr:row>41</xdr:row>
      <xdr:rowOff>163068</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715391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44704</xdr:rowOff>
    </xdr:from>
    <xdr:to>
      <xdr:col>73</xdr:col>
      <xdr:colOff>44450</xdr:colOff>
      <xdr:row>41</xdr:row>
      <xdr:rowOff>146304</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156481</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84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100330</xdr:rowOff>
    </xdr:from>
    <xdr:to>
      <xdr:col>68</xdr:col>
      <xdr:colOff>152400</xdr:colOff>
      <xdr:row>41</xdr:row>
      <xdr:rowOff>124460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712978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161307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145559</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22860</xdr:rowOff>
    </xdr:from>
    <xdr:to>
      <xdr:col>81</xdr:col>
      <xdr:colOff>95250</xdr:colOff>
      <xdr:row>42</xdr:row>
      <xdr:rowOff>124460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166387</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19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160528</xdr:rowOff>
    </xdr:from>
    <xdr:to>
      <xdr:col>77</xdr:col>
      <xdr:colOff>95250</xdr:colOff>
      <xdr:row>42</xdr:row>
      <xdr:rowOff>90678</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18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75455</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276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112268</xdr:rowOff>
    </xdr:from>
    <xdr:to>
      <xdr:col>73</xdr:col>
      <xdr:colOff>44450</xdr:colOff>
      <xdr:row>42</xdr:row>
      <xdr:rowOff>42418</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14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27195</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228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73660</xdr:rowOff>
    </xdr:from>
    <xdr:to>
      <xdr:col>68</xdr:col>
      <xdr:colOff>203200</xdr:colOff>
      <xdr:row>42</xdr:row>
      <xdr:rowOff>3810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161307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一般会計の地方債残高が増加したことにより将来負担額が増加し、将来負担比率が</a:t>
          </a:r>
          <a:r>
            <a:rPr kumimoji="1" lang="en-US" altLang="ja-JP" sz="1300">
              <a:latin typeface="ＭＳ Ｐゴシック" panose="020B0600070205080204" pitchFamily="50" charset="-128"/>
              <a:ea typeface="ＭＳ Ｐゴシック" panose="020B0600070205080204" pitchFamily="50" charset="-128"/>
            </a:rPr>
            <a:t>15.7</a:t>
          </a:r>
          <a:r>
            <a:rPr kumimoji="1" lang="ja-JP" altLang="en-US" sz="1300">
              <a:latin typeface="ＭＳ Ｐゴシック" panose="020B0600070205080204" pitchFamily="50" charset="-128"/>
              <a:ea typeface="ＭＳ Ｐゴシック" panose="020B0600070205080204" pitchFamily="50" charset="-128"/>
            </a:rPr>
            <a:t>％悪化し、</a:t>
          </a:r>
          <a:r>
            <a:rPr kumimoji="1" lang="en-US" altLang="ja-JP" sz="1300">
              <a:latin typeface="ＭＳ Ｐゴシック" panose="020B0600070205080204" pitchFamily="50" charset="-128"/>
              <a:ea typeface="ＭＳ Ｐゴシック" panose="020B0600070205080204" pitchFamily="50" charset="-128"/>
            </a:rPr>
            <a:t>84.8</a:t>
          </a:r>
          <a:r>
            <a:rPr kumimoji="1" lang="ja-JP" altLang="en-US" sz="1300">
              <a:latin typeface="ＭＳ Ｐゴシック" panose="020B0600070205080204" pitchFamily="50" charset="-128"/>
              <a:ea typeface="ＭＳ Ｐゴシック" panose="020B0600070205080204" pitchFamily="50" charset="-128"/>
            </a:rPr>
            <a:t>％となった。今後災害に備えた防災対策として公共施設の高台移転などの大型事業が予定されており、地方債残高の増加が見込まれることから、建設事業の取捨選択や事業費の圧縮により地方債の発行を抑制するなど適切な地方債管理を行っていく。</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95758</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3255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67835</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66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95758</xdr:rowOff>
    </xdr:from>
    <xdr:to>
      <xdr:col>81</xdr:col>
      <xdr:colOff>133350</xdr:colOff>
      <xdr:row>21</xdr:row>
      <xdr:rowOff>95758</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69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11811</xdr:rowOff>
    </xdr:from>
    <xdr:to>
      <xdr:col>81</xdr:col>
      <xdr:colOff>44450</xdr:colOff>
      <xdr:row>17</xdr:row>
      <xdr:rowOff>138091</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179800" y="2926461"/>
          <a:ext cx="838200" cy="126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46287</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275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29760</xdr:rowOff>
    </xdr:from>
    <xdr:to>
      <xdr:col>81</xdr:col>
      <xdr:colOff>95250</xdr:colOff>
      <xdr:row>14</xdr:row>
      <xdr:rowOff>131360</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43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159935</xdr:rowOff>
    </xdr:from>
    <xdr:to>
      <xdr:col>77</xdr:col>
      <xdr:colOff>44450</xdr:colOff>
      <xdr:row>17</xdr:row>
      <xdr:rowOff>11811</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5290800" y="2903135"/>
          <a:ext cx="889000" cy="23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91694</xdr:rowOff>
    </xdr:from>
    <xdr:to>
      <xdr:col>77</xdr:col>
      <xdr:colOff>95250</xdr:colOff>
      <xdr:row>15</xdr:row>
      <xdr:rowOff>21844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49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32021</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2608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159935</xdr:rowOff>
    </xdr:from>
    <xdr:to>
      <xdr:col>72</xdr:col>
      <xdr:colOff>203200</xdr:colOff>
      <xdr:row>17</xdr:row>
      <xdr:rowOff>29506</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4401800" y="2903135"/>
          <a:ext cx="889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84455</xdr:rowOff>
    </xdr:from>
    <xdr:to>
      <xdr:col>73</xdr:col>
      <xdr:colOff>44450</xdr:colOff>
      <xdr:row>15</xdr:row>
      <xdr:rowOff>14605</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48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24782</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25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29506</xdr:rowOff>
    </xdr:from>
    <xdr:to>
      <xdr:col>68</xdr:col>
      <xdr:colOff>152400</xdr:colOff>
      <xdr:row>17</xdr:row>
      <xdr:rowOff>38354</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3512800" y="2944156"/>
          <a:ext cx="889000" cy="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148802</xdr:rowOff>
    </xdr:from>
    <xdr:to>
      <xdr:col>68</xdr:col>
      <xdr:colOff>203200</xdr:colOff>
      <xdr:row>15</xdr:row>
      <xdr:rowOff>78952</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54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89129</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317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12742</xdr:rowOff>
    </xdr:from>
    <xdr:to>
      <xdr:col>64</xdr:col>
      <xdr:colOff>152400</xdr:colOff>
      <xdr:row>15</xdr:row>
      <xdr:rowOff>114342</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58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124519</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353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87291</xdr:rowOff>
    </xdr:from>
    <xdr:to>
      <xdr:col>81</xdr:col>
      <xdr:colOff>95250</xdr:colOff>
      <xdr:row>18</xdr:row>
      <xdr:rowOff>17441</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300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59368</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2974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132461</xdr:rowOff>
    </xdr:from>
    <xdr:to>
      <xdr:col>77</xdr:col>
      <xdr:colOff>95250</xdr:colOff>
      <xdr:row>17</xdr:row>
      <xdr:rowOff>62611</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287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47388</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2962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109135</xdr:rowOff>
    </xdr:from>
    <xdr:to>
      <xdr:col>73</xdr:col>
      <xdr:colOff>44450</xdr:colOff>
      <xdr:row>17</xdr:row>
      <xdr:rowOff>39285</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285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24062</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2938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150156</xdr:rowOff>
    </xdr:from>
    <xdr:to>
      <xdr:col>68</xdr:col>
      <xdr:colOff>203200</xdr:colOff>
      <xdr:row>17</xdr:row>
      <xdr:rowOff>80306</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289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65083</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2979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159004</xdr:rowOff>
    </xdr:from>
    <xdr:to>
      <xdr:col>64</xdr:col>
      <xdr:colOff>152400</xdr:colOff>
      <xdr:row>17</xdr:row>
      <xdr:rowOff>89154</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290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73931</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2988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和歌山県串本町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15,468
15,402
135.67
14,907,633
14,496,130
237,279
6,051,295
14,954,691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84.8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年度の合併後、分庁舎方式を採用していることや隣町の消防業務を受託していることから職員数が多く人件費が高くなっている。令和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年度は人件費に会計年度任用職員が加わり、人件費全体が増加している。人件費に係る経常収支比率は</a:t>
          </a:r>
          <a:r>
            <a:rPr kumimoji="1" lang="en-US" altLang="ja-JP" sz="1300">
              <a:latin typeface="ＭＳ Ｐゴシック" panose="020B0600070205080204" pitchFamily="50" charset="-128"/>
              <a:ea typeface="ＭＳ Ｐゴシック" panose="020B0600070205080204" pitchFamily="50" charset="-128"/>
            </a:rPr>
            <a:t>27.8</a:t>
          </a:r>
          <a:r>
            <a:rPr kumimoji="1" lang="ja-JP" altLang="en-US" sz="1300">
              <a:latin typeface="ＭＳ Ｐゴシック" panose="020B0600070205080204" pitchFamily="50" charset="-128"/>
              <a:ea typeface="ＭＳ Ｐゴシック" panose="020B0600070205080204" pitchFamily="50" charset="-128"/>
            </a:rPr>
            <a:t>％と類似団体を</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％上回っている。適正な給与水準を確保しつつ、適切な職員数管理を行い、人件費の抑制に努めていく。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3556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04840"/>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147083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3556</xdr:rowOff>
    </xdr:from>
    <xdr:to>
      <xdr:col>24</xdr:col>
      <xdr:colOff>114300</xdr:colOff>
      <xdr:row>40</xdr:row>
      <xdr:rowOff>3556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117856</xdr:rowOff>
    </xdr:from>
    <xdr:to>
      <xdr:col>24</xdr:col>
      <xdr:colOff>25400</xdr:colOff>
      <xdr:row>35</xdr:row>
      <xdr:rowOff>83566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5947156"/>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133875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57917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117348</xdr:rowOff>
    </xdr:from>
    <xdr:to>
      <xdr:col>24</xdr:col>
      <xdr:colOff>76200</xdr:colOff>
      <xdr:row>35</xdr:row>
      <xdr:rowOff>47498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594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90424</xdr:rowOff>
    </xdr:from>
    <xdr:to>
      <xdr:col>19</xdr:col>
      <xdr:colOff>187325</xdr:colOff>
      <xdr:row>34</xdr:row>
      <xdr:rowOff>117856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59197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25908</xdr:rowOff>
    </xdr:from>
    <xdr:to>
      <xdr:col>20</xdr:col>
      <xdr:colOff>38100</xdr:colOff>
      <xdr:row>34</xdr:row>
      <xdr:rowOff>127508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585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137685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5624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90424</xdr:rowOff>
    </xdr:from>
    <xdr:to>
      <xdr:col>15</xdr:col>
      <xdr:colOff>98425</xdr:colOff>
      <xdr:row>34</xdr:row>
      <xdr:rowOff>94996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59197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30480</xdr:rowOff>
    </xdr:from>
    <xdr:to>
      <xdr:col>15</xdr:col>
      <xdr:colOff>149225</xdr:colOff>
      <xdr:row>34</xdr:row>
      <xdr:rowOff>132080</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585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142257</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94996</xdr:rowOff>
    </xdr:from>
    <xdr:to>
      <xdr:col>11</xdr:col>
      <xdr:colOff>9525</xdr:colOff>
      <xdr:row>34</xdr:row>
      <xdr:rowOff>99568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59242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35052</xdr:rowOff>
    </xdr:from>
    <xdr:to>
      <xdr:col>11</xdr:col>
      <xdr:colOff>60325</xdr:colOff>
      <xdr:row>34</xdr:row>
      <xdr:rowOff>136652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5864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146829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563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39624</xdr:rowOff>
    </xdr:from>
    <xdr:to>
      <xdr:col>6</xdr:col>
      <xdr:colOff>171450</xdr:colOff>
      <xdr:row>34</xdr:row>
      <xdr:rowOff>141224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586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151401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563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32766</xdr:rowOff>
    </xdr:from>
    <xdr:to>
      <xdr:col>24</xdr:col>
      <xdr:colOff>76200</xdr:colOff>
      <xdr:row>35</xdr:row>
      <xdr:rowOff>134366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4843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05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67056</xdr:rowOff>
    </xdr:from>
    <xdr:to>
      <xdr:col>20</xdr:col>
      <xdr:colOff>38100</xdr:colOff>
      <xdr:row>34</xdr:row>
      <xdr:rowOff>168656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589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153433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82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39624</xdr:rowOff>
    </xdr:from>
    <xdr:to>
      <xdr:col>15</xdr:col>
      <xdr:colOff>149225</xdr:colOff>
      <xdr:row>34</xdr:row>
      <xdr:rowOff>141224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586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126001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55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44196</xdr:rowOff>
    </xdr:from>
    <xdr:to>
      <xdr:col>11</xdr:col>
      <xdr:colOff>60325</xdr:colOff>
      <xdr:row>34</xdr:row>
      <xdr:rowOff>145796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587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130573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59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48768</xdr:rowOff>
    </xdr:from>
    <xdr:to>
      <xdr:col>6</xdr:col>
      <xdr:colOff>171450</xdr:colOff>
      <xdr:row>34</xdr:row>
      <xdr:rowOff>150368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587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135145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64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物件費全体で地籍調査事業などの減少により</a:t>
          </a:r>
          <a:r>
            <a:rPr kumimoji="1" lang="en-US" altLang="ja-JP" sz="1300">
              <a:latin typeface="ＭＳ Ｐゴシック" panose="020B0600070205080204" pitchFamily="50" charset="-128"/>
              <a:ea typeface="ＭＳ Ｐゴシック" panose="020B0600070205080204" pitchFamily="50" charset="-128"/>
            </a:rPr>
            <a:t>191,678</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(10.4</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減少している。物件費に係る経常収支比率は類似団体を</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％下回る</a:t>
          </a:r>
          <a:r>
            <a:rPr kumimoji="1" lang="en-US" altLang="ja-JP" sz="1300">
              <a:latin typeface="ＭＳ Ｐゴシック" panose="020B0600070205080204" pitchFamily="50" charset="-128"/>
              <a:ea typeface="ＭＳ Ｐゴシック" panose="020B0600070205080204" pitchFamily="50" charset="-128"/>
            </a:rPr>
            <a:t>12.7</a:t>
          </a:r>
          <a:r>
            <a:rPr kumimoji="1" lang="ja-JP" altLang="en-US" sz="1300">
              <a:latin typeface="ＭＳ Ｐゴシック" panose="020B0600070205080204" pitchFamily="50" charset="-128"/>
              <a:ea typeface="ＭＳ Ｐゴシック" panose="020B0600070205080204" pitchFamily="50" charset="-128"/>
            </a:rPr>
            <a:t>％となっている。施設の統廃合や事務事業の徹底した見直しによる行財政基盤のスリム化を図り、経常経費の圧縮に努めていく。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31750</xdr:rowOff>
    </xdr:from>
    <xdr:to>
      <xdr:col>82</xdr:col>
      <xdr:colOff>107950</xdr:colOff>
      <xdr:row>21</xdr:row>
      <xdr:rowOff>69850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60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118127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31750</xdr:rowOff>
    </xdr:from>
    <xdr:to>
      <xdr:col>82</xdr:col>
      <xdr:colOff>196850</xdr:colOff>
      <xdr:row>13</xdr:row>
      <xdr:rowOff>31750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6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22225</xdr:rowOff>
    </xdr:from>
    <xdr:to>
      <xdr:col>82</xdr:col>
      <xdr:colOff>107950</xdr:colOff>
      <xdr:row>17</xdr:row>
      <xdr:rowOff>136525</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765425"/>
          <a:ext cx="8382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652</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43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28575</xdr:rowOff>
    </xdr:from>
    <xdr:to>
      <xdr:col>82</xdr:col>
      <xdr:colOff>158750</xdr:colOff>
      <xdr:row>16</xdr:row>
      <xdr:rowOff>130175</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7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88900</xdr:rowOff>
    </xdr:from>
    <xdr:to>
      <xdr:col>78</xdr:col>
      <xdr:colOff>69850</xdr:colOff>
      <xdr:row>17</xdr:row>
      <xdr:rowOff>136525</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300355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38100</xdr:rowOff>
    </xdr:from>
    <xdr:to>
      <xdr:col>78</xdr:col>
      <xdr:colOff>120650</xdr:colOff>
      <xdr:row>17</xdr:row>
      <xdr:rowOff>139700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95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149877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721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79375</xdr:rowOff>
    </xdr:from>
    <xdr:to>
      <xdr:col>73</xdr:col>
      <xdr:colOff>180975</xdr:colOff>
      <xdr:row>17</xdr:row>
      <xdr:rowOff>88900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99402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79375</xdr:rowOff>
    </xdr:from>
    <xdr:to>
      <xdr:col>69</xdr:col>
      <xdr:colOff>92075</xdr:colOff>
      <xdr:row>17</xdr:row>
      <xdr:rowOff>155575</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299402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0</xdr:rowOff>
    </xdr:from>
    <xdr:to>
      <xdr:col>69</xdr:col>
      <xdr:colOff>142875</xdr:colOff>
      <xdr:row>17</xdr:row>
      <xdr:rowOff>101600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1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111777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68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152400</xdr:rowOff>
    </xdr:from>
    <xdr:to>
      <xdr:col>65</xdr:col>
      <xdr:colOff>53975</xdr:colOff>
      <xdr:row>17</xdr:row>
      <xdr:rowOff>82550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92727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142875</xdr:rowOff>
    </xdr:from>
    <xdr:to>
      <xdr:col>82</xdr:col>
      <xdr:colOff>158750</xdr:colOff>
      <xdr:row>16</xdr:row>
      <xdr:rowOff>73025</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71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159402</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559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85725</xdr:rowOff>
    </xdr:from>
    <xdr:to>
      <xdr:col>78</xdr:col>
      <xdr:colOff>120650</xdr:colOff>
      <xdr:row>18</xdr:row>
      <xdr:rowOff>15875</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00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652</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086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38100</xdr:rowOff>
    </xdr:from>
    <xdr:to>
      <xdr:col>74</xdr:col>
      <xdr:colOff>31750</xdr:colOff>
      <xdr:row>17</xdr:row>
      <xdr:rowOff>139700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95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124477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03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28575</xdr:rowOff>
    </xdr:from>
    <xdr:to>
      <xdr:col>69</xdr:col>
      <xdr:colOff>142875</xdr:colOff>
      <xdr:row>17</xdr:row>
      <xdr:rowOff>130175</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94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114952</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02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104775</xdr:rowOff>
    </xdr:from>
    <xdr:to>
      <xdr:col>65</xdr:col>
      <xdr:colOff>53975</xdr:colOff>
      <xdr:row>18</xdr:row>
      <xdr:rowOff>34925</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01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19702</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105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保育所措置経費などが増加したものの児童手当経費などの減少により扶助費全体で減少している。扶助費に係る経常収支比率は、</a:t>
          </a:r>
          <a:r>
            <a:rPr kumimoji="1" lang="en-US" altLang="ja-JP" sz="1300">
              <a:latin typeface="ＭＳ Ｐゴシック" panose="020B0600070205080204" pitchFamily="50" charset="-128"/>
              <a:ea typeface="ＭＳ Ｐゴシック" panose="020B0600070205080204" pitchFamily="50" charset="-128"/>
            </a:rPr>
            <a:t>5.4</a:t>
          </a:r>
          <a:r>
            <a:rPr kumimoji="1" lang="ja-JP" altLang="en-US" sz="1300">
              <a:latin typeface="ＭＳ Ｐゴシック" panose="020B0600070205080204" pitchFamily="50" charset="-128"/>
              <a:ea typeface="ＭＳ Ｐゴシック" panose="020B0600070205080204" pitchFamily="50" charset="-128"/>
            </a:rPr>
            <a:t>％と類似団体を</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％下回っている。少子高齢化や社会保障制度の見直しにより扶助費の増加が見込まれるため、町単独で実施する施策についても見直しを検討していかなければならない。</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7" name="扶助費グラフ枠">
          <a:extLst>
            <a:ext uri="{FF2B5EF4-FFF2-40B4-BE49-F238E27FC236}">
              <a16:creationId xmlns:a16="http://schemas.microsoft.com/office/drawing/2014/main" id="{00000000-0008-0000-0400-0000BB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61</xdr:row>
      <xdr:rowOff>50800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4826000" y="91567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9" name="扶助費最小値テキスト">
          <a:extLst>
            <a:ext uri="{FF2B5EF4-FFF2-40B4-BE49-F238E27FC236}">
              <a16:creationId xmlns:a16="http://schemas.microsoft.com/office/drawing/2014/main" id="{00000000-0008-0000-0400-0000BD000000}"/>
            </a:ext>
          </a:extLst>
        </xdr:cNvPr>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91" name="扶助費最大値テキスト">
          <a:extLst>
            <a:ext uri="{FF2B5EF4-FFF2-40B4-BE49-F238E27FC236}">
              <a16:creationId xmlns:a16="http://schemas.microsoft.com/office/drawing/2014/main" id="{00000000-0008-0000-0400-0000BF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60325</xdr:rowOff>
    </xdr:from>
    <xdr:to>
      <xdr:col>24</xdr:col>
      <xdr:colOff>25400</xdr:colOff>
      <xdr:row>55</xdr:row>
      <xdr:rowOff>69850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987800" y="949007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57802</xdr:rowOff>
    </xdr:from>
    <xdr:ext cx="762000" cy="259045"/>
    <xdr:sp macro="" textlink="">
      <xdr:nvSpPr>
        <xdr:cNvPr id="194" name="扶助費平均値テキスト">
          <a:extLst>
            <a:ext uri="{FF2B5EF4-FFF2-40B4-BE49-F238E27FC236}">
              <a16:creationId xmlns:a16="http://schemas.microsoft.com/office/drawing/2014/main" id="{00000000-0008-0000-0400-0000C2000000}"/>
            </a:ext>
          </a:extLst>
        </xdr:cNvPr>
        <xdr:cNvSpPr txBox="1"/>
      </xdr:nvSpPr>
      <xdr:spPr>
        <a:xfrm>
          <a:off x="4914900" y="9487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85725</xdr:rowOff>
    </xdr:from>
    <xdr:to>
      <xdr:col>24</xdr:col>
      <xdr:colOff>76200</xdr:colOff>
      <xdr:row>56</xdr:row>
      <xdr:rowOff>15875</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4775200" y="951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50800</xdr:rowOff>
    </xdr:from>
    <xdr:to>
      <xdr:col>19</xdr:col>
      <xdr:colOff>187325</xdr:colOff>
      <xdr:row>55</xdr:row>
      <xdr:rowOff>60325</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3098800" y="94805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161925</xdr:rowOff>
    </xdr:from>
    <xdr:to>
      <xdr:col>20</xdr:col>
      <xdr:colOff>38100</xdr:colOff>
      <xdr:row>56</xdr:row>
      <xdr:rowOff>92075</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937000" y="959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76852</xdr:rowOff>
    </xdr:from>
    <xdr:ext cx="7366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606800" y="9678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50800</xdr:rowOff>
    </xdr:from>
    <xdr:to>
      <xdr:col>15</xdr:col>
      <xdr:colOff>98425</xdr:colOff>
      <xdr:row>55</xdr:row>
      <xdr:rowOff>98425</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2209800" y="948055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161925</xdr:rowOff>
    </xdr:from>
    <xdr:to>
      <xdr:col>15</xdr:col>
      <xdr:colOff>149225</xdr:colOff>
      <xdr:row>56</xdr:row>
      <xdr:rowOff>92075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3048000" y="959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76852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717800" y="9678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3175</xdr:rowOff>
    </xdr:from>
    <xdr:to>
      <xdr:col>11</xdr:col>
      <xdr:colOff>9525</xdr:colOff>
      <xdr:row>55</xdr:row>
      <xdr:rowOff>98425</xdr:rowOff>
    </xdr:to>
    <xdr:cxnSp macro="">
      <xdr:nvCxnSpPr>
        <xdr:cNvPr id="202" name="直線コネクタ 201">
          <a:extLst>
            <a:ext uri="{FF2B5EF4-FFF2-40B4-BE49-F238E27FC236}">
              <a16:creationId xmlns:a16="http://schemas.microsoft.com/office/drawing/2014/main" id="{00000000-0008-0000-0400-0000CA000000}"/>
            </a:ext>
          </a:extLst>
        </xdr:cNvPr>
        <xdr:cNvCxnSpPr/>
      </xdr:nvCxnSpPr>
      <xdr:spPr>
        <a:xfrm>
          <a:off x="1320800" y="9432925"/>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142875</xdr:rowOff>
    </xdr:from>
    <xdr:to>
      <xdr:col>11</xdr:col>
      <xdr:colOff>60325</xdr:colOff>
      <xdr:row>56</xdr:row>
      <xdr:rowOff>73025</xdr:rowOff>
    </xdr:to>
    <xdr:sp macro="" textlink="">
      <xdr:nvSpPr>
        <xdr:cNvPr id="203" name="フローチャート: 判断 202">
          <a:extLst>
            <a:ext uri="{FF2B5EF4-FFF2-40B4-BE49-F238E27FC236}">
              <a16:creationId xmlns:a16="http://schemas.microsoft.com/office/drawing/2014/main" id="{00000000-0008-0000-0400-0000CB000000}"/>
            </a:ext>
          </a:extLst>
        </xdr:cNvPr>
        <xdr:cNvSpPr/>
      </xdr:nvSpPr>
      <xdr:spPr>
        <a:xfrm>
          <a:off x="2159000" y="9572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57802</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828800" y="9659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114300</xdr:rowOff>
    </xdr:from>
    <xdr:to>
      <xdr:col>6</xdr:col>
      <xdr:colOff>171450</xdr:colOff>
      <xdr:row>56</xdr:row>
      <xdr:rowOff>44450</xdr:rowOff>
    </xdr:to>
    <xdr:sp macro="" textlink="">
      <xdr:nvSpPr>
        <xdr:cNvPr id="205" name="フローチャート: 判断 204">
          <a:extLst>
            <a:ext uri="{FF2B5EF4-FFF2-40B4-BE49-F238E27FC236}">
              <a16:creationId xmlns:a16="http://schemas.microsoft.com/office/drawing/2014/main" id="{00000000-0008-0000-0400-0000CD000000}"/>
            </a:ext>
          </a:extLst>
        </xdr:cNvPr>
        <xdr:cNvSpPr/>
      </xdr:nvSpPr>
      <xdr:spPr>
        <a:xfrm>
          <a:off x="1270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29227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939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35577</xdr:rowOff>
    </xdr:from>
    <xdr:ext cx="762000" cy="259045"/>
    <xdr:sp macro="" textlink="">
      <xdr:nvSpPr>
        <xdr:cNvPr id="213" name="扶助費該当値テキスト">
          <a:extLst>
            <a:ext uri="{FF2B5EF4-FFF2-40B4-BE49-F238E27FC236}">
              <a16:creationId xmlns:a16="http://schemas.microsoft.com/office/drawing/2014/main" id="{00000000-0008-0000-0400-0000D5000000}"/>
            </a:ext>
          </a:extLst>
        </xdr:cNvPr>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9525</xdr:rowOff>
    </xdr:from>
    <xdr:to>
      <xdr:col>20</xdr:col>
      <xdr:colOff>38100</xdr:colOff>
      <xdr:row>55</xdr:row>
      <xdr:rowOff>111125</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3937000" y="943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121302</xdr:rowOff>
    </xdr:from>
    <xdr:ext cx="7366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3606800" y="9208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0</xdr:rowOff>
    </xdr:from>
    <xdr:to>
      <xdr:col>15</xdr:col>
      <xdr:colOff>149225</xdr:colOff>
      <xdr:row>55</xdr:row>
      <xdr:rowOff>101600</xdr:rowOff>
    </xdr:to>
    <xdr:sp macro="" textlink="">
      <xdr:nvSpPr>
        <xdr:cNvPr id="216" name="楕円 215">
          <a:extLst>
            <a:ext uri="{FF2B5EF4-FFF2-40B4-BE49-F238E27FC236}">
              <a16:creationId xmlns:a16="http://schemas.microsoft.com/office/drawing/2014/main" id="{00000000-0008-0000-0400-0000D8000000}"/>
            </a:ext>
          </a:extLst>
        </xdr:cNvPr>
        <xdr:cNvSpPr/>
      </xdr:nvSpPr>
      <xdr:spPr>
        <a:xfrm>
          <a:off x="3048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111777</xdr:rowOff>
    </xdr:from>
    <xdr:ext cx="762000" cy="259045"/>
    <xdr:sp macro="" textlink="">
      <xdr:nvSpPr>
        <xdr:cNvPr id="217" name="テキスト ボックス 216">
          <a:extLst>
            <a:ext uri="{FF2B5EF4-FFF2-40B4-BE49-F238E27FC236}">
              <a16:creationId xmlns:a16="http://schemas.microsoft.com/office/drawing/2014/main" id="{00000000-0008-0000-0400-0000D9000000}"/>
            </a:ext>
          </a:extLst>
        </xdr:cNvPr>
        <xdr:cNvSpPr txBox="1"/>
      </xdr:nvSpPr>
      <xdr:spPr>
        <a:xfrm>
          <a:off x="2717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47625</xdr:rowOff>
    </xdr:from>
    <xdr:to>
      <xdr:col>11</xdr:col>
      <xdr:colOff>60325</xdr:colOff>
      <xdr:row>55</xdr:row>
      <xdr:rowOff>149225</xdr:rowOff>
    </xdr:to>
    <xdr:sp macro="" textlink="">
      <xdr:nvSpPr>
        <xdr:cNvPr id="218" name="楕円 217">
          <a:extLst>
            <a:ext uri="{FF2B5EF4-FFF2-40B4-BE49-F238E27FC236}">
              <a16:creationId xmlns:a16="http://schemas.microsoft.com/office/drawing/2014/main" id="{00000000-0008-0000-0400-0000DA000000}"/>
            </a:ext>
          </a:extLst>
        </xdr:cNvPr>
        <xdr:cNvSpPr/>
      </xdr:nvSpPr>
      <xdr:spPr>
        <a:xfrm>
          <a:off x="2159000" y="947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159402</xdr:rowOff>
    </xdr:from>
    <xdr:ext cx="762000" cy="259045"/>
    <xdr:sp macro="" textlink="">
      <xdr:nvSpPr>
        <xdr:cNvPr id="219" name="テキスト ボックス 218">
          <a:extLst>
            <a:ext uri="{FF2B5EF4-FFF2-40B4-BE49-F238E27FC236}">
              <a16:creationId xmlns:a16="http://schemas.microsoft.com/office/drawing/2014/main" id="{00000000-0008-0000-0400-0000DB000000}"/>
            </a:ext>
          </a:extLst>
        </xdr:cNvPr>
        <xdr:cNvSpPr txBox="1"/>
      </xdr:nvSpPr>
      <xdr:spPr>
        <a:xfrm>
          <a:off x="1828800" y="924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123825</xdr:rowOff>
    </xdr:from>
    <xdr:to>
      <xdr:col>6</xdr:col>
      <xdr:colOff>171450</xdr:colOff>
      <xdr:row>55</xdr:row>
      <xdr:rowOff>53975</xdr:rowOff>
    </xdr:to>
    <xdr:sp macro="" textlink="">
      <xdr:nvSpPr>
        <xdr:cNvPr id="220" name="楕円 219">
          <a:extLst>
            <a:ext uri="{FF2B5EF4-FFF2-40B4-BE49-F238E27FC236}">
              <a16:creationId xmlns:a16="http://schemas.microsoft.com/office/drawing/2014/main" id="{00000000-0008-0000-0400-0000DC000000}"/>
            </a:ext>
          </a:extLst>
        </xdr:cNvPr>
        <xdr:cNvSpPr/>
      </xdr:nvSpPr>
      <xdr:spPr>
        <a:xfrm>
          <a:off x="1270000" y="938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64152</xdr:rowOff>
    </xdr:from>
    <xdr:ext cx="762000" cy="259045"/>
    <xdr:sp macro="" textlink="">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939800" y="9151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経常経費充当一般財源等において、維持補修費が</a:t>
          </a:r>
          <a:r>
            <a:rPr kumimoji="1" lang="en-US" altLang="ja-JP" sz="1300">
              <a:latin typeface="ＭＳ Ｐゴシック" panose="020B0600070205080204" pitchFamily="50" charset="-128"/>
              <a:ea typeface="ＭＳ Ｐゴシック" panose="020B0600070205080204" pitchFamily="50" charset="-128"/>
            </a:rPr>
            <a:t>1,961</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増加し、投資及び出資・貸付金</a:t>
          </a:r>
          <a:r>
            <a:rPr kumimoji="1" lang="en-US" altLang="ja-JP" sz="1300">
              <a:latin typeface="ＭＳ Ｐゴシック" panose="020B0600070205080204" pitchFamily="50" charset="-128"/>
              <a:ea typeface="ＭＳ Ｐゴシック" panose="020B0600070205080204" pitchFamily="50" charset="-128"/>
            </a:rPr>
            <a:t>2,180</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(5.9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、積立金</a:t>
          </a:r>
          <a:r>
            <a:rPr kumimoji="1" lang="en-US" altLang="ja-JP" sz="1300">
              <a:latin typeface="ＭＳ Ｐゴシック" panose="020B0600070205080204" pitchFamily="50" charset="-128"/>
              <a:ea typeface="ＭＳ Ｐゴシック" panose="020B0600070205080204" pitchFamily="50" charset="-128"/>
            </a:rPr>
            <a:t>193,477</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(49.2</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が減少している。その他に係る経常収支比率は類似団体を</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％上回る</a:t>
          </a:r>
          <a:r>
            <a:rPr kumimoji="1" lang="en-US" altLang="ja-JP" sz="1300">
              <a:latin typeface="ＭＳ Ｐゴシック" panose="020B0600070205080204" pitchFamily="50" charset="-128"/>
              <a:ea typeface="ＭＳ Ｐゴシック" panose="020B0600070205080204" pitchFamily="50" charset="-128"/>
            </a:rPr>
            <a:t>14.4</a:t>
          </a:r>
          <a:r>
            <a:rPr kumimoji="1" lang="ja-JP" altLang="en-US" sz="1300">
              <a:latin typeface="ＭＳ Ｐゴシック" panose="020B0600070205080204" pitchFamily="50" charset="-128"/>
              <a:ea typeface="ＭＳ Ｐゴシック" panose="020B0600070205080204" pitchFamily="50" charset="-128"/>
            </a:rPr>
            <a:t>％となっている。今後も各施設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インフラ</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の老朽化に係る維持補修費の増加が予想されることから施設の統廃合を含めた適正な施設管理を行っていく。</a:t>
          </a:r>
        </a:p>
      </xdr:txBody>
    </xdr:sp>
    <xdr:clientData/>
  </xdr:twoCellAnchor>
  <xdr:oneCellAnchor>
    <xdr:from>
      <xdr:col>62</xdr:col>
      <xdr:colOff>6350</xdr:colOff>
      <xdr:row>49</xdr:row>
      <xdr:rowOff>107950</xdr:rowOff>
    </xdr:from>
    <xdr:ext cx="298543" cy="225703"/>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1" name="テキスト ボックス 240">
          <a:extLst>
            <a:ext uri="{FF2B5EF4-FFF2-40B4-BE49-F238E27FC236}">
              <a16:creationId xmlns:a16="http://schemas.microsoft.com/office/drawing/2014/main" id="{00000000-0008-0000-0400-0000F1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3" name="テキスト ボックス 242">
          <a:extLst>
            <a:ext uri="{FF2B5EF4-FFF2-40B4-BE49-F238E27FC236}">
              <a16:creationId xmlns:a16="http://schemas.microsoft.com/office/drawing/2014/main" id="{00000000-0008-0000-0400-0000F3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154759</xdr:rowOff>
    </xdr:from>
    <xdr:to>
      <xdr:col>82</xdr:col>
      <xdr:colOff>107950</xdr:colOff>
      <xdr:row>60</xdr:row>
      <xdr:rowOff>149860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241609"/>
          <a:ext cx="0" cy="1195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121937</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149860</xdr:rowOff>
    </xdr:from>
    <xdr:to>
      <xdr:col>82</xdr:col>
      <xdr:colOff>196850</xdr:colOff>
      <xdr:row>60</xdr:row>
      <xdr:rowOff>149860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69686</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985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154759</xdr:rowOff>
    </xdr:from>
    <xdr:to>
      <xdr:col>82</xdr:col>
      <xdr:colOff>196850</xdr:colOff>
      <xdr:row>53</xdr:row>
      <xdr:rowOff>154759</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24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2903</xdr:rowOff>
    </xdr:from>
    <xdr:to>
      <xdr:col>82</xdr:col>
      <xdr:colOff>107950</xdr:colOff>
      <xdr:row>58</xdr:row>
      <xdr:rowOff>22497</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5671800" y="9947003"/>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94360</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6955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77833</xdr:rowOff>
    </xdr:from>
    <xdr:to>
      <xdr:col>82</xdr:col>
      <xdr:colOff>158750</xdr:colOff>
      <xdr:row>58</xdr:row>
      <xdr:rowOff>7983</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850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2903</xdr:rowOff>
    </xdr:from>
    <xdr:to>
      <xdr:col>78</xdr:col>
      <xdr:colOff>69850</xdr:colOff>
      <xdr:row>58</xdr:row>
      <xdr:rowOff>2903</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4782800" y="994700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23949</xdr:rowOff>
    </xdr:from>
    <xdr:to>
      <xdr:col>78</xdr:col>
      <xdr:colOff>120650</xdr:colOff>
      <xdr:row>58</xdr:row>
      <xdr:rowOff>125549</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968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110326</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100544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135165</xdr:rowOff>
    </xdr:from>
    <xdr:to>
      <xdr:col>73</xdr:col>
      <xdr:colOff>180975</xdr:colOff>
      <xdr:row>58</xdr:row>
      <xdr:rowOff>2903</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9907815"/>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10885</xdr:rowOff>
    </xdr:from>
    <xdr:to>
      <xdr:col>74</xdr:col>
      <xdr:colOff>31750</xdr:colOff>
      <xdr:row>58</xdr:row>
      <xdr:rowOff>112485</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97262</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135165</xdr:rowOff>
    </xdr:from>
    <xdr:to>
      <xdr:col>69</xdr:col>
      <xdr:colOff>92075</xdr:colOff>
      <xdr:row>57</xdr:row>
      <xdr:rowOff>167822</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flipV="1">
          <a:off x="13004800" y="99078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4354</xdr:rowOff>
    </xdr:from>
    <xdr:to>
      <xdr:col>69</xdr:col>
      <xdr:colOff>142875</xdr:colOff>
      <xdr:row>58</xdr:row>
      <xdr:rowOff>105954</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948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90731</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10034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169273</xdr:rowOff>
    </xdr:from>
    <xdr:to>
      <xdr:col>65</xdr:col>
      <xdr:colOff>53975</xdr:colOff>
      <xdr:row>58</xdr:row>
      <xdr:rowOff>99423</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94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84200</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10028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143147</xdr:rowOff>
    </xdr:from>
    <xdr:to>
      <xdr:col>82</xdr:col>
      <xdr:colOff>158750</xdr:colOff>
      <xdr:row>58</xdr:row>
      <xdr:rowOff>73297</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91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115224</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887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123553</xdr:rowOff>
    </xdr:from>
    <xdr:to>
      <xdr:col>78</xdr:col>
      <xdr:colOff>120650</xdr:colOff>
      <xdr:row>58</xdr:row>
      <xdr:rowOff>53703</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89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63880</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6650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123553</xdr:rowOff>
    </xdr:from>
    <xdr:to>
      <xdr:col>74</xdr:col>
      <xdr:colOff>31750</xdr:colOff>
      <xdr:row>58</xdr:row>
      <xdr:rowOff>53703</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89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63880</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665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84365</xdr:rowOff>
    </xdr:from>
    <xdr:to>
      <xdr:col>69</xdr:col>
      <xdr:colOff>142875</xdr:colOff>
      <xdr:row>58</xdr:row>
      <xdr:rowOff>14515</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24692</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117022</xdr:rowOff>
    </xdr:from>
    <xdr:to>
      <xdr:col>65</xdr:col>
      <xdr:colOff>53975</xdr:colOff>
      <xdr:row>58</xdr:row>
      <xdr:rowOff>47172</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57349</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6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補助費等全体で特別定額給付金給付事業の皆増により、</a:t>
          </a:r>
          <a:r>
            <a:rPr kumimoji="1" lang="en-US" altLang="ja-JP" sz="1300">
              <a:latin typeface="ＭＳ Ｐゴシック" panose="020B0600070205080204" pitchFamily="50" charset="-128"/>
              <a:ea typeface="ＭＳ Ｐゴシック" panose="020B0600070205080204" pitchFamily="50" charset="-128"/>
            </a:rPr>
            <a:t>2,105,786</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(138.3</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増加している。補助費等に係る経常収支比率は類似団体を</a:t>
          </a:r>
          <a:r>
            <a:rPr kumimoji="1" lang="en-US" altLang="ja-JP" sz="1300">
              <a:latin typeface="ＭＳ Ｐゴシック" panose="020B0600070205080204" pitchFamily="50" charset="-128"/>
              <a:ea typeface="ＭＳ Ｐゴシック" panose="020B0600070205080204" pitchFamily="50" charset="-128"/>
            </a:rPr>
            <a:t>4.4</a:t>
          </a:r>
          <a:r>
            <a:rPr kumimoji="1" lang="ja-JP" altLang="en-US" sz="1300">
              <a:latin typeface="ＭＳ Ｐゴシック" panose="020B0600070205080204" pitchFamily="50" charset="-128"/>
              <a:ea typeface="ＭＳ Ｐゴシック" panose="020B0600070205080204" pitchFamily="50" charset="-128"/>
            </a:rPr>
            <a:t>％下回る</a:t>
          </a:r>
          <a:r>
            <a:rPr kumimoji="1" lang="en-US" altLang="ja-JP" sz="1300">
              <a:latin typeface="ＭＳ Ｐゴシック" panose="020B0600070205080204" pitchFamily="50" charset="-128"/>
              <a:ea typeface="ＭＳ Ｐゴシック" panose="020B0600070205080204" pitchFamily="50" charset="-128"/>
            </a:rPr>
            <a:t>11..2</a:t>
          </a:r>
          <a:r>
            <a:rPr kumimoji="1" lang="ja-JP" altLang="en-US" sz="1300">
              <a:latin typeface="ＭＳ Ｐゴシック" panose="020B0600070205080204" pitchFamily="50" charset="-128"/>
              <a:ea typeface="ＭＳ Ｐゴシック" panose="020B0600070205080204" pitchFamily="50" charset="-128"/>
            </a:rPr>
            <a:t>％となっている。今後も単独施策に係る補助金や公共的団体への補助金について、実績精算の徹底や余剰金がないかのチェックを行うなど、引き続き見直しを行っている。</a:t>
          </a: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131572</xdr:rowOff>
    </xdr:from>
    <xdr:to>
      <xdr:col>82</xdr:col>
      <xdr:colOff>107950</xdr:colOff>
      <xdr:row>40</xdr:row>
      <xdr:rowOff>44704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960872"/>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16781</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687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44704</xdr:rowOff>
    </xdr:from>
    <xdr:to>
      <xdr:col>82</xdr:col>
      <xdr:colOff>196850</xdr:colOff>
      <xdr:row>40</xdr:row>
      <xdr:rowOff>44704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6902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46499</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704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131572</xdr:rowOff>
    </xdr:from>
    <xdr:to>
      <xdr:col>82</xdr:col>
      <xdr:colOff>196850</xdr:colOff>
      <xdr:row>34</xdr:row>
      <xdr:rowOff>131572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960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67564</xdr:rowOff>
    </xdr:from>
    <xdr:to>
      <xdr:col>82</xdr:col>
      <xdr:colOff>107950</xdr:colOff>
      <xdr:row>36</xdr:row>
      <xdr:rowOff>94996</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5671800" y="623976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18559</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362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46482</xdr:rowOff>
    </xdr:from>
    <xdr:to>
      <xdr:col>82</xdr:col>
      <xdr:colOff>158750</xdr:colOff>
      <xdr:row>37</xdr:row>
      <xdr:rowOff>148082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49276</xdr:rowOff>
    </xdr:from>
    <xdr:to>
      <xdr:col>78</xdr:col>
      <xdr:colOff>69850</xdr:colOff>
      <xdr:row>36</xdr:row>
      <xdr:rowOff>94996</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4782800" y="622147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77995</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49276</xdr:rowOff>
    </xdr:from>
    <xdr:to>
      <xdr:col>73</xdr:col>
      <xdr:colOff>180975</xdr:colOff>
      <xdr:row>36</xdr:row>
      <xdr:rowOff>58420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893800" y="62214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135636</xdr:rowOff>
    </xdr:from>
    <xdr:to>
      <xdr:col>74</xdr:col>
      <xdr:colOff>31750</xdr:colOff>
      <xdr:row>37</xdr:row>
      <xdr:rowOff>65786</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50563</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58420</xdr:rowOff>
    </xdr:from>
    <xdr:to>
      <xdr:col>69</xdr:col>
      <xdr:colOff>92075</xdr:colOff>
      <xdr:row>36</xdr:row>
      <xdr:rowOff>72136</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004800" y="623062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135636</xdr:rowOff>
    </xdr:from>
    <xdr:to>
      <xdr:col>69</xdr:col>
      <xdr:colOff>142875</xdr:colOff>
      <xdr:row>37</xdr:row>
      <xdr:rowOff>65786</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50563</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131064</xdr:rowOff>
    </xdr:from>
    <xdr:to>
      <xdr:col>65</xdr:col>
      <xdr:colOff>53975</xdr:colOff>
      <xdr:row>37</xdr:row>
      <xdr:rowOff>61214</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45991</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16764</xdr:rowOff>
    </xdr:from>
    <xdr:to>
      <xdr:col>82</xdr:col>
      <xdr:colOff>158750</xdr:colOff>
      <xdr:row>36</xdr:row>
      <xdr:rowOff>118364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33291</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603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44196</xdr:rowOff>
    </xdr:from>
    <xdr:to>
      <xdr:col>78</xdr:col>
      <xdr:colOff>120650</xdr:colOff>
      <xdr:row>36</xdr:row>
      <xdr:rowOff>145796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155973</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5985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169926</xdr:rowOff>
    </xdr:from>
    <xdr:to>
      <xdr:col>74</xdr:col>
      <xdr:colOff>31750</xdr:colOff>
      <xdr:row>36</xdr:row>
      <xdr:rowOff>100076</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110253</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7620</xdr:rowOff>
    </xdr:from>
    <xdr:to>
      <xdr:col>69</xdr:col>
      <xdr:colOff>142875</xdr:colOff>
      <xdr:row>36</xdr:row>
      <xdr:rowOff>109220</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119397</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133113</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公債費全体で</a:t>
          </a:r>
          <a:r>
            <a:rPr kumimoji="1" lang="en-US" altLang="ja-JP" sz="1300">
              <a:latin typeface="ＭＳ Ｐゴシック" panose="020B0600070205080204" pitchFamily="50" charset="-128"/>
              <a:ea typeface="ＭＳ Ｐゴシック" panose="020B0600070205080204" pitchFamily="50" charset="-128"/>
            </a:rPr>
            <a:t>28,644</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の減少となったが、公債費に係る経常収支比率は類似団体を</a:t>
          </a:r>
          <a:r>
            <a:rPr kumimoji="1" lang="en-US" altLang="ja-JP" sz="1300">
              <a:latin typeface="ＭＳ Ｐゴシック" panose="020B0600070205080204" pitchFamily="50" charset="-128"/>
              <a:ea typeface="ＭＳ Ｐゴシック" panose="020B0600070205080204" pitchFamily="50" charset="-128"/>
            </a:rPr>
            <a:t>6.5</a:t>
          </a:r>
          <a:r>
            <a:rPr kumimoji="1" lang="ja-JP" altLang="en-US" sz="1300">
              <a:latin typeface="ＭＳ Ｐゴシック" panose="020B0600070205080204" pitchFamily="50" charset="-128"/>
              <a:ea typeface="ＭＳ Ｐゴシック" panose="020B0600070205080204" pitchFamily="50" charset="-128"/>
            </a:rPr>
            <a:t>％上回る</a:t>
          </a:r>
          <a:r>
            <a:rPr kumimoji="1" lang="en-US" altLang="ja-JP" sz="1300">
              <a:latin typeface="ＭＳ Ｐゴシック" panose="020B0600070205080204" pitchFamily="50" charset="-128"/>
              <a:ea typeface="ＭＳ Ｐゴシック" panose="020B0600070205080204" pitchFamily="50" charset="-128"/>
            </a:rPr>
            <a:t>21.8</a:t>
          </a:r>
          <a:r>
            <a:rPr kumimoji="1" lang="ja-JP" altLang="en-US" sz="1300">
              <a:latin typeface="ＭＳ Ｐゴシック" panose="020B0600070205080204" pitchFamily="50" charset="-128"/>
              <a:ea typeface="ＭＳ Ｐゴシック" panose="020B0600070205080204" pitchFamily="50" charset="-128"/>
            </a:rPr>
            <a:t>％となっている。過去に発行した地方債の元利償還や今後予定されている公共施設の高台移転など、公債費の上昇が将来の町財政を圧迫することが危惧されるため、事業の精査による事業費の抑制を行うなど、公債費の抑制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133858</xdr:rowOff>
    </xdr:from>
    <xdr:to>
      <xdr:col>24</xdr:col>
      <xdr:colOff>25400</xdr:colOff>
      <xdr:row>80</xdr:row>
      <xdr:rowOff>67563</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649708"/>
          <a:ext cx="0" cy="1133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39640</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67563</xdr:rowOff>
    </xdr:from>
    <xdr:to>
      <xdr:col>24</xdr:col>
      <xdr:colOff>114300</xdr:colOff>
      <xdr:row>80</xdr:row>
      <xdr:rowOff>67563</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48785</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39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133858</xdr:rowOff>
    </xdr:from>
    <xdr:to>
      <xdr:col>24</xdr:col>
      <xdr:colOff>114300</xdr:colOff>
      <xdr:row>73</xdr:row>
      <xdr:rowOff>133858</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64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37846</xdr:rowOff>
    </xdr:from>
    <xdr:to>
      <xdr:col>24</xdr:col>
      <xdr:colOff>25400</xdr:colOff>
      <xdr:row>79</xdr:row>
      <xdr:rowOff>60706</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358239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49292</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3079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60706</xdr:rowOff>
    </xdr:from>
    <xdr:to>
      <xdr:col>19</xdr:col>
      <xdr:colOff>187325</xdr:colOff>
      <xdr:row>79</xdr:row>
      <xdr:rowOff>65278</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098800" y="136052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23622</xdr:rowOff>
    </xdr:from>
    <xdr:to>
      <xdr:col>20</xdr:col>
      <xdr:colOff>38100</xdr:colOff>
      <xdr:row>77</xdr:row>
      <xdr:rowOff>125222</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135399</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2994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10413</xdr:rowOff>
    </xdr:from>
    <xdr:to>
      <xdr:col>15</xdr:col>
      <xdr:colOff>98425</xdr:colOff>
      <xdr:row>79</xdr:row>
      <xdr:rowOff>65278</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2209800" y="13554963"/>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149114</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113285</xdr:rowOff>
    </xdr:from>
    <xdr:to>
      <xdr:col>11</xdr:col>
      <xdr:colOff>9525</xdr:colOff>
      <xdr:row>79</xdr:row>
      <xdr:rowOff>10413</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1320800" y="13486385"/>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144542</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37337</xdr:rowOff>
    </xdr:from>
    <xdr:to>
      <xdr:col>6</xdr:col>
      <xdr:colOff>171450</xdr:colOff>
      <xdr:row>77</xdr:row>
      <xdr:rowOff>138937</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149114</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158496</xdr:rowOff>
    </xdr:from>
    <xdr:to>
      <xdr:col>24</xdr:col>
      <xdr:colOff>76200</xdr:colOff>
      <xdr:row>79</xdr:row>
      <xdr:rowOff>88646</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130573</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350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9906</xdr:rowOff>
    </xdr:from>
    <xdr:to>
      <xdr:col>20</xdr:col>
      <xdr:colOff>38100</xdr:colOff>
      <xdr:row>79</xdr:row>
      <xdr:rowOff>111506</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96283</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3640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14478</xdr:rowOff>
    </xdr:from>
    <xdr:to>
      <xdr:col>15</xdr:col>
      <xdr:colOff>149225</xdr:colOff>
      <xdr:row>79</xdr:row>
      <xdr:rowOff>116078</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35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100855</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36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131063</xdr:rowOff>
    </xdr:from>
    <xdr:to>
      <xdr:col>11</xdr:col>
      <xdr:colOff>60325</xdr:colOff>
      <xdr:row>79</xdr:row>
      <xdr:rowOff>61213</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45990</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35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62485</xdr:rowOff>
    </xdr:from>
    <xdr:to>
      <xdr:col>6</xdr:col>
      <xdr:colOff>171450</xdr:colOff>
      <xdr:row>78</xdr:row>
      <xdr:rowOff>164085</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148862</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35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公債費以外で最も経常経費充当一般財源等の大きいものが人件費であり、引き続き抑制に努めていくとともに、義務的経費以外の物件費や補助費等の抑制にも努めていかなければならない。</a:t>
          </a: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110998</xdr:rowOff>
    </xdr:from>
    <xdr:to>
      <xdr:col>82</xdr:col>
      <xdr:colOff>107950</xdr:colOff>
      <xdr:row>81</xdr:row>
      <xdr:rowOff>42418</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626848"/>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25925</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110998</xdr:rowOff>
    </xdr:from>
    <xdr:to>
      <xdr:col>82</xdr:col>
      <xdr:colOff>196850</xdr:colOff>
      <xdr:row>73</xdr:row>
      <xdr:rowOff>110998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81280</xdr:rowOff>
    </xdr:from>
    <xdr:to>
      <xdr:col>82</xdr:col>
      <xdr:colOff>107950</xdr:colOff>
      <xdr:row>76</xdr:row>
      <xdr:rowOff>90424</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5671800" y="1311148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130573</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160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158496</xdr:rowOff>
    </xdr:from>
    <xdr:to>
      <xdr:col>82</xdr:col>
      <xdr:colOff>158750</xdr:colOff>
      <xdr:row>77</xdr:row>
      <xdr:rowOff>88646</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161289</xdr:rowOff>
    </xdr:from>
    <xdr:to>
      <xdr:col>78</xdr:col>
      <xdr:colOff>69850</xdr:colOff>
      <xdr:row>76</xdr:row>
      <xdr:rowOff>90424</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4782800" y="13020039"/>
          <a:ext cx="8890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46482</xdr:rowOff>
    </xdr:from>
    <xdr:to>
      <xdr:col>78</xdr:col>
      <xdr:colOff>120650</xdr:colOff>
      <xdr:row>77</xdr:row>
      <xdr:rowOff>148082</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132859</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334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161289</xdr:rowOff>
    </xdr:from>
    <xdr:to>
      <xdr:col>73</xdr:col>
      <xdr:colOff>180975</xdr:colOff>
      <xdr:row>75</xdr:row>
      <xdr:rowOff>165863</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893800" y="13020039"/>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5335</xdr:rowOff>
    </xdr:from>
    <xdr:to>
      <xdr:col>74</xdr:col>
      <xdr:colOff>31750</xdr:colOff>
      <xdr:row>77</xdr:row>
      <xdr:rowOff>106935</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91712</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165863</xdr:rowOff>
    </xdr:from>
    <xdr:to>
      <xdr:col>69</xdr:col>
      <xdr:colOff>92075</xdr:colOff>
      <xdr:row>76</xdr:row>
      <xdr:rowOff>26415</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3004800" y="13024613"/>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158496</xdr:rowOff>
    </xdr:from>
    <xdr:to>
      <xdr:col>69</xdr:col>
      <xdr:colOff>142875</xdr:colOff>
      <xdr:row>77</xdr:row>
      <xdr:rowOff>88646</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73423</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131063</xdr:rowOff>
    </xdr:from>
    <xdr:to>
      <xdr:col>65</xdr:col>
      <xdr:colOff>53975</xdr:colOff>
      <xdr:row>77</xdr:row>
      <xdr:rowOff>61213</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45990</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30480</xdr:rowOff>
    </xdr:from>
    <xdr:to>
      <xdr:col>82</xdr:col>
      <xdr:colOff>158750</xdr:colOff>
      <xdr:row>76</xdr:row>
      <xdr:rowOff>132080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47007</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39624</xdr:rowOff>
    </xdr:from>
    <xdr:to>
      <xdr:col>78</xdr:col>
      <xdr:colOff>120650</xdr:colOff>
      <xdr:row>76</xdr:row>
      <xdr:rowOff>141224</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151401</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2838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110490</xdr:rowOff>
    </xdr:from>
    <xdr:to>
      <xdr:col>74</xdr:col>
      <xdr:colOff>31750</xdr:colOff>
      <xdr:row>76</xdr:row>
      <xdr:rowOff>40639</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50817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115062</xdr:rowOff>
    </xdr:from>
    <xdr:to>
      <xdr:col>69</xdr:col>
      <xdr:colOff>142875</xdr:colOff>
      <xdr:row>76</xdr:row>
      <xdr:rowOff>45213</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55389</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147065</xdr:rowOff>
    </xdr:from>
    <xdr:to>
      <xdr:col>65</xdr:col>
      <xdr:colOff>53975</xdr:colOff>
      <xdr:row>76</xdr:row>
      <xdr:rowOff>77215</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87393</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和歌山県串本町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4638</xdr:rowOff>
    </xdr:from>
    <xdr:to>
      <xdr:col>29</xdr:col>
      <xdr:colOff>127000</xdr:colOff>
      <xdr:row>19</xdr:row>
      <xdr:rowOff>134788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38213"/>
          <a:ext cx="0" cy="15017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106865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1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134788</xdr:rowOff>
    </xdr:from>
    <xdr:to>
      <xdr:col>30</xdr:col>
      <xdr:colOff>25400</xdr:colOff>
      <xdr:row>19</xdr:row>
      <xdr:rowOff>134788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399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91015</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68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4638</xdr:rowOff>
    </xdr:from>
    <xdr:to>
      <xdr:col>30</xdr:col>
      <xdr:colOff>25400</xdr:colOff>
      <xdr:row>11</xdr:row>
      <xdr:rowOff>4638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382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126078</xdr:rowOff>
    </xdr:from>
    <xdr:to>
      <xdr:col>29</xdr:col>
      <xdr:colOff>127000</xdr:colOff>
      <xdr:row>16</xdr:row>
      <xdr:rowOff>165771</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916903"/>
          <a:ext cx="647700" cy="396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145386</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362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1859</xdr:rowOff>
    </xdr:from>
    <xdr:to>
      <xdr:col>29</xdr:col>
      <xdr:colOff>177800</xdr:colOff>
      <xdr:row>17</xdr:row>
      <xdr:rowOff>103459</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641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165771</xdr:rowOff>
    </xdr:from>
    <xdr:to>
      <xdr:col>26</xdr:col>
      <xdr:colOff>50800</xdr:colOff>
      <xdr:row>17</xdr:row>
      <xdr:rowOff>13317</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956596"/>
          <a:ext cx="698500" cy="189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145245</xdr:rowOff>
    </xdr:from>
    <xdr:to>
      <xdr:col>26</xdr:col>
      <xdr:colOff>101600</xdr:colOff>
      <xdr:row>18</xdr:row>
      <xdr:rowOff>75395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1075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60172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19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13317</xdr:rowOff>
    </xdr:from>
    <xdr:to>
      <xdr:col>22</xdr:col>
      <xdr:colOff>114300</xdr:colOff>
      <xdr:row>17</xdr:row>
      <xdr:rowOff>53383</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975592"/>
          <a:ext cx="698500" cy="400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158991</xdr:rowOff>
    </xdr:from>
    <xdr:to>
      <xdr:col>22</xdr:col>
      <xdr:colOff>165100</xdr:colOff>
      <xdr:row>18</xdr:row>
      <xdr:rowOff>89141</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1212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73918</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207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53383</xdr:rowOff>
    </xdr:from>
    <xdr:to>
      <xdr:col>18</xdr:col>
      <xdr:colOff>177800</xdr:colOff>
      <xdr:row>17</xdr:row>
      <xdr:rowOff>73431</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015658"/>
          <a:ext cx="698500" cy="200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770</xdr:rowOff>
    </xdr:from>
    <xdr:to>
      <xdr:col>19</xdr:col>
      <xdr:colOff>38100</xdr:colOff>
      <xdr:row>18</xdr:row>
      <xdr:rowOff>102370</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13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87147</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22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11537</xdr:rowOff>
    </xdr:from>
    <xdr:to>
      <xdr:col>15</xdr:col>
      <xdr:colOff>101600</xdr:colOff>
      <xdr:row>18</xdr:row>
      <xdr:rowOff>113137</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1452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97914</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23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75278</xdr:rowOff>
    </xdr:from>
    <xdr:to>
      <xdr:col>29</xdr:col>
      <xdr:colOff>177800</xdr:colOff>
      <xdr:row>17</xdr:row>
      <xdr:rowOff>5428</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8661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91805</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711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114971</xdr:rowOff>
    </xdr:from>
    <xdr:to>
      <xdr:col>26</xdr:col>
      <xdr:colOff>101600</xdr:colOff>
      <xdr:row>17</xdr:row>
      <xdr:rowOff>45121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9057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55298</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674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133967</xdr:rowOff>
    </xdr:from>
    <xdr:to>
      <xdr:col>22</xdr:col>
      <xdr:colOff>165100</xdr:colOff>
      <xdr:row>17</xdr:row>
      <xdr:rowOff>64117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9247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74294</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69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2583</xdr:rowOff>
    </xdr:from>
    <xdr:to>
      <xdr:col>19</xdr:col>
      <xdr:colOff>38100</xdr:colOff>
      <xdr:row>17</xdr:row>
      <xdr:rowOff>104183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9648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114360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733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22631</xdr:rowOff>
    </xdr:from>
    <xdr:to>
      <xdr:col>15</xdr:col>
      <xdr:colOff>101600</xdr:colOff>
      <xdr:row>17</xdr:row>
      <xdr:rowOff>124231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9849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134408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753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250082</xdr:rowOff>
    </xdr:from>
    <xdr:to>
      <xdr:col>29</xdr:col>
      <xdr:colOff>127000</xdr:colOff>
      <xdr:row>37</xdr:row>
      <xdr:rowOff>314014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174632"/>
          <a:ext cx="0" cy="12640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286091</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41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314014</xdr:rowOff>
    </xdr:from>
    <xdr:to>
      <xdr:col>30</xdr:col>
      <xdr:colOff>25400</xdr:colOff>
      <xdr:row>37</xdr:row>
      <xdr:rowOff>314014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4387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165009</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918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250082</xdr:rowOff>
    </xdr:from>
    <xdr:to>
      <xdr:col>30</xdr:col>
      <xdr:colOff>25400</xdr:colOff>
      <xdr:row>33</xdr:row>
      <xdr:rowOff>250082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1746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197447</xdr:rowOff>
    </xdr:from>
    <xdr:to>
      <xdr:col>29</xdr:col>
      <xdr:colOff>127000</xdr:colOff>
      <xdr:row>34</xdr:row>
      <xdr:rowOff>253759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464897"/>
          <a:ext cx="647700" cy="563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51516</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6618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79439</xdr:rowOff>
    </xdr:from>
    <xdr:to>
      <xdr:col>29</xdr:col>
      <xdr:colOff>177800</xdr:colOff>
      <xdr:row>35</xdr:row>
      <xdr:rowOff>181039</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689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253759</xdr:rowOff>
    </xdr:from>
    <xdr:to>
      <xdr:col>26</xdr:col>
      <xdr:colOff>50800</xdr:colOff>
      <xdr:row>34</xdr:row>
      <xdr:rowOff>318567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521209"/>
          <a:ext cx="698500" cy="648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142761</xdr:rowOff>
    </xdr:from>
    <xdr:to>
      <xdr:col>26</xdr:col>
      <xdr:colOff>101600</xdr:colOff>
      <xdr:row>35</xdr:row>
      <xdr:rowOff>244361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53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229138</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839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318567</xdr:rowOff>
    </xdr:from>
    <xdr:to>
      <xdr:col>22</xdr:col>
      <xdr:colOff>114300</xdr:colOff>
      <xdr:row>35</xdr:row>
      <xdr:rowOff>26416</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6586017"/>
          <a:ext cx="698500" cy="507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140608</xdr:rowOff>
    </xdr:from>
    <xdr:to>
      <xdr:col>22</xdr:col>
      <xdr:colOff>165100</xdr:colOff>
      <xdr:row>35</xdr:row>
      <xdr:rowOff>242208</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7509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226985</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837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26416</xdr:rowOff>
    </xdr:from>
    <xdr:to>
      <xdr:col>18</xdr:col>
      <xdr:colOff>177800</xdr:colOff>
      <xdr:row>35</xdr:row>
      <xdr:rowOff>99435</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6636766"/>
          <a:ext cx="698500" cy="730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136551</xdr:rowOff>
    </xdr:from>
    <xdr:to>
      <xdr:col>19</xdr:col>
      <xdr:colOff>38100</xdr:colOff>
      <xdr:row>35</xdr:row>
      <xdr:rowOff>238151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222928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833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133674</xdr:rowOff>
    </xdr:from>
    <xdr:to>
      <xdr:col>15</xdr:col>
      <xdr:colOff>101600</xdr:colOff>
      <xdr:row>35</xdr:row>
      <xdr:rowOff>235274</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220051</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830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146647</xdr:rowOff>
    </xdr:from>
    <xdr:to>
      <xdr:col>29</xdr:col>
      <xdr:colOff>177800</xdr:colOff>
      <xdr:row>34</xdr:row>
      <xdr:rowOff>248247</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4140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334624</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25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202959</xdr:rowOff>
    </xdr:from>
    <xdr:to>
      <xdr:col>26</xdr:col>
      <xdr:colOff>101600</xdr:colOff>
      <xdr:row>34</xdr:row>
      <xdr:rowOff>304558</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470409"/>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314736</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239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267767</xdr:rowOff>
    </xdr:from>
    <xdr:to>
      <xdr:col>22</xdr:col>
      <xdr:colOff>165100</xdr:colOff>
      <xdr:row>35</xdr:row>
      <xdr:rowOff>26467</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5352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36644</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304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318516</xdr:rowOff>
    </xdr:from>
    <xdr:to>
      <xdr:col>19</xdr:col>
      <xdr:colOff>38100</xdr:colOff>
      <xdr:row>35</xdr:row>
      <xdr:rowOff>77216</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5859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87393</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354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48635</xdr:rowOff>
    </xdr:from>
    <xdr:to>
      <xdr:col>15</xdr:col>
      <xdr:colOff>101600</xdr:colOff>
      <xdr:row>35</xdr:row>
      <xdr:rowOff>150235</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6589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160412</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427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和歌山県串本町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15,468
15,402
135.67
14,907,633
14,496,130
237,279
6,051,295
14,954,691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84.8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101963</xdr:rowOff>
    </xdr:from>
    <xdr:to>
      <xdr:col>24</xdr:col>
      <xdr:colOff>62865</xdr:colOff>
      <xdr:row>37</xdr:row>
      <xdr:rowOff>53966</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416913"/>
          <a:ext cx="1270" cy="980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57793</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401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53966</xdr:rowOff>
    </xdr:from>
    <xdr:to>
      <xdr:col>24</xdr:col>
      <xdr:colOff>152400</xdr:colOff>
      <xdr:row>37</xdr:row>
      <xdr:rowOff>53966</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397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48640</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192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101963</xdr:rowOff>
    </xdr:from>
    <xdr:to>
      <xdr:col>24</xdr:col>
      <xdr:colOff>152400</xdr:colOff>
      <xdr:row>31</xdr:row>
      <xdr:rowOff>101963</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41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66315</xdr:rowOff>
    </xdr:from>
    <xdr:to>
      <xdr:col>24</xdr:col>
      <xdr:colOff>63500</xdr:colOff>
      <xdr:row>35</xdr:row>
      <xdr:rowOff>123661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067065"/>
          <a:ext cx="838200" cy="57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99372</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1001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120945</xdr:rowOff>
    </xdr:from>
    <xdr:to>
      <xdr:col>24</xdr:col>
      <xdr:colOff>114300</xdr:colOff>
      <xdr:row>36</xdr:row>
      <xdr:rowOff>51095</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123661</xdr:rowOff>
    </xdr:from>
    <xdr:to>
      <xdr:col>19</xdr:col>
      <xdr:colOff>177800</xdr:colOff>
      <xdr:row>35</xdr:row>
      <xdr:rowOff>132920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124411"/>
          <a:ext cx="889000" cy="9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58693</xdr:rowOff>
    </xdr:from>
    <xdr:to>
      <xdr:col>20</xdr:col>
      <xdr:colOff>38100</xdr:colOff>
      <xdr:row>36</xdr:row>
      <xdr:rowOff>160293</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230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151420</xdr:rowOff>
    </xdr:from>
    <xdr:ext cx="534377"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530111" y="632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132920</xdr:rowOff>
    </xdr:from>
    <xdr:to>
      <xdr:col>15</xdr:col>
      <xdr:colOff>50800</xdr:colOff>
      <xdr:row>35</xdr:row>
      <xdr:rowOff>150623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133670"/>
          <a:ext cx="889000" cy="17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63672</xdr:rowOff>
    </xdr:from>
    <xdr:to>
      <xdr:col>15</xdr:col>
      <xdr:colOff>101600</xdr:colOff>
      <xdr:row>36</xdr:row>
      <xdr:rowOff>165272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23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156399</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41111" y="632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150623</xdr:rowOff>
    </xdr:from>
    <xdr:to>
      <xdr:col>10</xdr:col>
      <xdr:colOff>114300</xdr:colOff>
      <xdr:row>35</xdr:row>
      <xdr:rowOff>158825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151373"/>
          <a:ext cx="889000" cy="8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66547</xdr:rowOff>
    </xdr:from>
    <xdr:to>
      <xdr:col>10</xdr:col>
      <xdr:colOff>165100</xdr:colOff>
      <xdr:row>36</xdr:row>
      <xdr:rowOff>168147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238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159274</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52111" y="6331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68047</xdr:rowOff>
    </xdr:from>
    <xdr:to>
      <xdr:col>6</xdr:col>
      <xdr:colOff>38100</xdr:colOff>
      <xdr:row>36</xdr:row>
      <xdr:rowOff>169647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24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160774</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63111" y="6332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15515</xdr:rowOff>
    </xdr:from>
    <xdr:to>
      <xdr:col>24</xdr:col>
      <xdr:colOff>114300</xdr:colOff>
      <xdr:row>35</xdr:row>
      <xdr:rowOff>117115</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01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38392</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5867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72861</xdr:rowOff>
    </xdr:from>
    <xdr:to>
      <xdr:col>20</xdr:col>
      <xdr:colOff>38100</xdr:colOff>
      <xdr:row>36</xdr:row>
      <xdr:rowOff>3011</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07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19538</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5848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82120</xdr:rowOff>
    </xdr:from>
    <xdr:to>
      <xdr:col>15</xdr:col>
      <xdr:colOff>101600</xdr:colOff>
      <xdr:row>36</xdr:row>
      <xdr:rowOff>12270</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08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28797</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08795" y="5858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99823</xdr:rowOff>
    </xdr:from>
    <xdr:to>
      <xdr:col>10</xdr:col>
      <xdr:colOff>165100</xdr:colOff>
      <xdr:row>36</xdr:row>
      <xdr:rowOff>29973</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100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46500</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19795" y="5875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108025</xdr:rowOff>
    </xdr:from>
    <xdr:to>
      <xdr:col>6</xdr:col>
      <xdr:colOff>38100</xdr:colOff>
      <xdr:row>36</xdr:row>
      <xdr:rowOff>38175</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10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54702</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30795" y="5884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7" name="物件費グラフ枠">
          <a:extLst>
            <a:ext uri="{FF2B5EF4-FFF2-40B4-BE49-F238E27FC236}">
              <a16:creationId xmlns:a16="http://schemas.microsoft.com/office/drawing/2014/main" id="{00000000-0008-0000-0600-00006B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158221</xdr:rowOff>
    </xdr:from>
    <xdr:to>
      <xdr:col>24</xdr:col>
      <xdr:colOff>62865</xdr:colOff>
      <xdr:row>57</xdr:row>
      <xdr:rowOff>90080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flipV="1">
          <a:off x="4633595" y="8902171"/>
          <a:ext cx="1270" cy="960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93907</xdr:rowOff>
    </xdr:from>
    <xdr:ext cx="534377" cy="259045"/>
    <xdr:sp macro="" textlink="">
      <xdr:nvSpPr>
        <xdr:cNvPr id="109" name="物件費最小値テキスト">
          <a:extLst>
            <a:ext uri="{FF2B5EF4-FFF2-40B4-BE49-F238E27FC236}">
              <a16:creationId xmlns:a16="http://schemas.microsoft.com/office/drawing/2014/main" id="{00000000-0008-0000-0600-00006D000000}"/>
            </a:ext>
          </a:extLst>
        </xdr:cNvPr>
        <xdr:cNvSpPr txBox="1"/>
      </xdr:nvSpPr>
      <xdr:spPr>
        <a:xfrm>
          <a:off x="4686300" y="986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90080</xdr:rowOff>
    </xdr:from>
    <xdr:to>
      <xdr:col>24</xdr:col>
      <xdr:colOff>152400</xdr:colOff>
      <xdr:row>57</xdr:row>
      <xdr:rowOff>90080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4546600" y="9862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104898</xdr:rowOff>
    </xdr:from>
    <xdr:ext cx="599010" cy="259045"/>
    <xdr:sp macro="" textlink="">
      <xdr:nvSpPr>
        <xdr:cNvPr id="111" name="物件費最大値テキスト">
          <a:extLst>
            <a:ext uri="{FF2B5EF4-FFF2-40B4-BE49-F238E27FC236}">
              <a16:creationId xmlns:a16="http://schemas.microsoft.com/office/drawing/2014/main" id="{00000000-0008-0000-0600-00006F000000}"/>
            </a:ext>
          </a:extLst>
        </xdr:cNvPr>
        <xdr:cNvSpPr txBox="1"/>
      </xdr:nvSpPr>
      <xdr:spPr>
        <a:xfrm>
          <a:off x="4686300" y="8677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158221</xdr:rowOff>
    </xdr:from>
    <xdr:to>
      <xdr:col>24</xdr:col>
      <xdr:colOff>152400</xdr:colOff>
      <xdr:row>51</xdr:row>
      <xdr:rowOff>158221</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8902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119757</xdr:rowOff>
    </xdr:from>
    <xdr:to>
      <xdr:col>24</xdr:col>
      <xdr:colOff>63500</xdr:colOff>
      <xdr:row>55</xdr:row>
      <xdr:rowOff>164115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3797300" y="9549507"/>
          <a:ext cx="838200" cy="44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146500</xdr:rowOff>
    </xdr:from>
    <xdr:ext cx="534377" cy="259045"/>
    <xdr:sp macro="" textlink="">
      <xdr:nvSpPr>
        <xdr:cNvPr id="114" name="物件費平均値テキスト">
          <a:extLst>
            <a:ext uri="{FF2B5EF4-FFF2-40B4-BE49-F238E27FC236}">
              <a16:creationId xmlns:a16="http://schemas.microsoft.com/office/drawing/2014/main" id="{00000000-0008-0000-0600-000072000000}"/>
            </a:ext>
          </a:extLst>
        </xdr:cNvPr>
        <xdr:cNvSpPr txBox="1"/>
      </xdr:nvSpPr>
      <xdr:spPr>
        <a:xfrm>
          <a:off x="4686300" y="9576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168073</xdr:rowOff>
    </xdr:from>
    <xdr:to>
      <xdr:col>24</xdr:col>
      <xdr:colOff>114300</xdr:colOff>
      <xdr:row>56</xdr:row>
      <xdr:rowOff>98223</xdr:rowOff>
    </xdr:to>
    <xdr:sp macro="" textlink="">
      <xdr:nvSpPr>
        <xdr:cNvPr id="115" name="フローチャート: 判断 114">
          <a:extLst>
            <a:ext uri="{FF2B5EF4-FFF2-40B4-BE49-F238E27FC236}">
              <a16:creationId xmlns:a16="http://schemas.microsoft.com/office/drawing/2014/main" id="{00000000-0008-0000-0600-000073000000}"/>
            </a:ext>
          </a:extLst>
        </xdr:cNvPr>
        <xdr:cNvSpPr/>
      </xdr:nvSpPr>
      <xdr:spPr>
        <a:xfrm>
          <a:off x="4584700" y="959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119757</xdr:rowOff>
    </xdr:from>
    <xdr:to>
      <xdr:col>19</xdr:col>
      <xdr:colOff>177800</xdr:colOff>
      <xdr:row>56</xdr:row>
      <xdr:rowOff>3093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2908300" y="9549507"/>
          <a:ext cx="889000" cy="54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62986</xdr:rowOff>
    </xdr:from>
    <xdr:to>
      <xdr:col>20</xdr:col>
      <xdr:colOff>38100</xdr:colOff>
      <xdr:row>56</xdr:row>
      <xdr:rowOff>164586</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3746500" y="966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155713</xdr:rowOff>
    </xdr:from>
    <xdr:ext cx="534377" cy="259045"/>
    <xdr:sp macro="" textlink="">
      <xdr:nvSpPr>
        <xdr:cNvPr id="118" name="テキスト ボックス 117">
          <a:extLst>
            <a:ext uri="{FF2B5EF4-FFF2-40B4-BE49-F238E27FC236}">
              <a16:creationId xmlns:a16="http://schemas.microsoft.com/office/drawing/2014/main" id="{00000000-0008-0000-0600-000076000000}"/>
            </a:ext>
          </a:extLst>
        </xdr:cNvPr>
        <xdr:cNvSpPr txBox="1"/>
      </xdr:nvSpPr>
      <xdr:spPr>
        <a:xfrm>
          <a:off x="3530111" y="9756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3093</xdr:rowOff>
    </xdr:from>
    <xdr:to>
      <xdr:col>15</xdr:col>
      <xdr:colOff>50800</xdr:colOff>
      <xdr:row>56</xdr:row>
      <xdr:rowOff>52622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019300" y="9604293"/>
          <a:ext cx="889000" cy="49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13850</xdr:rowOff>
    </xdr:from>
    <xdr:to>
      <xdr:col>15</xdr:col>
      <xdr:colOff>101600</xdr:colOff>
      <xdr:row>56</xdr:row>
      <xdr:rowOff>115450</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2857500" y="96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106577</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2641111" y="970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32761</xdr:rowOff>
    </xdr:from>
    <xdr:to>
      <xdr:col>10</xdr:col>
      <xdr:colOff>114300</xdr:colOff>
      <xdr:row>56</xdr:row>
      <xdr:rowOff>52622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1130300" y="9633961"/>
          <a:ext cx="889000" cy="19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87716</xdr:rowOff>
    </xdr:from>
    <xdr:to>
      <xdr:col>10</xdr:col>
      <xdr:colOff>165100</xdr:colOff>
      <xdr:row>57</xdr:row>
      <xdr:rowOff>17866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1968500" y="968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8993</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1752111" y="9781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80748</xdr:rowOff>
    </xdr:from>
    <xdr:to>
      <xdr:col>6</xdr:col>
      <xdr:colOff>38100</xdr:colOff>
      <xdr:row>57</xdr:row>
      <xdr:rowOff>10898</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079500" y="968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2025</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863111" y="977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113315</xdr:rowOff>
    </xdr:from>
    <xdr:to>
      <xdr:col>24</xdr:col>
      <xdr:colOff>114300</xdr:colOff>
      <xdr:row>56</xdr:row>
      <xdr:rowOff>43465</xdr:rowOff>
    </xdr:to>
    <xdr:sp macro="" textlink="">
      <xdr:nvSpPr>
        <xdr:cNvPr id="132" name="楕円 131">
          <a:extLst>
            <a:ext uri="{FF2B5EF4-FFF2-40B4-BE49-F238E27FC236}">
              <a16:creationId xmlns:a16="http://schemas.microsoft.com/office/drawing/2014/main" id="{00000000-0008-0000-0600-000084000000}"/>
            </a:ext>
          </a:extLst>
        </xdr:cNvPr>
        <xdr:cNvSpPr/>
      </xdr:nvSpPr>
      <xdr:spPr>
        <a:xfrm>
          <a:off x="4584700" y="954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136192</xdr:rowOff>
    </xdr:from>
    <xdr:ext cx="599010" cy="259045"/>
    <xdr:sp macro="" textlink="">
      <xdr:nvSpPr>
        <xdr:cNvPr id="133" name="物件費該当値テキスト">
          <a:extLst>
            <a:ext uri="{FF2B5EF4-FFF2-40B4-BE49-F238E27FC236}">
              <a16:creationId xmlns:a16="http://schemas.microsoft.com/office/drawing/2014/main" id="{00000000-0008-0000-0600-000085000000}"/>
            </a:ext>
          </a:extLst>
        </xdr:cNvPr>
        <xdr:cNvSpPr txBox="1"/>
      </xdr:nvSpPr>
      <xdr:spPr>
        <a:xfrm>
          <a:off x="4686300" y="9394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68957</xdr:rowOff>
    </xdr:from>
    <xdr:to>
      <xdr:col>20</xdr:col>
      <xdr:colOff>38100</xdr:colOff>
      <xdr:row>55</xdr:row>
      <xdr:rowOff>170557</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3746500" y="9498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15634</xdr:rowOff>
    </xdr:from>
    <xdr:ext cx="59901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497795" y="9273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123743</xdr:rowOff>
    </xdr:from>
    <xdr:to>
      <xdr:col>15</xdr:col>
      <xdr:colOff>101600</xdr:colOff>
      <xdr:row>56</xdr:row>
      <xdr:rowOff>53893</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2857500" y="955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70420</xdr:rowOff>
    </xdr:from>
    <xdr:ext cx="59901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608795" y="9328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1822</xdr:rowOff>
    </xdr:from>
    <xdr:to>
      <xdr:col>10</xdr:col>
      <xdr:colOff>165100</xdr:colOff>
      <xdr:row>56</xdr:row>
      <xdr:rowOff>103422</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1968500" y="9603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119949</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752111" y="9378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153411</xdr:rowOff>
    </xdr:from>
    <xdr:to>
      <xdr:col>6</xdr:col>
      <xdr:colOff>38100</xdr:colOff>
      <xdr:row>56</xdr:row>
      <xdr:rowOff>83561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079500" y="958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100088</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863111" y="9358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2" name="正方形/長方形 141">
          <a:extLst>
            <a:ext uri="{FF2B5EF4-FFF2-40B4-BE49-F238E27FC236}">
              <a16:creationId xmlns:a16="http://schemas.microsoft.com/office/drawing/2014/main" id="{00000000-0008-0000-0600-00008E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a:extLst>
            <a:ext uri="{FF2B5EF4-FFF2-40B4-BE49-F238E27FC236}">
              <a16:creationId xmlns:a16="http://schemas.microsoft.com/office/drawing/2014/main" id="{00000000-0008-0000-0600-000097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2" name="直線コネクタ 151">
          <a:extLst>
            <a:ext uri="{FF2B5EF4-FFF2-40B4-BE49-F238E27FC236}">
              <a16:creationId xmlns:a16="http://schemas.microsoft.com/office/drawing/2014/main" id="{00000000-0008-0000-0600-000098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93790</xdr:rowOff>
    </xdr:from>
    <xdr:to>
      <xdr:col>24</xdr:col>
      <xdr:colOff>62865</xdr:colOff>
      <xdr:row>79</xdr:row>
      <xdr:rowOff>36564</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266740"/>
          <a:ext cx="1270" cy="1314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40391</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584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36564</xdr:rowOff>
    </xdr:from>
    <xdr:to>
      <xdr:col>24</xdr:col>
      <xdr:colOff>152400</xdr:colOff>
      <xdr:row>79</xdr:row>
      <xdr:rowOff>36564</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581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40467</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204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93790</xdr:rowOff>
    </xdr:from>
    <xdr:to>
      <xdr:col>24</xdr:col>
      <xdr:colOff>152400</xdr:colOff>
      <xdr:row>71</xdr:row>
      <xdr:rowOff>93790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2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123279</xdr:rowOff>
    </xdr:from>
    <xdr:to>
      <xdr:col>24</xdr:col>
      <xdr:colOff>63500</xdr:colOff>
      <xdr:row>77</xdr:row>
      <xdr:rowOff>133947</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3797300" y="13324929"/>
          <a:ext cx="8382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85844</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287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107417</xdr:rowOff>
    </xdr:from>
    <xdr:to>
      <xdr:col>24</xdr:col>
      <xdr:colOff>114300</xdr:colOff>
      <xdr:row>78</xdr:row>
      <xdr:rowOff>37567</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91351</xdr:rowOff>
    </xdr:from>
    <xdr:to>
      <xdr:col>19</xdr:col>
      <xdr:colOff>177800</xdr:colOff>
      <xdr:row>77</xdr:row>
      <xdr:rowOff>133947</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2908300" y="13293001"/>
          <a:ext cx="889000" cy="42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91263</xdr:rowOff>
    </xdr:from>
    <xdr:to>
      <xdr:col>20</xdr:col>
      <xdr:colOff>38100</xdr:colOff>
      <xdr:row>78</xdr:row>
      <xdr:rowOff>21413</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29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12540</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3385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91351</xdr:rowOff>
    </xdr:from>
    <xdr:to>
      <xdr:col>15</xdr:col>
      <xdr:colOff>50800</xdr:colOff>
      <xdr:row>77</xdr:row>
      <xdr:rowOff>159283</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019300" y="13293001"/>
          <a:ext cx="889000" cy="67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101891</xdr:rowOff>
    </xdr:from>
    <xdr:to>
      <xdr:col>15</xdr:col>
      <xdr:colOff>101600</xdr:colOff>
      <xdr:row>78</xdr:row>
      <xdr:rowOff>32041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30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23168</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3396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91960</xdr:rowOff>
    </xdr:from>
    <xdr:to>
      <xdr:col>10</xdr:col>
      <xdr:colOff>114300</xdr:colOff>
      <xdr:row>77</xdr:row>
      <xdr:rowOff>159283</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1130300" y="13293610"/>
          <a:ext cx="889000" cy="67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97930</xdr:rowOff>
    </xdr:from>
    <xdr:to>
      <xdr:col>10</xdr:col>
      <xdr:colOff>165100</xdr:colOff>
      <xdr:row>78</xdr:row>
      <xdr:rowOff>28080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2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44607</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30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114694</xdr:rowOff>
    </xdr:from>
    <xdr:to>
      <xdr:col>6</xdr:col>
      <xdr:colOff>38100</xdr:colOff>
      <xdr:row>78</xdr:row>
      <xdr:rowOff>44844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35971</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3409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72479</xdr:rowOff>
    </xdr:from>
    <xdr:to>
      <xdr:col>24</xdr:col>
      <xdr:colOff>114300</xdr:colOff>
      <xdr:row>78</xdr:row>
      <xdr:rowOff>2629</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274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95356</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125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83147</xdr:rowOff>
    </xdr:from>
    <xdr:to>
      <xdr:col>20</xdr:col>
      <xdr:colOff>38100</xdr:colOff>
      <xdr:row>78</xdr:row>
      <xdr:rowOff>13297</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28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29824</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3060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40551</xdr:rowOff>
    </xdr:from>
    <xdr:to>
      <xdr:col>15</xdr:col>
      <xdr:colOff>101600</xdr:colOff>
      <xdr:row>77</xdr:row>
      <xdr:rowOff>142151</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24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158678</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017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108483</xdr:rowOff>
    </xdr:from>
    <xdr:to>
      <xdr:col>10</xdr:col>
      <xdr:colOff>165100</xdr:colOff>
      <xdr:row>78</xdr:row>
      <xdr:rowOff>38633</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310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29760</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402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41160</xdr:rowOff>
    </xdr:from>
    <xdr:to>
      <xdr:col>6</xdr:col>
      <xdr:colOff>38100</xdr:colOff>
      <xdr:row>77</xdr:row>
      <xdr:rowOff>142760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24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159287</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01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a:extLst>
            <a:ext uri="{FF2B5EF4-FFF2-40B4-BE49-F238E27FC236}">
              <a16:creationId xmlns:a16="http://schemas.microsoft.com/office/drawing/2014/main" id="{00000000-0008-0000-06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165760</xdr:rowOff>
    </xdr:from>
    <xdr:to>
      <xdr:col>24</xdr:col>
      <xdr:colOff>62865</xdr:colOff>
      <xdr:row>99</xdr:row>
      <xdr:rowOff>65976</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flipV="1">
          <a:off x="4633595" y="15596260"/>
          <a:ext cx="1270" cy="1443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69803</xdr:rowOff>
    </xdr:from>
    <xdr:ext cx="534377" cy="259045"/>
    <xdr:sp macro="" textlink="">
      <xdr:nvSpPr>
        <xdr:cNvPr id="224" name="扶助費最小値テキスト">
          <a:extLst>
            <a:ext uri="{FF2B5EF4-FFF2-40B4-BE49-F238E27FC236}">
              <a16:creationId xmlns:a16="http://schemas.microsoft.com/office/drawing/2014/main" id="{00000000-0008-0000-0600-0000E0000000}"/>
            </a:ext>
          </a:extLst>
        </xdr:cNvPr>
        <xdr:cNvSpPr txBox="1"/>
      </xdr:nvSpPr>
      <xdr:spPr>
        <a:xfrm>
          <a:off x="4686300" y="1704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65976</xdr:rowOff>
    </xdr:from>
    <xdr:to>
      <xdr:col>24</xdr:col>
      <xdr:colOff>152400</xdr:colOff>
      <xdr:row>99</xdr:row>
      <xdr:rowOff>65976</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4546600" y="17039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112437</xdr:rowOff>
    </xdr:from>
    <xdr:ext cx="599010" cy="259045"/>
    <xdr:sp macro="" textlink="">
      <xdr:nvSpPr>
        <xdr:cNvPr id="226" name="扶助費最大値テキスト">
          <a:extLst>
            <a:ext uri="{FF2B5EF4-FFF2-40B4-BE49-F238E27FC236}">
              <a16:creationId xmlns:a16="http://schemas.microsoft.com/office/drawing/2014/main" id="{00000000-0008-0000-0600-0000E2000000}"/>
            </a:ext>
          </a:extLst>
        </xdr:cNvPr>
        <xdr:cNvSpPr txBox="1"/>
      </xdr:nvSpPr>
      <xdr:spPr>
        <a:xfrm>
          <a:off x="4686300" y="15371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165760</xdr:rowOff>
    </xdr:from>
    <xdr:to>
      <xdr:col>24</xdr:col>
      <xdr:colOff>152400</xdr:colOff>
      <xdr:row>90</xdr:row>
      <xdr:rowOff>165760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559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47904</xdr:rowOff>
    </xdr:from>
    <xdr:to>
      <xdr:col>24</xdr:col>
      <xdr:colOff>63500</xdr:colOff>
      <xdr:row>96</xdr:row>
      <xdr:rowOff>64529</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3797300" y="16507104"/>
          <a:ext cx="838200" cy="16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117225</xdr:rowOff>
    </xdr:from>
    <xdr:ext cx="534377" cy="259045"/>
    <xdr:sp macro="" textlink="">
      <xdr:nvSpPr>
        <xdr:cNvPr id="229" name="扶助費平均値テキスト">
          <a:extLst>
            <a:ext uri="{FF2B5EF4-FFF2-40B4-BE49-F238E27FC236}">
              <a16:creationId xmlns:a16="http://schemas.microsoft.com/office/drawing/2014/main" id="{00000000-0008-0000-0600-0000E5000000}"/>
            </a:ext>
          </a:extLst>
        </xdr:cNvPr>
        <xdr:cNvSpPr txBox="1"/>
      </xdr:nvSpPr>
      <xdr:spPr>
        <a:xfrm>
          <a:off x="4686300" y="16233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94348</xdr:rowOff>
    </xdr:from>
    <xdr:to>
      <xdr:col>24</xdr:col>
      <xdr:colOff>114300</xdr:colOff>
      <xdr:row>96</xdr:row>
      <xdr:rowOff>24498</xdr:rowOff>
    </xdr:to>
    <xdr:sp macro="" textlink="">
      <xdr:nvSpPr>
        <xdr:cNvPr id="230" name="フローチャート: 判断 229">
          <a:extLst>
            <a:ext uri="{FF2B5EF4-FFF2-40B4-BE49-F238E27FC236}">
              <a16:creationId xmlns:a16="http://schemas.microsoft.com/office/drawing/2014/main" id="{00000000-0008-0000-0600-0000E6000000}"/>
            </a:ext>
          </a:extLst>
        </xdr:cNvPr>
        <xdr:cNvSpPr/>
      </xdr:nvSpPr>
      <xdr:spPr>
        <a:xfrm>
          <a:off x="4584700" y="163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64529</xdr:rowOff>
    </xdr:from>
    <xdr:to>
      <xdr:col>19</xdr:col>
      <xdr:colOff>177800</xdr:colOff>
      <xdr:row>96</xdr:row>
      <xdr:rowOff>86754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2908300" y="16523729"/>
          <a:ext cx="889000" cy="22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141833</xdr:rowOff>
    </xdr:from>
    <xdr:to>
      <xdr:col>20</xdr:col>
      <xdr:colOff>38100</xdr:colOff>
      <xdr:row>96</xdr:row>
      <xdr:rowOff>71983</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3746500" y="16429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88510</xdr:rowOff>
    </xdr:from>
    <xdr:ext cx="534377"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3530111" y="1620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82702</xdr:rowOff>
    </xdr:from>
    <xdr:to>
      <xdr:col>15</xdr:col>
      <xdr:colOff>50800</xdr:colOff>
      <xdr:row>96</xdr:row>
      <xdr:rowOff>86754</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019300" y="16541902"/>
          <a:ext cx="889000" cy="4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4204</xdr:rowOff>
    </xdr:from>
    <xdr:to>
      <xdr:col>15</xdr:col>
      <xdr:colOff>101600</xdr:colOff>
      <xdr:row>96</xdr:row>
      <xdr:rowOff>105804</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2857500" y="16463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122331</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2641111" y="16238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170853</xdr:rowOff>
    </xdr:from>
    <xdr:to>
      <xdr:col>10</xdr:col>
      <xdr:colOff>114300</xdr:colOff>
      <xdr:row>96</xdr:row>
      <xdr:rowOff>82702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1130300" y="16458603"/>
          <a:ext cx="889000" cy="83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12776</xdr:rowOff>
    </xdr:from>
    <xdr:to>
      <xdr:col>10</xdr:col>
      <xdr:colOff>165100</xdr:colOff>
      <xdr:row>96</xdr:row>
      <xdr:rowOff>114376</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1968500" y="1647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130903</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1752111" y="1624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31114</xdr:rowOff>
    </xdr:from>
    <xdr:to>
      <xdr:col>6</xdr:col>
      <xdr:colOff>38100</xdr:colOff>
      <xdr:row>96</xdr:row>
      <xdr:rowOff>132714</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079500" y="16490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123841</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863111" y="16583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168554</xdr:rowOff>
    </xdr:from>
    <xdr:to>
      <xdr:col>24</xdr:col>
      <xdr:colOff>114300</xdr:colOff>
      <xdr:row>96</xdr:row>
      <xdr:rowOff>98704</xdr:rowOff>
    </xdr:to>
    <xdr:sp macro="" textlink="">
      <xdr:nvSpPr>
        <xdr:cNvPr id="247" name="楕円 246">
          <a:extLst>
            <a:ext uri="{FF2B5EF4-FFF2-40B4-BE49-F238E27FC236}">
              <a16:creationId xmlns:a16="http://schemas.microsoft.com/office/drawing/2014/main" id="{00000000-0008-0000-0600-0000F7000000}"/>
            </a:ext>
          </a:extLst>
        </xdr:cNvPr>
        <xdr:cNvSpPr/>
      </xdr:nvSpPr>
      <xdr:spPr>
        <a:xfrm>
          <a:off x="4584700" y="16456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146981</xdr:rowOff>
    </xdr:from>
    <xdr:ext cx="534377" cy="259045"/>
    <xdr:sp macro="" textlink="">
      <xdr:nvSpPr>
        <xdr:cNvPr id="248" name="扶助費該当値テキスト">
          <a:extLst>
            <a:ext uri="{FF2B5EF4-FFF2-40B4-BE49-F238E27FC236}">
              <a16:creationId xmlns:a16="http://schemas.microsoft.com/office/drawing/2014/main" id="{00000000-0008-0000-0600-0000F8000000}"/>
            </a:ext>
          </a:extLst>
        </xdr:cNvPr>
        <xdr:cNvSpPr txBox="1"/>
      </xdr:nvSpPr>
      <xdr:spPr>
        <a:xfrm>
          <a:off x="4686300" y="1643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13729</xdr:rowOff>
    </xdr:from>
    <xdr:to>
      <xdr:col>20</xdr:col>
      <xdr:colOff>38100</xdr:colOff>
      <xdr:row>96</xdr:row>
      <xdr:rowOff>115329</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3746500" y="16472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106456</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530111" y="16565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35954</xdr:rowOff>
    </xdr:from>
    <xdr:to>
      <xdr:col>15</xdr:col>
      <xdr:colOff>101600</xdr:colOff>
      <xdr:row>96</xdr:row>
      <xdr:rowOff>137554</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2857500" y="16495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128681</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641111" y="16587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31902</xdr:rowOff>
    </xdr:from>
    <xdr:to>
      <xdr:col>10</xdr:col>
      <xdr:colOff>165100</xdr:colOff>
      <xdr:row>96</xdr:row>
      <xdr:rowOff>133502</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1968500" y="16491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124629</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752111" y="1658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120053</xdr:rowOff>
    </xdr:from>
    <xdr:to>
      <xdr:col>6</xdr:col>
      <xdr:colOff>38100</xdr:colOff>
      <xdr:row>96</xdr:row>
      <xdr:rowOff>50203</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079500" y="1640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66730</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863111" y="16183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a:extLst>
            <a:ext uri="{FF2B5EF4-FFF2-40B4-BE49-F238E27FC236}">
              <a16:creationId xmlns:a16="http://schemas.microsoft.com/office/drawing/2014/main" id="{00000000-0008-0000-06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97607</xdr:rowOff>
    </xdr:from>
    <xdr:to>
      <xdr:col>54</xdr:col>
      <xdr:colOff>189865</xdr:colOff>
      <xdr:row>36</xdr:row>
      <xdr:rowOff>35413</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flipV="1">
          <a:off x="10475595" y="5241107"/>
          <a:ext cx="1270" cy="966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39240</xdr:rowOff>
    </xdr:from>
    <xdr:ext cx="599010" cy="259045"/>
    <xdr:sp macro="" textlink="">
      <xdr:nvSpPr>
        <xdr:cNvPr id="281" name="補助費等最小値テキスト">
          <a:extLst>
            <a:ext uri="{FF2B5EF4-FFF2-40B4-BE49-F238E27FC236}">
              <a16:creationId xmlns:a16="http://schemas.microsoft.com/office/drawing/2014/main" id="{00000000-0008-0000-0600-000019010000}"/>
            </a:ext>
          </a:extLst>
        </xdr:cNvPr>
        <xdr:cNvSpPr txBox="1"/>
      </xdr:nvSpPr>
      <xdr:spPr>
        <a:xfrm>
          <a:off x="10528300" y="6211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35413</xdr:rowOff>
    </xdr:from>
    <xdr:to>
      <xdr:col>55</xdr:col>
      <xdr:colOff>88900</xdr:colOff>
      <xdr:row>36</xdr:row>
      <xdr:rowOff>35413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6207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44284</xdr:rowOff>
    </xdr:from>
    <xdr:ext cx="599010" cy="259045"/>
    <xdr:sp macro="" textlink="">
      <xdr:nvSpPr>
        <xdr:cNvPr id="283" name="補助費等最大値テキスト">
          <a:extLst>
            <a:ext uri="{FF2B5EF4-FFF2-40B4-BE49-F238E27FC236}">
              <a16:creationId xmlns:a16="http://schemas.microsoft.com/office/drawing/2014/main" id="{00000000-0008-0000-0600-00001B010000}"/>
            </a:ext>
          </a:extLst>
        </xdr:cNvPr>
        <xdr:cNvSpPr txBox="1"/>
      </xdr:nvSpPr>
      <xdr:spPr>
        <a:xfrm>
          <a:off x="10528300" y="5016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97607</xdr:rowOff>
    </xdr:from>
    <xdr:to>
      <xdr:col>55</xdr:col>
      <xdr:colOff>88900</xdr:colOff>
      <xdr:row>30</xdr:row>
      <xdr:rowOff>97607</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5241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8034</xdr:rowOff>
    </xdr:from>
    <xdr:to>
      <xdr:col>55</xdr:col>
      <xdr:colOff>0</xdr:colOff>
      <xdr:row>37</xdr:row>
      <xdr:rowOff>20805</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9639300" y="5837334"/>
          <a:ext cx="838200" cy="527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37399</xdr:rowOff>
    </xdr:from>
    <xdr:ext cx="599010" cy="259045"/>
    <xdr:sp macro="" textlink="">
      <xdr:nvSpPr>
        <xdr:cNvPr id="286" name="補助費等平均値テキスト">
          <a:extLst>
            <a:ext uri="{FF2B5EF4-FFF2-40B4-BE49-F238E27FC236}">
              <a16:creationId xmlns:a16="http://schemas.microsoft.com/office/drawing/2014/main" id="{00000000-0008-0000-0600-00001E010000}"/>
            </a:ext>
          </a:extLst>
        </xdr:cNvPr>
        <xdr:cNvSpPr txBox="1"/>
      </xdr:nvSpPr>
      <xdr:spPr>
        <a:xfrm>
          <a:off x="10528300" y="58666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58972</xdr:rowOff>
    </xdr:from>
    <xdr:to>
      <xdr:col>55</xdr:col>
      <xdr:colOff>50800</xdr:colOff>
      <xdr:row>34</xdr:row>
      <xdr:rowOff>160572</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10426700" y="588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20805</xdr:rowOff>
    </xdr:from>
    <xdr:to>
      <xdr:col>50</xdr:col>
      <xdr:colOff>114300</xdr:colOff>
      <xdr:row>37</xdr:row>
      <xdr:rowOff>39448</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8750300" y="6364455"/>
          <a:ext cx="889000" cy="18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69309</xdr:rowOff>
    </xdr:from>
    <xdr:to>
      <xdr:col>50</xdr:col>
      <xdr:colOff>165100</xdr:colOff>
      <xdr:row>37</xdr:row>
      <xdr:rowOff>170909</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9588500" y="6412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162036</xdr:rowOff>
    </xdr:from>
    <xdr:ext cx="534377"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9372111" y="650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22832</xdr:rowOff>
    </xdr:from>
    <xdr:to>
      <xdr:col>45</xdr:col>
      <xdr:colOff>177800</xdr:colOff>
      <xdr:row>37</xdr:row>
      <xdr:rowOff>39448</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7861300" y="6366482"/>
          <a:ext cx="889000" cy="1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70749</xdr:rowOff>
    </xdr:from>
    <xdr:to>
      <xdr:col>46</xdr:col>
      <xdr:colOff>38100</xdr:colOff>
      <xdr:row>38</xdr:row>
      <xdr:rowOff>899</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8699500" y="641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163476</xdr:rowOff>
    </xdr:from>
    <xdr:ext cx="534377"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8483111" y="650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22832</xdr:rowOff>
    </xdr:from>
    <xdr:to>
      <xdr:col>41</xdr:col>
      <xdr:colOff>50800</xdr:colOff>
      <xdr:row>37</xdr:row>
      <xdr:rowOff>113948</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6972300" y="6366482"/>
          <a:ext cx="889000" cy="91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94462</xdr:rowOff>
    </xdr:from>
    <xdr:to>
      <xdr:col>41</xdr:col>
      <xdr:colOff>101600</xdr:colOff>
      <xdr:row>38</xdr:row>
      <xdr:rowOff>24612</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7810500" y="6438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15739</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7594111" y="653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96307</xdr:rowOff>
    </xdr:from>
    <xdr:to>
      <xdr:col>36</xdr:col>
      <xdr:colOff>165100</xdr:colOff>
      <xdr:row>38</xdr:row>
      <xdr:rowOff>26457</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6921500" y="6439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17584</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6705111" y="6532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128684</xdr:rowOff>
    </xdr:from>
    <xdr:to>
      <xdr:col>55</xdr:col>
      <xdr:colOff>50800</xdr:colOff>
      <xdr:row>34</xdr:row>
      <xdr:rowOff>58834</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10426700" y="578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151561</xdr:rowOff>
    </xdr:from>
    <xdr:ext cx="599010" cy="259045"/>
    <xdr:sp macro="" textlink="">
      <xdr:nvSpPr>
        <xdr:cNvPr id="305" name="補助費等該当値テキスト">
          <a:extLst>
            <a:ext uri="{FF2B5EF4-FFF2-40B4-BE49-F238E27FC236}">
              <a16:creationId xmlns:a16="http://schemas.microsoft.com/office/drawing/2014/main" id="{00000000-0008-0000-0600-000031010000}"/>
            </a:ext>
          </a:extLst>
        </xdr:cNvPr>
        <xdr:cNvSpPr txBox="1"/>
      </xdr:nvSpPr>
      <xdr:spPr>
        <a:xfrm>
          <a:off x="10528300" y="5637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141455</xdr:rowOff>
    </xdr:from>
    <xdr:to>
      <xdr:col>50</xdr:col>
      <xdr:colOff>165100</xdr:colOff>
      <xdr:row>37</xdr:row>
      <xdr:rowOff>71605</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9588500" y="631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88132</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372111" y="608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160098</xdr:rowOff>
    </xdr:from>
    <xdr:to>
      <xdr:col>46</xdr:col>
      <xdr:colOff>38100</xdr:colOff>
      <xdr:row>37</xdr:row>
      <xdr:rowOff>90248</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8699500" y="6332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106775</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483111" y="610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143482</xdr:rowOff>
    </xdr:from>
    <xdr:to>
      <xdr:col>41</xdr:col>
      <xdr:colOff>101600</xdr:colOff>
      <xdr:row>37</xdr:row>
      <xdr:rowOff>73632</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7810500" y="631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90159</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594111" y="6090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63148</xdr:rowOff>
    </xdr:from>
    <xdr:to>
      <xdr:col>36</xdr:col>
      <xdr:colOff>165100</xdr:colOff>
      <xdr:row>37</xdr:row>
      <xdr:rowOff>164748</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6921500" y="6406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9825</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05111" y="618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169437</xdr:rowOff>
    </xdr:from>
    <xdr:to>
      <xdr:col>54</xdr:col>
      <xdr:colOff>189865</xdr:colOff>
      <xdr:row>58</xdr:row>
      <xdr:rowOff>145117</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741937"/>
          <a:ext cx="1270" cy="134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148944</xdr:rowOff>
    </xdr:from>
    <xdr:ext cx="534377"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1009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145117</xdr:rowOff>
    </xdr:from>
    <xdr:to>
      <xdr:col>55</xdr:col>
      <xdr:colOff>88900</xdr:colOff>
      <xdr:row>58</xdr:row>
      <xdr:rowOff>145117</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10089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116114</xdr:rowOff>
    </xdr:from>
    <xdr:ext cx="599010"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517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169437</xdr:rowOff>
    </xdr:from>
    <xdr:to>
      <xdr:col>55</xdr:col>
      <xdr:colOff>88900</xdr:colOff>
      <xdr:row>50</xdr:row>
      <xdr:rowOff>169437</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741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134221</xdr:rowOff>
    </xdr:from>
    <xdr:to>
      <xdr:col>55</xdr:col>
      <xdr:colOff>0</xdr:colOff>
      <xdr:row>56</xdr:row>
      <xdr:rowOff>27572</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9639300" y="9392521"/>
          <a:ext cx="838200" cy="236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39765</xdr:rowOff>
    </xdr:from>
    <xdr:ext cx="599010"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6409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61338</xdr:rowOff>
    </xdr:from>
    <xdr:to>
      <xdr:col>55</xdr:col>
      <xdr:colOff>50800</xdr:colOff>
      <xdr:row>56</xdr:row>
      <xdr:rowOff>162938</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66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27572</xdr:rowOff>
    </xdr:from>
    <xdr:to>
      <xdr:col>50</xdr:col>
      <xdr:colOff>114300</xdr:colOff>
      <xdr:row>57</xdr:row>
      <xdr:rowOff>131886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8750300" y="9628772"/>
          <a:ext cx="889000" cy="275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3312</xdr:rowOff>
    </xdr:from>
    <xdr:to>
      <xdr:col>50</xdr:col>
      <xdr:colOff>165100</xdr:colOff>
      <xdr:row>57</xdr:row>
      <xdr:rowOff>104912</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7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96039</xdr:rowOff>
    </xdr:from>
    <xdr:ext cx="534377"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72111" y="9868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131886</xdr:rowOff>
    </xdr:from>
    <xdr:to>
      <xdr:col>45</xdr:col>
      <xdr:colOff>177800</xdr:colOff>
      <xdr:row>57</xdr:row>
      <xdr:rowOff>132907</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7861300" y="9904536"/>
          <a:ext cx="889000" cy="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56610</xdr:rowOff>
    </xdr:from>
    <xdr:to>
      <xdr:col>46</xdr:col>
      <xdr:colOff>38100</xdr:colOff>
      <xdr:row>57</xdr:row>
      <xdr:rowOff>158210</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8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3287</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83111" y="960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132907</xdr:rowOff>
    </xdr:from>
    <xdr:to>
      <xdr:col>41</xdr:col>
      <xdr:colOff>50800</xdr:colOff>
      <xdr:row>57</xdr:row>
      <xdr:rowOff>159794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6972300" y="9905557"/>
          <a:ext cx="889000" cy="26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79973</xdr:rowOff>
    </xdr:from>
    <xdr:to>
      <xdr:col>41</xdr:col>
      <xdr:colOff>101600</xdr:colOff>
      <xdr:row>58</xdr:row>
      <xdr:rowOff>10123</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85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26650</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94111" y="962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80163</xdr:rowOff>
    </xdr:from>
    <xdr:to>
      <xdr:col>36</xdr:col>
      <xdr:colOff>165100</xdr:colOff>
      <xdr:row>58</xdr:row>
      <xdr:rowOff>10313</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852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26840</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705111" y="962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83421</xdr:rowOff>
    </xdr:from>
    <xdr:to>
      <xdr:col>55</xdr:col>
      <xdr:colOff>50800</xdr:colOff>
      <xdr:row>55</xdr:row>
      <xdr:rowOff>13571</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934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106298</xdr:rowOff>
    </xdr:from>
    <xdr:ext cx="599010"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9193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148222</xdr:rowOff>
    </xdr:from>
    <xdr:to>
      <xdr:col>50</xdr:col>
      <xdr:colOff>165100</xdr:colOff>
      <xdr:row>56</xdr:row>
      <xdr:rowOff>78372</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957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94899</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39795" y="935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81086</xdr:rowOff>
    </xdr:from>
    <xdr:to>
      <xdr:col>46</xdr:col>
      <xdr:colOff>38100</xdr:colOff>
      <xdr:row>58</xdr:row>
      <xdr:rowOff>11236</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985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2363</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83111" y="994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82107</xdr:rowOff>
    </xdr:from>
    <xdr:to>
      <xdr:col>41</xdr:col>
      <xdr:colOff>101600</xdr:colOff>
      <xdr:row>58</xdr:row>
      <xdr:rowOff>12257</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985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3384</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94111" y="994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108994</xdr:rowOff>
    </xdr:from>
    <xdr:to>
      <xdr:col>36</xdr:col>
      <xdr:colOff>165100</xdr:colOff>
      <xdr:row>58</xdr:row>
      <xdr:rowOff>39144</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988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30271</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05111" y="9974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169925</xdr:rowOff>
    </xdr:from>
    <xdr:to>
      <xdr:col>54</xdr:col>
      <xdr:colOff>189865</xdr:colOff>
      <xdr:row>78</xdr:row>
      <xdr:rowOff>139329</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10475595" y="12171425"/>
          <a:ext cx="1270" cy="1341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143156</xdr:rowOff>
    </xdr:from>
    <xdr:ext cx="313932" cy="259045"/>
    <xdr:sp macro="" textlink="">
      <xdr:nvSpPr>
        <xdr:cNvPr id="393" name="普通建設事業費 （ うち新規整備　）最小値テキスト">
          <a:extLst>
            <a:ext uri="{FF2B5EF4-FFF2-40B4-BE49-F238E27FC236}">
              <a16:creationId xmlns:a16="http://schemas.microsoft.com/office/drawing/2014/main" id="{00000000-0008-0000-0600-000089010000}"/>
            </a:ext>
          </a:extLst>
        </xdr:cNvPr>
        <xdr:cNvSpPr txBox="1"/>
      </xdr:nvSpPr>
      <xdr:spPr>
        <a:xfrm>
          <a:off x="10528300" y="135162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139329</xdr:rowOff>
    </xdr:from>
    <xdr:to>
      <xdr:col>55</xdr:col>
      <xdr:colOff>88900</xdr:colOff>
      <xdr:row>78</xdr:row>
      <xdr:rowOff>139329</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351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116602</xdr:rowOff>
    </xdr:from>
    <xdr:ext cx="599010" cy="259045"/>
    <xdr:sp macro="" textlink="">
      <xdr:nvSpPr>
        <xdr:cNvPr id="395" name="普通建設事業費 （ うち新規整備　）最大値テキスト">
          <a:extLst>
            <a:ext uri="{FF2B5EF4-FFF2-40B4-BE49-F238E27FC236}">
              <a16:creationId xmlns:a16="http://schemas.microsoft.com/office/drawing/2014/main" id="{00000000-0008-0000-0600-00008B010000}"/>
            </a:ext>
          </a:extLst>
        </xdr:cNvPr>
        <xdr:cNvSpPr txBox="1"/>
      </xdr:nvSpPr>
      <xdr:spPr>
        <a:xfrm>
          <a:off x="10528300" y="11946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169925</xdr:rowOff>
    </xdr:from>
    <xdr:to>
      <xdr:col>55</xdr:col>
      <xdr:colOff>88900</xdr:colOff>
      <xdr:row>70</xdr:row>
      <xdr:rowOff>169925</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217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123423</xdr:rowOff>
    </xdr:from>
    <xdr:to>
      <xdr:col>55</xdr:col>
      <xdr:colOff>0</xdr:colOff>
      <xdr:row>76</xdr:row>
      <xdr:rowOff>170346</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9639300" y="12810723"/>
          <a:ext cx="838200" cy="389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33641</xdr:rowOff>
    </xdr:from>
    <xdr:ext cx="534377" cy="259045"/>
    <xdr:sp macro="" textlink="">
      <xdr:nvSpPr>
        <xdr:cNvPr id="398" name="普通建設事業費 （ うち新規整備　）平均値テキスト">
          <a:extLst>
            <a:ext uri="{FF2B5EF4-FFF2-40B4-BE49-F238E27FC236}">
              <a16:creationId xmlns:a16="http://schemas.microsoft.com/office/drawing/2014/main" id="{00000000-0008-0000-0600-00008E010000}"/>
            </a:ext>
          </a:extLst>
        </xdr:cNvPr>
        <xdr:cNvSpPr txBox="1"/>
      </xdr:nvSpPr>
      <xdr:spPr>
        <a:xfrm>
          <a:off x="10528300" y="13235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55214</xdr:rowOff>
    </xdr:from>
    <xdr:to>
      <xdr:col>55</xdr:col>
      <xdr:colOff>50800</xdr:colOff>
      <xdr:row>77</xdr:row>
      <xdr:rowOff>156814</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10426700" y="1325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170346</xdr:rowOff>
    </xdr:from>
    <xdr:to>
      <xdr:col>50</xdr:col>
      <xdr:colOff>114300</xdr:colOff>
      <xdr:row>78</xdr:row>
      <xdr:rowOff>17038</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8750300" y="13200546"/>
          <a:ext cx="889000" cy="189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119455</xdr:rowOff>
    </xdr:from>
    <xdr:to>
      <xdr:col>50</xdr:col>
      <xdr:colOff>165100</xdr:colOff>
      <xdr:row>78</xdr:row>
      <xdr:rowOff>49605</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9588500" y="13321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40732</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9372111" y="1341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17038</xdr:rowOff>
    </xdr:from>
    <xdr:to>
      <xdr:col>45</xdr:col>
      <xdr:colOff>177800</xdr:colOff>
      <xdr:row>78</xdr:row>
      <xdr:rowOff>55223</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7861300" y="13390138"/>
          <a:ext cx="889000" cy="38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161741</xdr:rowOff>
    </xdr:from>
    <xdr:to>
      <xdr:col>46</xdr:col>
      <xdr:colOff>38100</xdr:colOff>
      <xdr:row>78</xdr:row>
      <xdr:rowOff>91891</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8699500" y="13363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83018</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483111" y="1345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35088</xdr:rowOff>
    </xdr:from>
    <xdr:to>
      <xdr:col>41</xdr:col>
      <xdr:colOff>50800</xdr:colOff>
      <xdr:row>78</xdr:row>
      <xdr:rowOff>55223</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6972300" y="13408188"/>
          <a:ext cx="889000" cy="2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170464</xdr:rowOff>
    </xdr:from>
    <xdr:to>
      <xdr:col>41</xdr:col>
      <xdr:colOff>101600</xdr:colOff>
      <xdr:row>78</xdr:row>
      <xdr:rowOff>100614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7810500" y="1337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117141</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7594111" y="1314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159186</xdr:rowOff>
    </xdr:from>
    <xdr:to>
      <xdr:col>36</xdr:col>
      <xdr:colOff>165100</xdr:colOff>
      <xdr:row>78</xdr:row>
      <xdr:rowOff>89336</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6921500" y="13360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80463</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05111" y="1345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72623</xdr:rowOff>
    </xdr:from>
    <xdr:to>
      <xdr:col>55</xdr:col>
      <xdr:colOff>50800</xdr:colOff>
      <xdr:row>75</xdr:row>
      <xdr:rowOff>2773</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10426700" y="12759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95500</xdr:rowOff>
    </xdr:from>
    <xdr:ext cx="599010" cy="25904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2611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119546</xdr:rowOff>
    </xdr:from>
    <xdr:to>
      <xdr:col>50</xdr:col>
      <xdr:colOff>165100</xdr:colOff>
      <xdr:row>77</xdr:row>
      <xdr:rowOff>49696</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9588500" y="1314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66223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372111" y="1292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137688</xdr:rowOff>
    </xdr:from>
    <xdr:to>
      <xdr:col>46</xdr:col>
      <xdr:colOff>38100</xdr:colOff>
      <xdr:row>78</xdr:row>
      <xdr:rowOff>67838</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8699500" y="1333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84365</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483111" y="1311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4423</xdr:rowOff>
    </xdr:from>
    <xdr:to>
      <xdr:col>41</xdr:col>
      <xdr:colOff>101600</xdr:colOff>
      <xdr:row>78</xdr:row>
      <xdr:rowOff>106023</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810500" y="1337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97150</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47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155738</xdr:rowOff>
    </xdr:from>
    <xdr:to>
      <xdr:col>36</xdr:col>
      <xdr:colOff>165100</xdr:colOff>
      <xdr:row>78</xdr:row>
      <xdr:rowOff>85888</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6921500" y="1335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102415</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13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34055</xdr:rowOff>
    </xdr:from>
    <xdr:to>
      <xdr:col>54</xdr:col>
      <xdr:colOff>189865</xdr:colOff>
      <xdr:row>98</xdr:row>
      <xdr:rowOff>132659</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flipV="1">
          <a:off x="10475595" y="15636005"/>
          <a:ext cx="1270" cy="1298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136486</xdr:rowOff>
    </xdr:from>
    <xdr:ext cx="469744" cy="259045"/>
    <xdr:sp macro="" textlink="">
      <xdr:nvSpPr>
        <xdr:cNvPr id="448" name="普通建設事業費 （ うち更新整備　）最小値テキスト">
          <a:extLst>
            <a:ext uri="{FF2B5EF4-FFF2-40B4-BE49-F238E27FC236}">
              <a16:creationId xmlns:a16="http://schemas.microsoft.com/office/drawing/2014/main" id="{00000000-0008-0000-0600-0000C0010000}"/>
            </a:ext>
          </a:extLst>
        </xdr:cNvPr>
        <xdr:cNvSpPr txBox="1"/>
      </xdr:nvSpPr>
      <xdr:spPr>
        <a:xfrm>
          <a:off x="10528300" y="16938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132659</xdr:rowOff>
    </xdr:from>
    <xdr:to>
      <xdr:col>55</xdr:col>
      <xdr:colOff>88900</xdr:colOff>
      <xdr:row>98</xdr:row>
      <xdr:rowOff>132659</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6934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152182</xdr:rowOff>
    </xdr:from>
    <xdr:ext cx="599010" cy="259045"/>
    <xdr:sp macro="" textlink="">
      <xdr:nvSpPr>
        <xdr:cNvPr id="450" name="普通建設事業費 （ うち更新整備　）最大値テキスト">
          <a:extLst>
            <a:ext uri="{FF2B5EF4-FFF2-40B4-BE49-F238E27FC236}">
              <a16:creationId xmlns:a16="http://schemas.microsoft.com/office/drawing/2014/main" id="{00000000-0008-0000-0600-0000C2010000}"/>
            </a:ext>
          </a:extLst>
        </xdr:cNvPr>
        <xdr:cNvSpPr txBox="1"/>
      </xdr:nvSpPr>
      <xdr:spPr>
        <a:xfrm>
          <a:off x="10528300" y="15411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34055</xdr:rowOff>
    </xdr:from>
    <xdr:to>
      <xdr:col>55</xdr:col>
      <xdr:colOff>88900</xdr:colOff>
      <xdr:row>91</xdr:row>
      <xdr:rowOff>34055</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5636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106814</xdr:rowOff>
    </xdr:from>
    <xdr:to>
      <xdr:col>55</xdr:col>
      <xdr:colOff>0</xdr:colOff>
      <xdr:row>97</xdr:row>
      <xdr:rowOff>160581</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9639300" y="16737464"/>
          <a:ext cx="838200" cy="53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320</xdr:rowOff>
    </xdr:from>
    <xdr:ext cx="534377" cy="259045"/>
    <xdr:sp macro="" textlink="">
      <xdr:nvSpPr>
        <xdr:cNvPr id="453" name="普通建設事業費 （ うち更新整備　）平均値テキスト">
          <a:extLst>
            <a:ext uri="{FF2B5EF4-FFF2-40B4-BE49-F238E27FC236}">
              <a16:creationId xmlns:a16="http://schemas.microsoft.com/office/drawing/2014/main" id="{00000000-0008-0000-0600-0000C5010000}"/>
            </a:ext>
          </a:extLst>
        </xdr:cNvPr>
        <xdr:cNvSpPr txBox="1"/>
      </xdr:nvSpPr>
      <xdr:spPr>
        <a:xfrm>
          <a:off x="10528300" y="16459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148893</xdr:rowOff>
    </xdr:from>
    <xdr:to>
      <xdr:col>55</xdr:col>
      <xdr:colOff>50800</xdr:colOff>
      <xdr:row>97</xdr:row>
      <xdr:rowOff>79043</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10426700" y="1660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150225</xdr:rowOff>
    </xdr:from>
    <xdr:to>
      <xdr:col>50</xdr:col>
      <xdr:colOff>114300</xdr:colOff>
      <xdr:row>97</xdr:row>
      <xdr:rowOff>160581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8750300" y="16780875"/>
          <a:ext cx="889000" cy="10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52805</xdr:rowOff>
    </xdr:from>
    <xdr:to>
      <xdr:col>50</xdr:col>
      <xdr:colOff>165100</xdr:colOff>
      <xdr:row>97</xdr:row>
      <xdr:rowOff>154405</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9588500" y="1668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170932</xdr:rowOff>
    </xdr:from>
    <xdr:ext cx="534377"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9372111" y="1645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117928</xdr:rowOff>
    </xdr:from>
    <xdr:to>
      <xdr:col>45</xdr:col>
      <xdr:colOff>177800</xdr:colOff>
      <xdr:row>97</xdr:row>
      <xdr:rowOff>150225</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7861300" y="16748578"/>
          <a:ext cx="889000" cy="32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88461</xdr:rowOff>
    </xdr:from>
    <xdr:to>
      <xdr:col>46</xdr:col>
      <xdr:colOff>38100</xdr:colOff>
      <xdr:row>98</xdr:row>
      <xdr:rowOff>18611</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8699500" y="1671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35138</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483111" y="1649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117928</xdr:rowOff>
    </xdr:from>
    <xdr:to>
      <xdr:col>41</xdr:col>
      <xdr:colOff>50800</xdr:colOff>
      <xdr:row>98</xdr:row>
      <xdr:rowOff>17605</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6972300" y="16748578"/>
          <a:ext cx="889000" cy="71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90016</xdr:rowOff>
    </xdr:from>
    <xdr:to>
      <xdr:col>41</xdr:col>
      <xdr:colOff>101600</xdr:colOff>
      <xdr:row>98</xdr:row>
      <xdr:rowOff>20166</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7810500" y="1672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11293</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7594111" y="1681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105995</xdr:rowOff>
    </xdr:from>
    <xdr:to>
      <xdr:col>36</xdr:col>
      <xdr:colOff>165100</xdr:colOff>
      <xdr:row>98</xdr:row>
      <xdr:rowOff>36145</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6921500" y="1673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52672</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705111" y="1651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56014</xdr:rowOff>
    </xdr:from>
    <xdr:to>
      <xdr:col>55</xdr:col>
      <xdr:colOff>50800</xdr:colOff>
      <xdr:row>97</xdr:row>
      <xdr:rowOff>157614</xdr:rowOff>
    </xdr:to>
    <xdr:sp macro="" textlink="">
      <xdr:nvSpPr>
        <xdr:cNvPr id="471" name="楕円 470">
          <a:extLst>
            <a:ext uri="{FF2B5EF4-FFF2-40B4-BE49-F238E27FC236}">
              <a16:creationId xmlns:a16="http://schemas.microsoft.com/office/drawing/2014/main" id="{00000000-0008-0000-0600-0000D7010000}"/>
            </a:ext>
          </a:extLst>
        </xdr:cNvPr>
        <xdr:cNvSpPr/>
      </xdr:nvSpPr>
      <xdr:spPr>
        <a:xfrm>
          <a:off x="10426700" y="1668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34441</xdr:rowOff>
    </xdr:from>
    <xdr:ext cx="534377" cy="259045"/>
    <xdr:sp macro="" textlink="">
      <xdr:nvSpPr>
        <xdr:cNvPr id="472" name="普通建設事業費 （ うち更新整備　）該当値テキスト">
          <a:extLst>
            <a:ext uri="{FF2B5EF4-FFF2-40B4-BE49-F238E27FC236}">
              <a16:creationId xmlns:a16="http://schemas.microsoft.com/office/drawing/2014/main" id="{00000000-0008-0000-0600-0000D8010000}"/>
            </a:ext>
          </a:extLst>
        </xdr:cNvPr>
        <xdr:cNvSpPr txBox="1"/>
      </xdr:nvSpPr>
      <xdr:spPr>
        <a:xfrm>
          <a:off x="10528300" y="16665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109781</xdr:rowOff>
    </xdr:from>
    <xdr:to>
      <xdr:col>50</xdr:col>
      <xdr:colOff>165100</xdr:colOff>
      <xdr:row>98</xdr:row>
      <xdr:rowOff>39931</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9588500" y="1674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31058</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833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99425</xdr:rowOff>
    </xdr:from>
    <xdr:to>
      <xdr:col>46</xdr:col>
      <xdr:colOff>38100</xdr:colOff>
      <xdr:row>98</xdr:row>
      <xdr:rowOff>29575</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8699500" y="1673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20702</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82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67128</xdr:rowOff>
    </xdr:from>
    <xdr:to>
      <xdr:col>41</xdr:col>
      <xdr:colOff>101600</xdr:colOff>
      <xdr:row>97</xdr:row>
      <xdr:rowOff>168728</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7810500" y="1669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13805</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47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138255</xdr:rowOff>
    </xdr:from>
    <xdr:to>
      <xdr:col>36</xdr:col>
      <xdr:colOff>165100</xdr:colOff>
      <xdr:row>98</xdr:row>
      <xdr:rowOff>68405</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6921500" y="1676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59532</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86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災害復旧事業費グラフ枠">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161943</xdr:rowOff>
    </xdr:from>
    <xdr:to>
      <xdr:col>85</xdr:col>
      <xdr:colOff>126364</xdr:colOff>
      <xdr:row>38</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flipV="1">
          <a:off x="16317595" y="5476893"/>
          <a:ext cx="1269" cy="1177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3" name="災害復旧事業費最小値テキスト">
          <a:extLst>
            <a:ext uri="{FF2B5EF4-FFF2-40B4-BE49-F238E27FC236}">
              <a16:creationId xmlns:a16="http://schemas.microsoft.com/office/drawing/2014/main" id="{00000000-0008-0000-0600-0000F7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108620</xdr:rowOff>
    </xdr:from>
    <xdr:ext cx="534377" cy="259045"/>
    <xdr:sp macro="" textlink="">
      <xdr:nvSpPr>
        <xdr:cNvPr id="505" name="災害復旧事業費最大値テキスト">
          <a:extLst>
            <a:ext uri="{FF2B5EF4-FFF2-40B4-BE49-F238E27FC236}">
              <a16:creationId xmlns:a16="http://schemas.microsoft.com/office/drawing/2014/main" id="{00000000-0008-0000-0600-0000F9010000}"/>
            </a:ext>
          </a:extLst>
        </xdr:cNvPr>
        <xdr:cNvSpPr txBox="1"/>
      </xdr:nvSpPr>
      <xdr:spPr>
        <a:xfrm>
          <a:off x="16370300" y="525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161943</xdr:rowOff>
    </xdr:from>
    <xdr:to>
      <xdr:col>86</xdr:col>
      <xdr:colOff>25400</xdr:colOff>
      <xdr:row>31</xdr:row>
      <xdr:rowOff>161943</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6230600" y="5476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15570</xdr:rowOff>
    </xdr:from>
    <xdr:to>
      <xdr:col>85</xdr:col>
      <xdr:colOff>127000</xdr:colOff>
      <xdr:row>36</xdr:row>
      <xdr:rowOff>167772</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5481300" y="6016320"/>
          <a:ext cx="838200" cy="323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118808</xdr:rowOff>
    </xdr:from>
    <xdr:ext cx="469744" cy="259045"/>
    <xdr:sp macro="" textlink="">
      <xdr:nvSpPr>
        <xdr:cNvPr id="508" name="災害復旧事業費平均値テキスト">
          <a:extLst>
            <a:ext uri="{FF2B5EF4-FFF2-40B4-BE49-F238E27FC236}">
              <a16:creationId xmlns:a16="http://schemas.microsoft.com/office/drawing/2014/main" id="{00000000-0008-0000-0600-0000FC010000}"/>
            </a:ext>
          </a:extLst>
        </xdr:cNvPr>
        <xdr:cNvSpPr txBox="1"/>
      </xdr:nvSpPr>
      <xdr:spPr>
        <a:xfrm>
          <a:off x="16370300" y="64624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140381</xdr:rowOff>
    </xdr:from>
    <xdr:to>
      <xdr:col>85</xdr:col>
      <xdr:colOff>177800</xdr:colOff>
      <xdr:row>38</xdr:row>
      <xdr:rowOff>70531</xdr:rowOff>
    </xdr:to>
    <xdr:sp macro="" textlink="">
      <xdr:nvSpPr>
        <xdr:cNvPr id="509" name="フローチャート: 判断 508">
          <a:extLst>
            <a:ext uri="{FF2B5EF4-FFF2-40B4-BE49-F238E27FC236}">
              <a16:creationId xmlns:a16="http://schemas.microsoft.com/office/drawing/2014/main" id="{00000000-0008-0000-0600-0000FD010000}"/>
            </a:ext>
          </a:extLst>
        </xdr:cNvPr>
        <xdr:cNvSpPr/>
      </xdr:nvSpPr>
      <xdr:spPr>
        <a:xfrm>
          <a:off x="16268700" y="648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15570</xdr:rowOff>
    </xdr:from>
    <xdr:to>
      <xdr:col>81</xdr:col>
      <xdr:colOff>50800</xdr:colOff>
      <xdr:row>37</xdr:row>
      <xdr:rowOff>119080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4592300" y="6016320"/>
          <a:ext cx="889000" cy="446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121613</xdr:rowOff>
    </xdr:from>
    <xdr:to>
      <xdr:col>81</xdr:col>
      <xdr:colOff>101600</xdr:colOff>
      <xdr:row>38</xdr:row>
      <xdr:rowOff>51763</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5430500" y="6465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42890</xdr:rowOff>
    </xdr:from>
    <xdr:ext cx="469744"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5246428" y="6557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119080</xdr:rowOff>
    </xdr:from>
    <xdr:to>
      <xdr:col>76</xdr:col>
      <xdr:colOff>114300</xdr:colOff>
      <xdr:row>38</xdr:row>
      <xdr:rowOff>129208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3703300" y="6462730"/>
          <a:ext cx="889000" cy="181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1986</xdr:rowOff>
    </xdr:from>
    <xdr:to>
      <xdr:col>76</xdr:col>
      <xdr:colOff>165100</xdr:colOff>
      <xdr:row>38</xdr:row>
      <xdr:rowOff>103586</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4541500" y="651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94713</xdr:rowOff>
    </xdr:from>
    <xdr:ext cx="469744"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4357428" y="6609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123515</xdr:rowOff>
    </xdr:from>
    <xdr:to>
      <xdr:col>71</xdr:col>
      <xdr:colOff>177800</xdr:colOff>
      <xdr:row>38</xdr:row>
      <xdr:rowOff>129208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814300" y="6638615"/>
          <a:ext cx="889000" cy="5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51364</xdr:rowOff>
    </xdr:from>
    <xdr:to>
      <xdr:col>72</xdr:col>
      <xdr:colOff>38100</xdr:colOff>
      <xdr:row>38</xdr:row>
      <xdr:rowOff>152964</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3652500" y="6566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169491</xdr:rowOff>
    </xdr:from>
    <xdr:ext cx="469744"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3468428" y="6341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27887</xdr:rowOff>
    </xdr:from>
    <xdr:to>
      <xdr:col>67</xdr:col>
      <xdr:colOff>101600</xdr:colOff>
      <xdr:row>38</xdr:row>
      <xdr:rowOff>129487</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2763500" y="654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146014</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2579428" y="6318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116972</xdr:rowOff>
    </xdr:from>
    <xdr:to>
      <xdr:col>85</xdr:col>
      <xdr:colOff>177800</xdr:colOff>
      <xdr:row>37</xdr:row>
      <xdr:rowOff>47122</xdr:rowOff>
    </xdr:to>
    <xdr:sp macro="" textlink="">
      <xdr:nvSpPr>
        <xdr:cNvPr id="526" name="楕円 525">
          <a:extLst>
            <a:ext uri="{FF2B5EF4-FFF2-40B4-BE49-F238E27FC236}">
              <a16:creationId xmlns:a16="http://schemas.microsoft.com/office/drawing/2014/main" id="{00000000-0008-0000-0600-00000E020000}"/>
            </a:ext>
          </a:extLst>
        </xdr:cNvPr>
        <xdr:cNvSpPr/>
      </xdr:nvSpPr>
      <xdr:spPr>
        <a:xfrm>
          <a:off x="16268700" y="628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139849</xdr:rowOff>
    </xdr:from>
    <xdr:ext cx="534377" cy="259045"/>
    <xdr:sp macro="" textlink="">
      <xdr:nvSpPr>
        <xdr:cNvPr id="527" name="災害復旧事業費該当値テキスト">
          <a:extLst>
            <a:ext uri="{FF2B5EF4-FFF2-40B4-BE49-F238E27FC236}">
              <a16:creationId xmlns:a16="http://schemas.microsoft.com/office/drawing/2014/main" id="{00000000-0008-0000-0600-00000F020000}"/>
            </a:ext>
          </a:extLst>
        </xdr:cNvPr>
        <xdr:cNvSpPr txBox="1"/>
      </xdr:nvSpPr>
      <xdr:spPr>
        <a:xfrm>
          <a:off x="16370300" y="6140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136220</xdr:rowOff>
    </xdr:from>
    <xdr:to>
      <xdr:col>81</xdr:col>
      <xdr:colOff>101600</xdr:colOff>
      <xdr:row>35</xdr:row>
      <xdr:rowOff>66370</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5430500" y="59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82897</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14111" y="5740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68280</xdr:rowOff>
    </xdr:from>
    <xdr:to>
      <xdr:col>76</xdr:col>
      <xdr:colOff>165100</xdr:colOff>
      <xdr:row>37</xdr:row>
      <xdr:rowOff>169880</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4541500" y="641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14957</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57428" y="618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78408</xdr:rowOff>
    </xdr:from>
    <xdr:to>
      <xdr:col>72</xdr:col>
      <xdr:colOff>38100</xdr:colOff>
      <xdr:row>39</xdr:row>
      <xdr:rowOff>8558</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3652500" y="6593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171135</xdr:rowOff>
    </xdr:from>
    <xdr:ext cx="378565"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4017" y="6686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72715</xdr:rowOff>
    </xdr:from>
    <xdr:to>
      <xdr:col>67</xdr:col>
      <xdr:colOff>101600</xdr:colOff>
      <xdr:row>39</xdr:row>
      <xdr:rowOff>2865</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2763500" y="658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165442</xdr:rowOff>
    </xdr:from>
    <xdr:ext cx="378565"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5017" y="66805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55</xdr:row>
      <xdr:rowOff>54627</xdr:rowOff>
    </xdr:from>
    <xdr:ext cx="24878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197214" y="9484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52</xdr:row>
      <xdr:rowOff>111777</xdr:rowOff>
    </xdr:from>
    <xdr:ext cx="24878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97214" y="9027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168927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8569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126364</xdr:colOff>
      <xdr:row>58</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10177</xdr:rowOff>
    </xdr:from>
    <xdr:ext cx="249299" cy="259045"/>
    <xdr:sp macro="" textlink="">
      <xdr:nvSpPr>
        <xdr:cNvPr id="558" name="失業対策事業費最小値テキスト">
          <a:extLst>
            <a:ext uri="{FF2B5EF4-FFF2-40B4-BE49-F238E27FC236}">
              <a16:creationId xmlns:a16="http://schemas.microsoft.com/office/drawing/2014/main" id="{00000000-0008-0000-0600-00002E020000}"/>
            </a:ext>
          </a:extLst>
        </xdr:cNvPr>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249299" cy="259045"/>
    <xdr:sp macro="" textlink="">
      <xdr:nvSpPr>
        <xdr:cNvPr id="560" name="失業対策事業費最大値テキスト">
          <a:extLst>
            <a:ext uri="{FF2B5EF4-FFF2-40B4-BE49-F238E27FC236}">
              <a16:creationId xmlns:a16="http://schemas.microsoft.com/office/drawing/2014/main" id="{00000000-0008-0000-0600-000030020000}"/>
            </a:ext>
          </a:extLst>
        </xdr:cNvPr>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63" name="失業対策事業費平均値テキスト">
          <a:extLst>
            <a:ext uri="{FF2B5EF4-FFF2-40B4-BE49-F238E27FC236}">
              <a16:creationId xmlns:a16="http://schemas.microsoft.com/office/drawing/2014/main" id="{00000000-0008-0000-0600-000033020000}"/>
            </a:ext>
          </a:extLst>
        </xdr:cNvPr>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88900</xdr:rowOff>
    </xdr:from>
    <xdr:to>
      <xdr:col>67</xdr:col>
      <xdr:colOff>101600</xdr:colOff>
      <xdr:row>51</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2763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35577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89650" y="843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2" name="失業対策事業費該当値テキスト">
          <a:extLst>
            <a:ext uri="{FF2B5EF4-FFF2-40B4-BE49-F238E27FC236}">
              <a16:creationId xmlns:a16="http://schemas.microsoft.com/office/drawing/2014/main" id="{00000000-0008-0000-0600-000046020000}"/>
            </a:ext>
          </a:extLst>
        </xdr:cNvPr>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a:extLst>
            <a:ext uri="{FF2B5EF4-FFF2-40B4-BE49-F238E27FC236}">
              <a16:creationId xmlns:a16="http://schemas.microsoft.com/office/drawing/2014/main" id="{00000000-0008-0000-0600-00006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119995</xdr:rowOff>
    </xdr:from>
    <xdr:to>
      <xdr:col>85</xdr:col>
      <xdr:colOff>126364</xdr:colOff>
      <xdr:row>79</xdr:row>
      <xdr:rowOff>15647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flipV="1">
          <a:off x="16317595" y="12292945"/>
          <a:ext cx="1269" cy="1267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19474</xdr:rowOff>
    </xdr:from>
    <xdr:ext cx="469744" cy="259045"/>
    <xdr:sp macro="" textlink="">
      <xdr:nvSpPr>
        <xdr:cNvPr id="615" name="公債費最小値テキスト">
          <a:extLst>
            <a:ext uri="{FF2B5EF4-FFF2-40B4-BE49-F238E27FC236}">
              <a16:creationId xmlns:a16="http://schemas.microsoft.com/office/drawing/2014/main" id="{00000000-0008-0000-0600-000067020000}"/>
            </a:ext>
          </a:extLst>
        </xdr:cNvPr>
        <xdr:cNvSpPr txBox="1"/>
      </xdr:nvSpPr>
      <xdr:spPr>
        <a:xfrm>
          <a:off x="16370300" y="13564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15647</xdr:rowOff>
    </xdr:from>
    <xdr:to>
      <xdr:col>86</xdr:col>
      <xdr:colOff>25400</xdr:colOff>
      <xdr:row>79</xdr:row>
      <xdr:rowOff>15647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3560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66672</xdr:rowOff>
    </xdr:from>
    <xdr:ext cx="599010" cy="259045"/>
    <xdr:sp macro="" textlink="">
      <xdr:nvSpPr>
        <xdr:cNvPr id="617" name="公債費最大値テキスト">
          <a:extLst>
            <a:ext uri="{FF2B5EF4-FFF2-40B4-BE49-F238E27FC236}">
              <a16:creationId xmlns:a16="http://schemas.microsoft.com/office/drawing/2014/main" id="{00000000-0008-0000-0600-000069020000}"/>
            </a:ext>
          </a:extLst>
        </xdr:cNvPr>
        <xdr:cNvSpPr txBox="1"/>
      </xdr:nvSpPr>
      <xdr:spPr>
        <a:xfrm>
          <a:off x="16370300" y="12068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119995</xdr:rowOff>
    </xdr:from>
    <xdr:to>
      <xdr:col>86</xdr:col>
      <xdr:colOff>25400</xdr:colOff>
      <xdr:row>71</xdr:row>
      <xdr:rowOff>119995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2292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78321</xdr:rowOff>
    </xdr:from>
    <xdr:to>
      <xdr:col>85</xdr:col>
      <xdr:colOff>127000</xdr:colOff>
      <xdr:row>75</xdr:row>
      <xdr:rowOff>79197</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5481300" y="12937071"/>
          <a:ext cx="838200" cy="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45237</xdr:rowOff>
    </xdr:from>
    <xdr:ext cx="534377" cy="259045"/>
    <xdr:sp macro="" textlink="">
      <xdr:nvSpPr>
        <xdr:cNvPr id="620" name="公債費平均値テキスト">
          <a:extLst>
            <a:ext uri="{FF2B5EF4-FFF2-40B4-BE49-F238E27FC236}">
              <a16:creationId xmlns:a16="http://schemas.microsoft.com/office/drawing/2014/main" id="{00000000-0008-0000-0600-00006C020000}"/>
            </a:ext>
          </a:extLst>
        </xdr:cNvPr>
        <xdr:cNvSpPr txBox="1"/>
      </xdr:nvSpPr>
      <xdr:spPr>
        <a:xfrm>
          <a:off x="16370300" y="13075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66810</xdr:rowOff>
    </xdr:from>
    <xdr:to>
      <xdr:col>85</xdr:col>
      <xdr:colOff>177800</xdr:colOff>
      <xdr:row>76</xdr:row>
      <xdr:rowOff>168410</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6268700" y="1309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79197</xdr:rowOff>
    </xdr:from>
    <xdr:to>
      <xdr:col>81</xdr:col>
      <xdr:colOff>50800</xdr:colOff>
      <xdr:row>75</xdr:row>
      <xdr:rowOff>81308</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4592300" y="12937947"/>
          <a:ext cx="889000" cy="2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110106</xdr:rowOff>
    </xdr:from>
    <xdr:to>
      <xdr:col>81</xdr:col>
      <xdr:colOff>101600</xdr:colOff>
      <xdr:row>77</xdr:row>
      <xdr:rowOff>40256</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5430500" y="1314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31383</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5214111" y="1323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81308</xdr:rowOff>
    </xdr:from>
    <xdr:to>
      <xdr:col>76</xdr:col>
      <xdr:colOff>114300</xdr:colOff>
      <xdr:row>75</xdr:row>
      <xdr:rowOff>123950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3703300" y="12940058"/>
          <a:ext cx="889000" cy="42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103332</xdr:rowOff>
    </xdr:from>
    <xdr:to>
      <xdr:col>76</xdr:col>
      <xdr:colOff>165100</xdr:colOff>
      <xdr:row>77</xdr:row>
      <xdr:rowOff>33482</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4541500" y="131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24609</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4325111" y="1322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123950</xdr:rowOff>
    </xdr:from>
    <xdr:to>
      <xdr:col>71</xdr:col>
      <xdr:colOff>177800</xdr:colOff>
      <xdr:row>76</xdr:row>
      <xdr:rowOff>13543</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2814300" y="12982700"/>
          <a:ext cx="889000" cy="61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117475</xdr:rowOff>
    </xdr:from>
    <xdr:to>
      <xdr:col>72</xdr:col>
      <xdr:colOff>38100</xdr:colOff>
      <xdr:row>77</xdr:row>
      <xdr:rowOff>47625</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36525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38752</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3436111" y="1324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123631</xdr:rowOff>
    </xdr:from>
    <xdr:to>
      <xdr:col>67</xdr:col>
      <xdr:colOff>101600</xdr:colOff>
      <xdr:row>77</xdr:row>
      <xdr:rowOff>53781</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2763500" y="13153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44908</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2547111" y="1324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27521</xdr:rowOff>
    </xdr:from>
    <xdr:to>
      <xdr:col>85</xdr:col>
      <xdr:colOff>177800</xdr:colOff>
      <xdr:row>75</xdr:row>
      <xdr:rowOff>129121</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6268700" y="1288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50398</xdr:rowOff>
    </xdr:from>
    <xdr:ext cx="534377" cy="259045"/>
    <xdr:sp macro="" textlink="">
      <xdr:nvSpPr>
        <xdr:cNvPr id="639" name="公債費該当値テキスト">
          <a:extLst>
            <a:ext uri="{FF2B5EF4-FFF2-40B4-BE49-F238E27FC236}">
              <a16:creationId xmlns:a16="http://schemas.microsoft.com/office/drawing/2014/main" id="{00000000-0008-0000-0600-00007F020000}"/>
            </a:ext>
          </a:extLst>
        </xdr:cNvPr>
        <xdr:cNvSpPr txBox="1"/>
      </xdr:nvSpPr>
      <xdr:spPr>
        <a:xfrm>
          <a:off x="16370300" y="12737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28397</xdr:rowOff>
    </xdr:from>
    <xdr:to>
      <xdr:col>81</xdr:col>
      <xdr:colOff>101600</xdr:colOff>
      <xdr:row>75</xdr:row>
      <xdr:rowOff>129997</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5430500" y="12887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146524</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4111" y="12662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30508</xdr:rowOff>
    </xdr:from>
    <xdr:to>
      <xdr:col>76</xdr:col>
      <xdr:colOff>165100</xdr:colOff>
      <xdr:row>75</xdr:row>
      <xdr:rowOff>132108</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4541500" y="12889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148635</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325111" y="1266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73150</xdr:rowOff>
    </xdr:from>
    <xdr:to>
      <xdr:col>72</xdr:col>
      <xdr:colOff>38100</xdr:colOff>
      <xdr:row>76</xdr:row>
      <xdr:rowOff>3299</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3652500" y="1293190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19827</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270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134193</xdr:rowOff>
    </xdr:from>
    <xdr:to>
      <xdr:col>67</xdr:col>
      <xdr:colOff>101600</xdr:colOff>
      <xdr:row>76</xdr:row>
      <xdr:rowOff>64343</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2763500" y="1299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80870</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2768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104877</xdr:rowOff>
    </xdr:from>
    <xdr:to>
      <xdr:col>85</xdr:col>
      <xdr:colOff>126364</xdr:colOff>
      <xdr:row>99</xdr:row>
      <xdr:rowOff>31483</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6317595" y="15535377"/>
          <a:ext cx="1269" cy="1469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35310</xdr:rowOff>
    </xdr:from>
    <xdr:ext cx="469744" cy="259045"/>
    <xdr:sp macro="" textlink="">
      <xdr:nvSpPr>
        <xdr:cNvPr id="672" name="積立金最小値テキスト">
          <a:extLst>
            <a:ext uri="{FF2B5EF4-FFF2-40B4-BE49-F238E27FC236}">
              <a16:creationId xmlns:a16="http://schemas.microsoft.com/office/drawing/2014/main" id="{00000000-0008-0000-0600-0000A0020000}"/>
            </a:ext>
          </a:extLst>
        </xdr:cNvPr>
        <xdr:cNvSpPr txBox="1"/>
      </xdr:nvSpPr>
      <xdr:spPr>
        <a:xfrm>
          <a:off x="16370300" y="17008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31483</xdr:rowOff>
    </xdr:from>
    <xdr:to>
      <xdr:col>86</xdr:col>
      <xdr:colOff>25400</xdr:colOff>
      <xdr:row>99</xdr:row>
      <xdr:rowOff>31483</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7005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51554</xdr:rowOff>
    </xdr:from>
    <xdr:ext cx="599010" cy="259045"/>
    <xdr:sp macro="" textlink="">
      <xdr:nvSpPr>
        <xdr:cNvPr id="674" name="積立金最大値テキスト">
          <a:extLst>
            <a:ext uri="{FF2B5EF4-FFF2-40B4-BE49-F238E27FC236}">
              <a16:creationId xmlns:a16="http://schemas.microsoft.com/office/drawing/2014/main" id="{00000000-0008-0000-0600-0000A2020000}"/>
            </a:ext>
          </a:extLst>
        </xdr:cNvPr>
        <xdr:cNvSpPr txBox="1"/>
      </xdr:nvSpPr>
      <xdr:spPr>
        <a:xfrm>
          <a:off x="16370300" y="15310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104877</xdr:rowOff>
    </xdr:from>
    <xdr:to>
      <xdr:col>86</xdr:col>
      <xdr:colOff>25400</xdr:colOff>
      <xdr:row>90</xdr:row>
      <xdr:rowOff>104877</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5535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71425</xdr:rowOff>
    </xdr:from>
    <xdr:to>
      <xdr:col>85</xdr:col>
      <xdr:colOff>127000</xdr:colOff>
      <xdr:row>98</xdr:row>
      <xdr:rowOff>51563</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5481300" y="16702075"/>
          <a:ext cx="838200" cy="151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12247</xdr:rowOff>
    </xdr:from>
    <xdr:ext cx="534377" cy="259045"/>
    <xdr:sp macro="" textlink="">
      <xdr:nvSpPr>
        <xdr:cNvPr id="677" name="積立金平均値テキスト">
          <a:extLst>
            <a:ext uri="{FF2B5EF4-FFF2-40B4-BE49-F238E27FC236}">
              <a16:creationId xmlns:a16="http://schemas.microsoft.com/office/drawing/2014/main" id="{00000000-0008-0000-0600-0000A5020000}"/>
            </a:ext>
          </a:extLst>
        </xdr:cNvPr>
        <xdr:cNvSpPr txBox="1"/>
      </xdr:nvSpPr>
      <xdr:spPr>
        <a:xfrm>
          <a:off x="16370300" y="16471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160820</xdr:rowOff>
    </xdr:from>
    <xdr:to>
      <xdr:col>85</xdr:col>
      <xdr:colOff>177800</xdr:colOff>
      <xdr:row>97</xdr:row>
      <xdr:rowOff>90970</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6268700" y="166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40463</xdr:rowOff>
    </xdr:from>
    <xdr:to>
      <xdr:col>81</xdr:col>
      <xdr:colOff>50800</xdr:colOff>
      <xdr:row>97</xdr:row>
      <xdr:rowOff>71425</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4592300" y="16671113"/>
          <a:ext cx="889000" cy="30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29184</xdr:rowOff>
    </xdr:from>
    <xdr:to>
      <xdr:col>81</xdr:col>
      <xdr:colOff>101600</xdr:colOff>
      <xdr:row>97</xdr:row>
      <xdr:rowOff>130784</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5430500" y="1665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121911</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5214111" y="1675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161747</xdr:rowOff>
    </xdr:from>
    <xdr:to>
      <xdr:col>76</xdr:col>
      <xdr:colOff>114300</xdr:colOff>
      <xdr:row>97</xdr:row>
      <xdr:rowOff>40463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3703300" y="16449497"/>
          <a:ext cx="889000" cy="221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92063</xdr:rowOff>
    </xdr:from>
    <xdr:to>
      <xdr:col>76</xdr:col>
      <xdr:colOff>165100</xdr:colOff>
      <xdr:row>97</xdr:row>
      <xdr:rowOff>22213</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4541500" y="1655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38740</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4325111" y="1632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161747</xdr:rowOff>
    </xdr:from>
    <xdr:to>
      <xdr:col>71</xdr:col>
      <xdr:colOff>177800</xdr:colOff>
      <xdr:row>97</xdr:row>
      <xdr:rowOff>158648</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2814300" y="16449497"/>
          <a:ext cx="889000" cy="339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27927</xdr:rowOff>
    </xdr:from>
    <xdr:to>
      <xdr:col>72</xdr:col>
      <xdr:colOff>38100</xdr:colOff>
      <xdr:row>97</xdr:row>
      <xdr:rowOff>129527</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3652500" y="16658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120654</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436111" y="1675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65303</xdr:rowOff>
    </xdr:from>
    <xdr:to>
      <xdr:col>67</xdr:col>
      <xdr:colOff>101600</xdr:colOff>
      <xdr:row>97</xdr:row>
      <xdr:rowOff>166903</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2763500" y="1669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11980</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547111" y="1647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763</xdr:rowOff>
    </xdr:from>
    <xdr:to>
      <xdr:col>85</xdr:col>
      <xdr:colOff>177800</xdr:colOff>
      <xdr:row>98</xdr:row>
      <xdr:rowOff>102363</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6268700" y="16802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150640</xdr:rowOff>
    </xdr:from>
    <xdr:ext cx="534377" cy="259045"/>
    <xdr:sp macro="" textlink="">
      <xdr:nvSpPr>
        <xdr:cNvPr id="696" name="積立金該当値テキスト">
          <a:extLst>
            <a:ext uri="{FF2B5EF4-FFF2-40B4-BE49-F238E27FC236}">
              <a16:creationId xmlns:a16="http://schemas.microsoft.com/office/drawing/2014/main" id="{00000000-0008-0000-0600-0000B8020000}"/>
            </a:ext>
          </a:extLst>
        </xdr:cNvPr>
        <xdr:cNvSpPr txBox="1"/>
      </xdr:nvSpPr>
      <xdr:spPr>
        <a:xfrm>
          <a:off x="16370300" y="16781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20625</xdr:rowOff>
    </xdr:from>
    <xdr:to>
      <xdr:col>81</xdr:col>
      <xdr:colOff>101600</xdr:colOff>
      <xdr:row>97</xdr:row>
      <xdr:rowOff>122225</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5430500" y="1665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138752</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14111" y="16426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161113</xdr:rowOff>
    </xdr:from>
    <xdr:to>
      <xdr:col>76</xdr:col>
      <xdr:colOff>165100</xdr:colOff>
      <xdr:row>97</xdr:row>
      <xdr:rowOff>91263</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4541500" y="1662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82390</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25111" y="1671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110947</xdr:rowOff>
    </xdr:from>
    <xdr:to>
      <xdr:col>72</xdr:col>
      <xdr:colOff>38100</xdr:colOff>
      <xdr:row>96</xdr:row>
      <xdr:rowOff>41097</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3652500" y="1639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57624</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36111" y="16173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107848</xdr:rowOff>
    </xdr:from>
    <xdr:to>
      <xdr:col>67</xdr:col>
      <xdr:colOff>101600</xdr:colOff>
      <xdr:row>98</xdr:row>
      <xdr:rowOff>37998</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2763500" y="16738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29125</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47111" y="1683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36190</xdr:rowOff>
    </xdr:from>
    <xdr:to>
      <xdr:col>116</xdr:col>
      <xdr:colOff>62864</xdr:colOff>
      <xdr:row>38</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flipV="1">
          <a:off x="22159595" y="5179690"/>
          <a:ext cx="1269" cy="1475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7" name="投資及び出資金最小値テキスト">
          <a:extLst>
            <a:ext uri="{FF2B5EF4-FFF2-40B4-BE49-F238E27FC236}">
              <a16:creationId xmlns:a16="http://schemas.microsoft.com/office/drawing/2014/main" id="{00000000-0008-0000-0600-0000D7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154317</xdr:rowOff>
    </xdr:from>
    <xdr:ext cx="534377" cy="259045"/>
    <xdr:sp macro="" textlink="">
      <xdr:nvSpPr>
        <xdr:cNvPr id="729" name="投資及び出資金最大値テキスト">
          <a:extLst>
            <a:ext uri="{FF2B5EF4-FFF2-40B4-BE49-F238E27FC236}">
              <a16:creationId xmlns:a16="http://schemas.microsoft.com/office/drawing/2014/main" id="{00000000-0008-0000-0600-0000D9020000}"/>
            </a:ext>
          </a:extLst>
        </xdr:cNvPr>
        <xdr:cNvSpPr txBox="1"/>
      </xdr:nvSpPr>
      <xdr:spPr>
        <a:xfrm>
          <a:off x="22212300" y="4954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36190</xdr:rowOff>
    </xdr:from>
    <xdr:to>
      <xdr:col>116</xdr:col>
      <xdr:colOff>152400</xdr:colOff>
      <xdr:row>30</xdr:row>
      <xdr:rowOff>36190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5179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13479</xdr:rowOff>
    </xdr:from>
    <xdr:ext cx="469744" cy="259045"/>
    <xdr:sp macro="" textlink="">
      <xdr:nvSpPr>
        <xdr:cNvPr id="732" name="投資及び出資金平均値テキスト">
          <a:extLst>
            <a:ext uri="{FF2B5EF4-FFF2-40B4-BE49-F238E27FC236}">
              <a16:creationId xmlns:a16="http://schemas.microsoft.com/office/drawing/2014/main" id="{00000000-0008-0000-0600-0000DC020000}"/>
            </a:ext>
          </a:extLst>
        </xdr:cNvPr>
        <xdr:cNvSpPr txBox="1"/>
      </xdr:nvSpPr>
      <xdr:spPr>
        <a:xfrm>
          <a:off x="22212300" y="63571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162052</xdr:rowOff>
    </xdr:from>
    <xdr:to>
      <xdr:col>116</xdr:col>
      <xdr:colOff>114300</xdr:colOff>
      <xdr:row>38</xdr:row>
      <xdr:rowOff>92202</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2110700" y="650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40757</xdr:rowOff>
    </xdr:from>
    <xdr:to>
      <xdr:col>112</xdr:col>
      <xdr:colOff>38100</xdr:colOff>
      <xdr:row>38</xdr:row>
      <xdr:rowOff>142357</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1272500" y="6555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158884</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1088428" y="6331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34493</xdr:rowOff>
    </xdr:from>
    <xdr:to>
      <xdr:col>107</xdr:col>
      <xdr:colOff>101600</xdr:colOff>
      <xdr:row>38</xdr:row>
      <xdr:rowOff>136093</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0383500" y="654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152620</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0199428" y="6324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10902</xdr:rowOff>
    </xdr:from>
    <xdr:to>
      <xdr:col>102</xdr:col>
      <xdr:colOff>165100</xdr:colOff>
      <xdr:row>38</xdr:row>
      <xdr:rowOff>112502</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19494500" y="652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129029</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9310428" y="6301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48712</xdr:rowOff>
    </xdr:from>
    <xdr:to>
      <xdr:col>98</xdr:col>
      <xdr:colOff>38100</xdr:colOff>
      <xdr:row>38</xdr:row>
      <xdr:rowOff>150312</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8605500" y="6563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166839</xdr:rowOff>
    </xdr:from>
    <xdr:ext cx="378565"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67017" y="63390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1" name="投資及び出資金該当値テキスト">
          <a:extLst>
            <a:ext uri="{FF2B5EF4-FFF2-40B4-BE49-F238E27FC236}">
              <a16:creationId xmlns:a16="http://schemas.microsoft.com/office/drawing/2014/main" id="{00000000-0008-0000-0600-0000EF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14808</xdr:rowOff>
    </xdr:from>
    <xdr:to>
      <xdr:col>116</xdr:col>
      <xdr:colOff>62864</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flipV="1">
          <a:off x="22159595" y="8587308"/>
          <a:ext cx="1269" cy="1572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4" name="貸付金最小値テキスト">
          <a:extLst>
            <a:ext uri="{FF2B5EF4-FFF2-40B4-BE49-F238E27FC236}">
              <a16:creationId xmlns:a16="http://schemas.microsoft.com/office/drawing/2014/main" id="{00000000-0008-0000-0600-000010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132935</xdr:rowOff>
    </xdr:from>
    <xdr:ext cx="534377" cy="259045"/>
    <xdr:sp macro="" textlink="">
      <xdr:nvSpPr>
        <xdr:cNvPr id="786" name="貸付金最大値テキスト">
          <a:extLst>
            <a:ext uri="{FF2B5EF4-FFF2-40B4-BE49-F238E27FC236}">
              <a16:creationId xmlns:a16="http://schemas.microsoft.com/office/drawing/2014/main" id="{00000000-0008-0000-0600-000012030000}"/>
            </a:ext>
          </a:extLst>
        </xdr:cNvPr>
        <xdr:cNvSpPr txBox="1"/>
      </xdr:nvSpPr>
      <xdr:spPr>
        <a:xfrm>
          <a:off x="22212300" y="836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14808</xdr:rowOff>
    </xdr:from>
    <xdr:to>
      <xdr:col>116</xdr:col>
      <xdr:colOff>152400</xdr:colOff>
      <xdr:row>50</xdr:row>
      <xdr:rowOff>14808</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8587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127279</xdr:rowOff>
    </xdr:from>
    <xdr:to>
      <xdr:col>116</xdr:col>
      <xdr:colOff>63500</xdr:colOff>
      <xdr:row>58</xdr:row>
      <xdr:rowOff>130632</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1323300" y="10071379"/>
          <a:ext cx="8382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81297</xdr:rowOff>
    </xdr:from>
    <xdr:ext cx="469744" cy="259045"/>
    <xdr:sp macro="" textlink="">
      <xdr:nvSpPr>
        <xdr:cNvPr id="789" name="貸付金平均値テキスト">
          <a:extLst>
            <a:ext uri="{FF2B5EF4-FFF2-40B4-BE49-F238E27FC236}">
              <a16:creationId xmlns:a16="http://schemas.microsoft.com/office/drawing/2014/main" id="{00000000-0008-0000-0600-000015030000}"/>
            </a:ext>
          </a:extLst>
        </xdr:cNvPr>
        <xdr:cNvSpPr txBox="1"/>
      </xdr:nvSpPr>
      <xdr:spPr>
        <a:xfrm>
          <a:off x="22212300" y="9853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58420</xdr:rowOff>
    </xdr:from>
    <xdr:to>
      <xdr:col>116</xdr:col>
      <xdr:colOff>114300</xdr:colOff>
      <xdr:row>58</xdr:row>
      <xdr:rowOff>160020</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2110700" y="1000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122936</xdr:rowOff>
    </xdr:from>
    <xdr:to>
      <xdr:col>111</xdr:col>
      <xdr:colOff>177800</xdr:colOff>
      <xdr:row>58</xdr:row>
      <xdr:rowOff>127279</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0434300" y="10067036"/>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99187</xdr:rowOff>
    </xdr:from>
    <xdr:to>
      <xdr:col>112</xdr:col>
      <xdr:colOff>38100</xdr:colOff>
      <xdr:row>59</xdr:row>
      <xdr:rowOff>29337</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1272500" y="1004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20464</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1088428" y="10136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122936</xdr:rowOff>
    </xdr:from>
    <xdr:to>
      <xdr:col>107</xdr:col>
      <xdr:colOff>50800</xdr:colOff>
      <xdr:row>58</xdr:row>
      <xdr:rowOff>137338</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19545300" y="10067036"/>
          <a:ext cx="889000" cy="1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79642</xdr:rowOff>
    </xdr:from>
    <xdr:to>
      <xdr:col>107</xdr:col>
      <xdr:colOff>101600</xdr:colOff>
      <xdr:row>59</xdr:row>
      <xdr:rowOff>9792</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0383500" y="1002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919</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0199428" y="10116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136081</xdr:rowOff>
    </xdr:from>
    <xdr:to>
      <xdr:col>102</xdr:col>
      <xdr:colOff>114300</xdr:colOff>
      <xdr:row>58</xdr:row>
      <xdr:rowOff>137338</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656300" y="10080181"/>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69964</xdr:rowOff>
    </xdr:from>
    <xdr:to>
      <xdr:col>102</xdr:col>
      <xdr:colOff>165100</xdr:colOff>
      <xdr:row>59</xdr:row>
      <xdr:rowOff>114</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9494500" y="1001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16641</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9310428" y="9789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82309</xdr:rowOff>
    </xdr:from>
    <xdr:to>
      <xdr:col>98</xdr:col>
      <xdr:colOff>38100</xdr:colOff>
      <xdr:row>59</xdr:row>
      <xdr:rowOff>12459</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8605500" y="1002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28986</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421428" y="980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79832</xdr:rowOff>
    </xdr:from>
    <xdr:to>
      <xdr:col>116</xdr:col>
      <xdr:colOff>114300</xdr:colOff>
      <xdr:row>59</xdr:row>
      <xdr:rowOff>9982</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2110700" y="1002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36847</xdr:rowOff>
    </xdr:from>
    <xdr:ext cx="469744" cy="259045"/>
    <xdr:sp macro="" textlink="">
      <xdr:nvSpPr>
        <xdr:cNvPr id="808" name="貸付金該当値テキスト">
          <a:extLst>
            <a:ext uri="{FF2B5EF4-FFF2-40B4-BE49-F238E27FC236}">
              <a16:creationId xmlns:a16="http://schemas.microsoft.com/office/drawing/2014/main" id="{00000000-0008-0000-0600-000028030000}"/>
            </a:ext>
          </a:extLst>
        </xdr:cNvPr>
        <xdr:cNvSpPr txBox="1"/>
      </xdr:nvSpPr>
      <xdr:spPr>
        <a:xfrm>
          <a:off x="22212300" y="998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76479</xdr:rowOff>
    </xdr:from>
    <xdr:to>
      <xdr:col>112</xdr:col>
      <xdr:colOff>38100</xdr:colOff>
      <xdr:row>59</xdr:row>
      <xdr:rowOff>6629</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1272500" y="1002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23156</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088428" y="9795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72136</xdr:rowOff>
    </xdr:from>
    <xdr:to>
      <xdr:col>107</xdr:col>
      <xdr:colOff>101600</xdr:colOff>
      <xdr:row>59</xdr:row>
      <xdr:rowOff>2286</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0383500" y="1001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18813</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199428" y="9791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86538</xdr:rowOff>
    </xdr:from>
    <xdr:to>
      <xdr:col>102</xdr:col>
      <xdr:colOff>165100</xdr:colOff>
      <xdr:row>59</xdr:row>
      <xdr:rowOff>16688</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9494500" y="10030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7815</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10123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85281</xdr:rowOff>
    </xdr:from>
    <xdr:to>
      <xdr:col>98</xdr:col>
      <xdr:colOff>38100</xdr:colOff>
      <xdr:row>59</xdr:row>
      <xdr:rowOff>15431</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8605500" y="10029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6558</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10122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a:extLst>
            <a:ext uri="{FF2B5EF4-FFF2-40B4-BE49-F238E27FC236}">
              <a16:creationId xmlns:a16="http://schemas.microsoft.com/office/drawing/2014/main" id="{00000000-0008-0000-0600-000049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9899</xdr:rowOff>
    </xdr:from>
    <xdr:to>
      <xdr:col>116</xdr:col>
      <xdr:colOff>62864</xdr:colOff>
      <xdr:row>79</xdr:row>
      <xdr:rowOff>56195</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flipV="1">
          <a:off x="22159595" y="12182849"/>
          <a:ext cx="1269" cy="1417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60022</xdr:rowOff>
    </xdr:from>
    <xdr:ext cx="469744" cy="259045"/>
    <xdr:sp macro="" textlink="">
      <xdr:nvSpPr>
        <xdr:cNvPr id="843" name="繰出金最小値テキスト">
          <a:extLst>
            <a:ext uri="{FF2B5EF4-FFF2-40B4-BE49-F238E27FC236}">
              <a16:creationId xmlns:a16="http://schemas.microsoft.com/office/drawing/2014/main" id="{00000000-0008-0000-0600-00004B030000}"/>
            </a:ext>
          </a:extLst>
        </xdr:cNvPr>
        <xdr:cNvSpPr txBox="1"/>
      </xdr:nvSpPr>
      <xdr:spPr>
        <a:xfrm>
          <a:off x="22212300" y="1360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56195</xdr:rowOff>
    </xdr:from>
    <xdr:to>
      <xdr:col>116</xdr:col>
      <xdr:colOff>152400</xdr:colOff>
      <xdr:row>79</xdr:row>
      <xdr:rowOff>56195</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360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128026</xdr:rowOff>
    </xdr:from>
    <xdr:ext cx="599010" cy="259045"/>
    <xdr:sp macro="" textlink="">
      <xdr:nvSpPr>
        <xdr:cNvPr id="845" name="繰出金最大値テキスト">
          <a:extLst>
            <a:ext uri="{FF2B5EF4-FFF2-40B4-BE49-F238E27FC236}">
              <a16:creationId xmlns:a16="http://schemas.microsoft.com/office/drawing/2014/main" id="{00000000-0008-0000-0600-00004D030000}"/>
            </a:ext>
          </a:extLst>
        </xdr:cNvPr>
        <xdr:cNvSpPr txBox="1"/>
      </xdr:nvSpPr>
      <xdr:spPr>
        <a:xfrm>
          <a:off x="22212300" y="11958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9899</xdr:rowOff>
    </xdr:from>
    <xdr:to>
      <xdr:col>116</xdr:col>
      <xdr:colOff>152400</xdr:colOff>
      <xdr:row>71</xdr:row>
      <xdr:rowOff>9899</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218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152774</xdr:rowOff>
    </xdr:from>
    <xdr:to>
      <xdr:col>116</xdr:col>
      <xdr:colOff>63500</xdr:colOff>
      <xdr:row>75</xdr:row>
      <xdr:rowOff>25400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1323300" y="12840074"/>
          <a:ext cx="838200" cy="4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52337</xdr:rowOff>
    </xdr:from>
    <xdr:ext cx="534377" cy="259045"/>
    <xdr:sp macro="" textlink="">
      <xdr:nvSpPr>
        <xdr:cNvPr id="848" name="繰出金平均値テキスト">
          <a:extLst>
            <a:ext uri="{FF2B5EF4-FFF2-40B4-BE49-F238E27FC236}">
              <a16:creationId xmlns:a16="http://schemas.microsoft.com/office/drawing/2014/main" id="{00000000-0008-0000-0600-000050030000}"/>
            </a:ext>
          </a:extLst>
        </xdr:cNvPr>
        <xdr:cNvSpPr txBox="1"/>
      </xdr:nvSpPr>
      <xdr:spPr>
        <a:xfrm>
          <a:off x="22212300" y="12911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73910</xdr:rowOff>
    </xdr:from>
    <xdr:to>
      <xdr:col>116</xdr:col>
      <xdr:colOff>114300</xdr:colOff>
      <xdr:row>76</xdr:row>
      <xdr:rowOff>4060</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2110700" y="1293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25400</xdr:rowOff>
    </xdr:from>
    <xdr:to>
      <xdr:col>111</xdr:col>
      <xdr:colOff>177800</xdr:colOff>
      <xdr:row>75</xdr:row>
      <xdr:rowOff>70924</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0434300" y="12884150"/>
          <a:ext cx="889000" cy="45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69306</xdr:rowOff>
    </xdr:from>
    <xdr:to>
      <xdr:col>112</xdr:col>
      <xdr:colOff>38100</xdr:colOff>
      <xdr:row>75</xdr:row>
      <xdr:rowOff>170906</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1272500" y="1292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162033</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1056111" y="1302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70924</xdr:rowOff>
    </xdr:from>
    <xdr:to>
      <xdr:col>107</xdr:col>
      <xdr:colOff>50800</xdr:colOff>
      <xdr:row>75</xdr:row>
      <xdr:rowOff>93381</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19545300" y="12929674"/>
          <a:ext cx="889000" cy="22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104902</xdr:rowOff>
    </xdr:from>
    <xdr:to>
      <xdr:col>107</xdr:col>
      <xdr:colOff>101600</xdr:colOff>
      <xdr:row>76</xdr:row>
      <xdr:rowOff>35052</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0383500" y="1296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26179</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0167111" y="1305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93381</xdr:rowOff>
    </xdr:from>
    <xdr:to>
      <xdr:col>102</xdr:col>
      <xdr:colOff>114300</xdr:colOff>
      <xdr:row>75</xdr:row>
      <xdr:rowOff>102308</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18656300" y="12952131"/>
          <a:ext cx="889000" cy="8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101048</xdr:rowOff>
    </xdr:from>
    <xdr:to>
      <xdr:col>102</xdr:col>
      <xdr:colOff>165100</xdr:colOff>
      <xdr:row>76</xdr:row>
      <xdr:rowOff>31198</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9494500" y="1295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22325</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9278111" y="13052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100820</xdr:rowOff>
    </xdr:from>
    <xdr:to>
      <xdr:col>98</xdr:col>
      <xdr:colOff>38100</xdr:colOff>
      <xdr:row>76</xdr:row>
      <xdr:rowOff>30970</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8605500" y="1295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22097</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8389111" y="13052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101974</xdr:rowOff>
    </xdr:from>
    <xdr:to>
      <xdr:col>116</xdr:col>
      <xdr:colOff>114300</xdr:colOff>
      <xdr:row>75</xdr:row>
      <xdr:rowOff>32124</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2110700" y="12789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124851</xdr:rowOff>
    </xdr:from>
    <xdr:ext cx="534377" cy="259045"/>
    <xdr:sp macro="" textlink="">
      <xdr:nvSpPr>
        <xdr:cNvPr id="867" name="繰出金該当値テキスト">
          <a:extLst>
            <a:ext uri="{FF2B5EF4-FFF2-40B4-BE49-F238E27FC236}">
              <a16:creationId xmlns:a16="http://schemas.microsoft.com/office/drawing/2014/main" id="{00000000-0008-0000-0600-000063030000}"/>
            </a:ext>
          </a:extLst>
        </xdr:cNvPr>
        <xdr:cNvSpPr txBox="1"/>
      </xdr:nvSpPr>
      <xdr:spPr>
        <a:xfrm>
          <a:off x="22212300" y="1264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146050</xdr:rowOff>
    </xdr:from>
    <xdr:to>
      <xdr:col>112</xdr:col>
      <xdr:colOff>38100</xdr:colOff>
      <xdr:row>75</xdr:row>
      <xdr:rowOff>76200</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1272500" y="1283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92727</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056111" y="12608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20124</xdr:rowOff>
    </xdr:from>
    <xdr:to>
      <xdr:col>107</xdr:col>
      <xdr:colOff>101600</xdr:colOff>
      <xdr:row>75</xdr:row>
      <xdr:rowOff>121724</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0383500" y="12878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138251</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167111" y="12654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42581</xdr:rowOff>
    </xdr:from>
    <xdr:to>
      <xdr:col>102</xdr:col>
      <xdr:colOff>165100</xdr:colOff>
      <xdr:row>75</xdr:row>
      <xdr:rowOff>144181</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9494500" y="1290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160708</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278111" y="1267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51508</xdr:rowOff>
    </xdr:from>
    <xdr:to>
      <xdr:col>98</xdr:col>
      <xdr:colOff>38100</xdr:colOff>
      <xdr:row>75</xdr:row>
      <xdr:rowOff>153107</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8605500" y="1291025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169635</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389111" y="12685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a:extLst>
            <a:ext uri="{FF2B5EF4-FFF2-40B4-BE49-F238E27FC236}">
              <a16:creationId xmlns:a16="http://schemas.microsoft.com/office/drawing/2014/main" id="{00000000-0008-0000-0600-00007C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a:extLst>
            <a:ext uri="{FF2B5EF4-FFF2-40B4-BE49-F238E27FC236}">
              <a16:creationId xmlns:a16="http://schemas.microsoft.com/office/drawing/2014/main" id="{00000000-0008-0000-0600-00007E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a:extLst>
            <a:ext uri="{FF2B5EF4-FFF2-40B4-BE49-F238E27FC236}">
              <a16:creationId xmlns:a16="http://schemas.microsoft.com/office/drawing/2014/main" id="{00000000-0008-0000-0600-000081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a:extLst>
            <a:ext uri="{FF2B5EF4-FFF2-40B4-BE49-F238E27FC236}">
              <a16:creationId xmlns:a16="http://schemas.microsoft.com/office/drawing/2014/main" id="{00000000-0008-0000-0600-000094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人件費は、人口減少により一人当たりのコストが高くなったことから住民一人当たりの人件費は、</a:t>
          </a:r>
          <a:r>
            <a:rPr kumimoji="1" lang="en-US" altLang="ja-JP" sz="1300">
              <a:latin typeface="ＭＳ Ｐゴシック" panose="020B0600070205080204" pitchFamily="50" charset="-128"/>
              <a:ea typeface="ＭＳ Ｐゴシック" panose="020B0600070205080204" pitchFamily="50" charset="-128"/>
            </a:rPr>
            <a:t>12,543</a:t>
          </a:r>
          <a:r>
            <a:rPr kumimoji="1" lang="ja-JP" altLang="en-US" sz="1300">
              <a:latin typeface="ＭＳ Ｐゴシック" panose="020B0600070205080204" pitchFamily="50" charset="-128"/>
              <a:ea typeface="ＭＳ Ｐゴシック" panose="020B0600070205080204" pitchFamily="50" charset="-128"/>
            </a:rPr>
            <a:t>円増加しており、隣町の消防業務を受託していることなどから類似団体を</a:t>
          </a:r>
          <a:r>
            <a:rPr kumimoji="1" lang="en-US" altLang="ja-JP" sz="1300">
              <a:latin typeface="ＭＳ Ｐゴシック" panose="020B0600070205080204" pitchFamily="50" charset="-128"/>
              <a:ea typeface="ＭＳ Ｐゴシック" panose="020B0600070205080204" pitchFamily="50" charset="-128"/>
            </a:rPr>
            <a:t>23,060</a:t>
          </a:r>
          <a:r>
            <a:rPr kumimoji="1" lang="ja-JP" altLang="en-US" sz="1300">
              <a:latin typeface="ＭＳ Ｐゴシック" panose="020B0600070205080204" pitchFamily="50" charset="-128"/>
              <a:ea typeface="ＭＳ Ｐゴシック" panose="020B0600070205080204" pitchFamily="50" charset="-128"/>
            </a:rPr>
            <a:t>円上回る</a:t>
          </a:r>
          <a:r>
            <a:rPr kumimoji="1" lang="en-US" altLang="ja-JP" sz="1300">
              <a:latin typeface="ＭＳ Ｐゴシック" panose="020B0600070205080204" pitchFamily="50" charset="-128"/>
              <a:ea typeface="ＭＳ Ｐゴシック" panose="020B0600070205080204" pitchFamily="50" charset="-128"/>
            </a:rPr>
            <a:t>128,551</a:t>
          </a:r>
          <a:r>
            <a:rPr kumimoji="1" lang="ja-JP" altLang="en-US" sz="1300">
              <a:latin typeface="ＭＳ Ｐゴシック" panose="020B0600070205080204" pitchFamily="50" charset="-128"/>
              <a:ea typeface="ＭＳ Ｐゴシック" panose="020B0600070205080204" pitchFamily="50" charset="-128"/>
            </a:rPr>
            <a:t>円となっている。住民一人当たりの物件費は、地籍調査事業の減少などから</a:t>
          </a:r>
          <a:r>
            <a:rPr kumimoji="1" lang="en-US" altLang="ja-JP" sz="1300">
              <a:latin typeface="ＭＳ Ｐゴシック" panose="020B0600070205080204" pitchFamily="50" charset="-128"/>
              <a:ea typeface="ＭＳ Ｐゴシック" panose="020B0600070205080204" pitchFamily="50" charset="-128"/>
            </a:rPr>
            <a:t>9,702</a:t>
          </a:r>
          <a:r>
            <a:rPr kumimoji="1" lang="ja-JP" altLang="en-US" sz="1300">
              <a:latin typeface="ＭＳ Ｐゴシック" panose="020B0600070205080204" pitchFamily="50" charset="-128"/>
              <a:ea typeface="ＭＳ Ｐゴシック" panose="020B0600070205080204" pitchFamily="50" charset="-128"/>
            </a:rPr>
            <a:t>円減少しており、類似団体を</a:t>
          </a:r>
          <a:r>
            <a:rPr kumimoji="1" lang="en-US" altLang="ja-JP" sz="1300">
              <a:latin typeface="ＭＳ Ｐゴシック" panose="020B0600070205080204" pitchFamily="50" charset="-128"/>
              <a:ea typeface="ＭＳ Ｐゴシック" panose="020B0600070205080204" pitchFamily="50" charset="-128"/>
            </a:rPr>
            <a:t>11,977</a:t>
          </a:r>
          <a:r>
            <a:rPr kumimoji="1" lang="ja-JP" altLang="en-US" sz="1300">
              <a:latin typeface="ＭＳ Ｐゴシック" panose="020B0600070205080204" pitchFamily="50" charset="-128"/>
              <a:ea typeface="ＭＳ Ｐゴシック" panose="020B0600070205080204" pitchFamily="50" charset="-128"/>
            </a:rPr>
            <a:t>円上回る</a:t>
          </a:r>
          <a:r>
            <a:rPr kumimoji="1" lang="en-US" altLang="ja-JP" sz="1300">
              <a:latin typeface="ＭＳ Ｐゴシック" panose="020B0600070205080204" pitchFamily="50" charset="-128"/>
              <a:ea typeface="ＭＳ Ｐゴシック" panose="020B0600070205080204" pitchFamily="50" charset="-128"/>
            </a:rPr>
            <a:t>107,160</a:t>
          </a:r>
          <a:r>
            <a:rPr kumimoji="1" lang="ja-JP" altLang="en-US" sz="1300">
              <a:latin typeface="ＭＳ Ｐゴシック" panose="020B0600070205080204" pitchFamily="50" charset="-128"/>
              <a:ea typeface="ＭＳ Ｐゴシック" panose="020B0600070205080204" pitchFamily="50" charset="-128"/>
            </a:rPr>
            <a:t>円となっている。住民一人当たりの維持補修費は、</a:t>
          </a:r>
          <a:r>
            <a:rPr kumimoji="1" lang="en-US" altLang="ja-JP" sz="1300">
              <a:latin typeface="ＭＳ Ｐゴシック" panose="020B0600070205080204" pitchFamily="50" charset="-128"/>
              <a:ea typeface="ＭＳ Ｐゴシック" panose="020B0600070205080204" pitchFamily="50" charset="-128"/>
            </a:rPr>
            <a:t>280</a:t>
          </a:r>
          <a:r>
            <a:rPr kumimoji="1" lang="ja-JP" altLang="en-US" sz="1300">
              <a:latin typeface="ＭＳ Ｐゴシック" panose="020B0600070205080204" pitchFamily="50" charset="-128"/>
              <a:ea typeface="ＭＳ Ｐゴシック" panose="020B0600070205080204" pitchFamily="50" charset="-128"/>
            </a:rPr>
            <a:t>円増加しているが類似団体を</a:t>
          </a:r>
          <a:r>
            <a:rPr kumimoji="1" lang="en-US" altLang="ja-JP" sz="1300">
              <a:latin typeface="ＭＳ Ｐゴシック" panose="020B0600070205080204" pitchFamily="50" charset="-128"/>
              <a:ea typeface="ＭＳ Ｐゴシック" panose="020B0600070205080204" pitchFamily="50" charset="-128"/>
            </a:rPr>
            <a:t>917</a:t>
          </a:r>
          <a:r>
            <a:rPr kumimoji="1" lang="ja-JP" altLang="en-US" sz="1300">
              <a:latin typeface="ＭＳ Ｐゴシック" panose="020B0600070205080204" pitchFamily="50" charset="-128"/>
              <a:ea typeface="ＭＳ Ｐゴシック" panose="020B0600070205080204" pitchFamily="50" charset="-128"/>
            </a:rPr>
            <a:t>円上回る</a:t>
          </a:r>
          <a:r>
            <a:rPr kumimoji="1" lang="en-US" altLang="ja-JP" sz="1300">
              <a:latin typeface="ＭＳ Ｐゴシック" panose="020B0600070205080204" pitchFamily="50" charset="-128"/>
              <a:ea typeface="ＭＳ Ｐゴシック" panose="020B0600070205080204" pitchFamily="50" charset="-128"/>
            </a:rPr>
            <a:t>6,931</a:t>
          </a:r>
          <a:r>
            <a:rPr kumimoji="1" lang="ja-JP" altLang="en-US" sz="1300">
              <a:latin typeface="ＭＳ Ｐゴシック" panose="020B0600070205080204" pitchFamily="50" charset="-128"/>
              <a:ea typeface="ＭＳ Ｐゴシック" panose="020B0600070205080204" pitchFamily="50" charset="-128"/>
            </a:rPr>
            <a:t>円となっている。扶助費は、全体では減少しているが人口減少により一人当たりのコストが高くなったことから、住民一人当たりの扶助費は</a:t>
          </a:r>
          <a:r>
            <a:rPr kumimoji="1" lang="en-US" altLang="ja-JP" sz="1300">
              <a:latin typeface="ＭＳ Ｐゴシック" panose="020B0600070205080204" pitchFamily="50" charset="-128"/>
              <a:ea typeface="ＭＳ Ｐゴシック" panose="020B0600070205080204" pitchFamily="50" charset="-128"/>
            </a:rPr>
            <a:t>1,309</a:t>
          </a:r>
          <a:r>
            <a:rPr kumimoji="1" lang="ja-JP" altLang="en-US" sz="1300">
              <a:latin typeface="ＭＳ Ｐゴシック" panose="020B0600070205080204" pitchFamily="50" charset="-128"/>
              <a:ea typeface="ＭＳ Ｐゴシック" panose="020B0600070205080204" pitchFamily="50" charset="-128"/>
            </a:rPr>
            <a:t>円増加しており類似団体を</a:t>
          </a:r>
          <a:r>
            <a:rPr kumimoji="1" lang="en-US" altLang="ja-JP" sz="1300">
              <a:latin typeface="ＭＳ Ｐゴシック" panose="020B0600070205080204" pitchFamily="50" charset="-128"/>
              <a:ea typeface="ＭＳ Ｐゴシック" panose="020B0600070205080204" pitchFamily="50" charset="-128"/>
            </a:rPr>
            <a:t>5,843</a:t>
          </a:r>
          <a:r>
            <a:rPr kumimoji="1" lang="ja-JP" altLang="en-US" sz="1300">
              <a:latin typeface="ＭＳ Ｐゴシック" panose="020B0600070205080204" pitchFamily="50" charset="-128"/>
              <a:ea typeface="ＭＳ Ｐゴシック" panose="020B0600070205080204" pitchFamily="50" charset="-128"/>
            </a:rPr>
            <a:t>円下回る</a:t>
          </a:r>
          <a:r>
            <a:rPr kumimoji="1" lang="en-US" altLang="ja-JP" sz="1300">
              <a:latin typeface="ＭＳ Ｐゴシック" panose="020B0600070205080204" pitchFamily="50" charset="-128"/>
              <a:ea typeface="ＭＳ Ｐゴシック" panose="020B0600070205080204" pitchFamily="50" charset="-128"/>
            </a:rPr>
            <a:t>70,228</a:t>
          </a:r>
          <a:r>
            <a:rPr kumimoji="1" lang="ja-JP" altLang="en-US" sz="1300">
              <a:latin typeface="ＭＳ Ｐゴシック" panose="020B0600070205080204" pitchFamily="50" charset="-128"/>
              <a:ea typeface="ＭＳ Ｐゴシック" panose="020B0600070205080204" pitchFamily="50" charset="-128"/>
            </a:rPr>
            <a:t>円となっている。住民一人当たりの補助費等は特別定額給付金給付事業の皆増から</a:t>
          </a:r>
          <a:r>
            <a:rPr kumimoji="1" lang="en-US" altLang="ja-JP" sz="1300">
              <a:latin typeface="ＭＳ Ｐゴシック" panose="020B0600070205080204" pitchFamily="50" charset="-128"/>
              <a:ea typeface="ＭＳ Ｐゴシック" panose="020B0600070205080204" pitchFamily="50" charset="-128"/>
            </a:rPr>
            <a:t>138,352</a:t>
          </a:r>
          <a:r>
            <a:rPr kumimoji="1" lang="ja-JP" altLang="en-US" sz="1300">
              <a:latin typeface="ＭＳ Ｐゴシック" panose="020B0600070205080204" pitchFamily="50" charset="-128"/>
              <a:ea typeface="ＭＳ Ｐゴシック" panose="020B0600070205080204" pitchFamily="50" charset="-128"/>
            </a:rPr>
            <a:t>円増加しており類似団体を</a:t>
          </a:r>
          <a:r>
            <a:rPr kumimoji="1" lang="en-US" altLang="ja-JP" sz="1300">
              <a:latin typeface="ＭＳ Ｐゴシック" panose="020B0600070205080204" pitchFamily="50" charset="-128"/>
              <a:ea typeface="ＭＳ Ｐゴシック" panose="020B0600070205080204" pitchFamily="50" charset="-128"/>
            </a:rPr>
            <a:t>26,703</a:t>
          </a:r>
          <a:r>
            <a:rPr kumimoji="1" lang="ja-JP" altLang="en-US" sz="1300">
              <a:latin typeface="ＭＳ Ｐゴシック" panose="020B0600070205080204" pitchFamily="50" charset="-128"/>
              <a:ea typeface="ＭＳ Ｐゴシック" panose="020B0600070205080204" pitchFamily="50" charset="-128"/>
            </a:rPr>
            <a:t>円上回る</a:t>
          </a:r>
          <a:r>
            <a:rPr kumimoji="1" lang="en-US" altLang="ja-JP" sz="1300">
              <a:latin typeface="ＭＳ Ｐゴシック" panose="020B0600070205080204" pitchFamily="50" charset="-128"/>
              <a:ea typeface="ＭＳ Ｐゴシック" panose="020B0600070205080204" pitchFamily="50" charset="-128"/>
            </a:rPr>
            <a:t>234,558</a:t>
          </a:r>
          <a:r>
            <a:rPr kumimoji="1" lang="ja-JP" altLang="en-US" sz="1300">
              <a:latin typeface="ＭＳ Ｐゴシック" panose="020B0600070205080204" pitchFamily="50" charset="-128"/>
              <a:ea typeface="ＭＳ Ｐゴシック" panose="020B0600070205080204" pitchFamily="50" charset="-128"/>
            </a:rPr>
            <a:t>円となっている。住民一人当たりの普通建設事業は、新庁舎建設事業の増加などから</a:t>
          </a:r>
          <a:r>
            <a:rPr kumimoji="1" lang="en-US" altLang="ja-JP" sz="1300">
              <a:latin typeface="ＭＳ Ｐゴシック" panose="020B0600070205080204" pitchFamily="50" charset="-128"/>
              <a:ea typeface="ＭＳ Ｐゴシック" panose="020B0600070205080204" pitchFamily="50" charset="-128"/>
            </a:rPr>
            <a:t>62,008</a:t>
          </a:r>
          <a:r>
            <a:rPr kumimoji="1" lang="ja-JP" altLang="en-US" sz="1300">
              <a:latin typeface="ＭＳ Ｐゴシック" panose="020B0600070205080204" pitchFamily="50" charset="-128"/>
              <a:ea typeface="ＭＳ Ｐゴシック" panose="020B0600070205080204" pitchFamily="50" charset="-128"/>
            </a:rPr>
            <a:t>円増加しており、類似団体を</a:t>
          </a:r>
          <a:r>
            <a:rPr kumimoji="1" lang="en-US" altLang="ja-JP" sz="1300">
              <a:latin typeface="ＭＳ Ｐゴシック" panose="020B0600070205080204" pitchFamily="50" charset="-128"/>
              <a:ea typeface="ＭＳ Ｐゴシック" panose="020B0600070205080204" pitchFamily="50" charset="-128"/>
            </a:rPr>
            <a:t>84,204</a:t>
          </a:r>
          <a:r>
            <a:rPr kumimoji="1" lang="ja-JP" altLang="en-US" sz="1300">
              <a:latin typeface="ＭＳ Ｐゴシック" panose="020B0600070205080204" pitchFamily="50" charset="-128"/>
              <a:ea typeface="ＭＳ Ｐゴシック" panose="020B0600070205080204" pitchFamily="50" charset="-128"/>
            </a:rPr>
            <a:t>円上回る</a:t>
          </a:r>
          <a:r>
            <a:rPr kumimoji="1" lang="en-US" altLang="ja-JP" sz="1300">
              <a:latin typeface="ＭＳ Ｐゴシック" panose="020B0600070205080204" pitchFamily="50" charset="-128"/>
              <a:ea typeface="ＭＳ Ｐゴシック" panose="020B0600070205080204" pitchFamily="50" charset="-128"/>
            </a:rPr>
            <a:t>201,438</a:t>
          </a:r>
          <a:r>
            <a:rPr kumimoji="1" lang="ja-JP" altLang="en-US" sz="1300">
              <a:latin typeface="ＭＳ Ｐゴシック" panose="020B0600070205080204" pitchFamily="50" charset="-128"/>
              <a:ea typeface="ＭＳ Ｐゴシック" panose="020B0600070205080204" pitchFamily="50" charset="-128"/>
            </a:rPr>
            <a:t>円となっている。住民一人当たりの災害復旧事業費は、白野漁港災害復旧事業の減少などにより</a:t>
          </a:r>
          <a:r>
            <a:rPr kumimoji="1" lang="en-US" altLang="ja-JP" sz="1300">
              <a:latin typeface="ＭＳ Ｐゴシック" panose="020B0600070205080204" pitchFamily="50" charset="-128"/>
              <a:ea typeface="ＭＳ Ｐゴシック" panose="020B0600070205080204" pitchFamily="50" charset="-128"/>
            </a:rPr>
            <a:t>14,158</a:t>
          </a:r>
          <a:r>
            <a:rPr kumimoji="1" lang="ja-JP" altLang="en-US" sz="1300">
              <a:latin typeface="ＭＳ Ｐゴシック" panose="020B0600070205080204" pitchFamily="50" charset="-128"/>
              <a:ea typeface="ＭＳ Ｐゴシック" panose="020B0600070205080204" pitchFamily="50" charset="-128"/>
            </a:rPr>
            <a:t>円減少しており類似団体を</a:t>
          </a:r>
          <a:r>
            <a:rPr kumimoji="1" lang="en-US" altLang="ja-JP" sz="1300">
              <a:latin typeface="ＭＳ Ｐゴシック" panose="020B0600070205080204" pitchFamily="50" charset="-128"/>
              <a:ea typeface="ＭＳ Ｐゴシック" panose="020B0600070205080204" pitchFamily="50" charset="-128"/>
            </a:rPr>
            <a:t>8,524</a:t>
          </a:r>
          <a:r>
            <a:rPr kumimoji="1" lang="ja-JP" altLang="en-US" sz="1300">
              <a:latin typeface="ＭＳ Ｐゴシック" panose="020B0600070205080204" pitchFamily="50" charset="-128"/>
              <a:ea typeface="ＭＳ Ｐゴシック" panose="020B0600070205080204" pitchFamily="50" charset="-128"/>
            </a:rPr>
            <a:t>円上回る</a:t>
          </a:r>
          <a:r>
            <a:rPr kumimoji="1" lang="en-US" altLang="ja-JP" sz="1300">
              <a:latin typeface="ＭＳ Ｐゴシック" panose="020B0600070205080204" pitchFamily="50" charset="-128"/>
              <a:ea typeface="ＭＳ Ｐゴシック" panose="020B0600070205080204" pitchFamily="50" charset="-128"/>
            </a:rPr>
            <a:t>13,772</a:t>
          </a:r>
          <a:r>
            <a:rPr kumimoji="1" lang="ja-JP" altLang="en-US" sz="1300">
              <a:latin typeface="ＭＳ Ｐゴシック" panose="020B0600070205080204" pitchFamily="50" charset="-128"/>
              <a:ea typeface="ＭＳ Ｐゴシック" panose="020B0600070205080204" pitchFamily="50" charset="-128"/>
            </a:rPr>
            <a:t>円となっている。公債費は、人口減少により一人当たりのコストが高くなったことから住民一人当たりの公債費は</a:t>
          </a:r>
          <a:r>
            <a:rPr kumimoji="1" lang="en-US" altLang="ja-JP" sz="1300">
              <a:latin typeface="ＭＳ Ｐゴシック" panose="020B0600070205080204" pitchFamily="50" charset="-128"/>
              <a:ea typeface="ＭＳ Ｐゴシック" panose="020B0600070205080204" pitchFamily="50" charset="-128"/>
            </a:rPr>
            <a:t>115</a:t>
          </a:r>
          <a:r>
            <a:rPr kumimoji="1" lang="ja-JP" altLang="en-US" sz="1300">
              <a:latin typeface="ＭＳ Ｐゴシック" panose="020B0600070205080204" pitchFamily="50" charset="-128"/>
              <a:ea typeface="ＭＳ Ｐゴシック" panose="020B0600070205080204" pitchFamily="50" charset="-128"/>
            </a:rPr>
            <a:t>円増加し、類似団体を</a:t>
          </a:r>
          <a:r>
            <a:rPr kumimoji="1" lang="en-US" altLang="ja-JP" sz="1300">
              <a:latin typeface="ＭＳ Ｐゴシック" panose="020B0600070205080204" pitchFamily="50" charset="-128"/>
              <a:ea typeface="ＭＳ Ｐゴシック" panose="020B0600070205080204" pitchFamily="50" charset="-128"/>
            </a:rPr>
            <a:t>27,656</a:t>
          </a:r>
          <a:r>
            <a:rPr kumimoji="1" lang="ja-JP" altLang="en-US" sz="1300">
              <a:latin typeface="ＭＳ Ｐゴシック" panose="020B0600070205080204" pitchFamily="50" charset="-128"/>
              <a:ea typeface="ＭＳ Ｐゴシック" panose="020B0600070205080204" pitchFamily="50" charset="-128"/>
            </a:rPr>
            <a:t>円上回る</a:t>
          </a:r>
          <a:r>
            <a:rPr kumimoji="1" lang="en-US" altLang="ja-JP" sz="1300">
              <a:latin typeface="ＭＳ Ｐゴシック" panose="020B0600070205080204" pitchFamily="50" charset="-128"/>
              <a:ea typeface="ＭＳ Ｐゴシック" panose="020B0600070205080204" pitchFamily="50" charset="-128"/>
            </a:rPr>
            <a:t>85,555</a:t>
          </a:r>
          <a:r>
            <a:rPr kumimoji="1" lang="ja-JP" altLang="en-US" sz="1300">
              <a:latin typeface="ＭＳ Ｐゴシック" panose="020B0600070205080204" pitchFamily="50" charset="-128"/>
              <a:ea typeface="ＭＳ Ｐゴシック" panose="020B0600070205080204" pitchFamily="50" charset="-128"/>
            </a:rPr>
            <a:t>円となっている。住民一人当たりの積立金は、財政調整基金への積立金が減少したことなどから</a:t>
          </a:r>
          <a:r>
            <a:rPr kumimoji="1" lang="en-US" altLang="ja-JP" sz="1300">
              <a:latin typeface="ＭＳ Ｐゴシック" panose="020B0600070205080204" pitchFamily="50" charset="-128"/>
              <a:ea typeface="ＭＳ Ｐゴシック" panose="020B0600070205080204" pitchFamily="50" charset="-128"/>
            </a:rPr>
            <a:t>11,936</a:t>
          </a:r>
          <a:r>
            <a:rPr kumimoji="1" lang="ja-JP" altLang="en-US" sz="1300">
              <a:latin typeface="ＭＳ Ｐゴシック" panose="020B0600070205080204" pitchFamily="50" charset="-128"/>
              <a:ea typeface="ＭＳ Ｐゴシック" panose="020B0600070205080204" pitchFamily="50" charset="-128"/>
            </a:rPr>
            <a:t>円減少し、類似団体を</a:t>
          </a:r>
          <a:r>
            <a:rPr kumimoji="1" lang="en-US" altLang="ja-JP" sz="1300">
              <a:latin typeface="ＭＳ Ｐゴシック" panose="020B0600070205080204" pitchFamily="50" charset="-128"/>
              <a:ea typeface="ＭＳ Ｐゴシック" panose="020B0600070205080204" pitchFamily="50" charset="-128"/>
            </a:rPr>
            <a:t>14,397</a:t>
          </a:r>
          <a:r>
            <a:rPr kumimoji="1" lang="ja-JP" altLang="en-US" sz="1300">
              <a:latin typeface="ＭＳ Ｐゴシック" panose="020B0600070205080204" pitchFamily="50" charset="-128"/>
              <a:ea typeface="ＭＳ Ｐゴシック" panose="020B0600070205080204" pitchFamily="50" charset="-128"/>
            </a:rPr>
            <a:t>円下回る</a:t>
          </a:r>
          <a:r>
            <a:rPr kumimoji="1" lang="en-US" altLang="ja-JP" sz="1300">
              <a:latin typeface="ＭＳ Ｐゴシック" panose="020B0600070205080204" pitchFamily="50" charset="-128"/>
              <a:ea typeface="ＭＳ Ｐゴシック" panose="020B0600070205080204" pitchFamily="50" charset="-128"/>
            </a:rPr>
            <a:t>12,940</a:t>
          </a:r>
          <a:r>
            <a:rPr kumimoji="1" lang="ja-JP" altLang="en-US" sz="1300">
              <a:latin typeface="ＭＳ Ｐゴシック" panose="020B0600070205080204" pitchFamily="50" charset="-128"/>
              <a:ea typeface="ＭＳ Ｐゴシック" panose="020B0600070205080204" pitchFamily="50" charset="-128"/>
            </a:rPr>
            <a:t>円となっている。住民一人当たりの貸付金は奨学金等貸付事業の減少などから</a:t>
          </a:r>
          <a:r>
            <a:rPr kumimoji="1" lang="en-US" altLang="ja-JP" sz="1300">
              <a:latin typeface="ＭＳ Ｐゴシック" panose="020B0600070205080204" pitchFamily="50" charset="-128"/>
              <a:ea typeface="ＭＳ Ｐゴシック" panose="020B0600070205080204" pitchFamily="50" charset="-128"/>
            </a:rPr>
            <a:t>88</a:t>
          </a:r>
          <a:r>
            <a:rPr kumimoji="1" lang="ja-JP" altLang="en-US" sz="1300">
              <a:latin typeface="ＭＳ Ｐゴシック" panose="020B0600070205080204" pitchFamily="50" charset="-128"/>
              <a:ea typeface="ＭＳ Ｐゴシック" panose="020B0600070205080204" pitchFamily="50" charset="-128"/>
            </a:rPr>
            <a:t>円減少し、類似団体を</a:t>
          </a:r>
          <a:r>
            <a:rPr kumimoji="1" lang="en-US" altLang="ja-JP" sz="1300">
              <a:latin typeface="ＭＳ Ｐゴシック" panose="020B0600070205080204" pitchFamily="50" charset="-128"/>
              <a:ea typeface="ＭＳ Ｐゴシック" panose="020B0600070205080204" pitchFamily="50" charset="-128"/>
            </a:rPr>
            <a:t>562</a:t>
          </a:r>
          <a:r>
            <a:rPr kumimoji="1" lang="ja-JP" altLang="en-US" sz="1300">
              <a:latin typeface="ＭＳ Ｐゴシック" panose="020B0600070205080204" pitchFamily="50" charset="-128"/>
              <a:ea typeface="ＭＳ Ｐゴシック" panose="020B0600070205080204" pitchFamily="50" charset="-128"/>
            </a:rPr>
            <a:t>円下回る</a:t>
          </a:r>
          <a:r>
            <a:rPr kumimoji="1" lang="en-US" altLang="ja-JP" sz="1300">
              <a:latin typeface="ＭＳ Ｐゴシック" panose="020B0600070205080204" pitchFamily="50" charset="-128"/>
              <a:ea typeface="ＭＳ Ｐゴシック" panose="020B0600070205080204" pitchFamily="50" charset="-128"/>
            </a:rPr>
            <a:t>2,238</a:t>
          </a:r>
          <a:r>
            <a:rPr kumimoji="1" lang="ja-JP" altLang="en-US" sz="1300">
              <a:latin typeface="ＭＳ Ｐゴシック" panose="020B0600070205080204" pitchFamily="50" charset="-128"/>
              <a:ea typeface="ＭＳ Ｐゴシック" panose="020B0600070205080204" pitchFamily="50" charset="-128"/>
            </a:rPr>
            <a:t>円となっている。住民一人当たりの繰出金は介護保険事業特別会計繰出金の増加などから</a:t>
          </a:r>
          <a:r>
            <a:rPr kumimoji="1" lang="en-US" altLang="ja-JP" sz="1300">
              <a:latin typeface="ＭＳ Ｐゴシック" panose="020B0600070205080204" pitchFamily="50" charset="-128"/>
              <a:ea typeface="ＭＳ Ｐゴシック" panose="020B0600070205080204" pitchFamily="50" charset="-128"/>
            </a:rPr>
            <a:t>4,049</a:t>
          </a:r>
          <a:r>
            <a:rPr kumimoji="1" lang="ja-JP" altLang="en-US" sz="1300">
              <a:latin typeface="ＭＳ Ｐゴシック" panose="020B0600070205080204" pitchFamily="50" charset="-128"/>
              <a:ea typeface="ＭＳ Ｐゴシック" panose="020B0600070205080204" pitchFamily="50" charset="-128"/>
            </a:rPr>
            <a:t>円増加し、類似団体を</a:t>
          </a:r>
          <a:r>
            <a:rPr kumimoji="1" lang="en-US" altLang="ja-JP" sz="1300">
              <a:latin typeface="ＭＳ Ｐゴシック" panose="020B0600070205080204" pitchFamily="50" charset="-128"/>
              <a:ea typeface="ＭＳ Ｐゴシック" panose="020B0600070205080204" pitchFamily="50" charset="-128"/>
            </a:rPr>
            <a:t>13,172</a:t>
          </a:r>
          <a:r>
            <a:rPr kumimoji="1" lang="ja-JP" altLang="en-US" sz="1300">
              <a:latin typeface="ＭＳ Ｐゴシック" panose="020B0600070205080204" pitchFamily="50" charset="-128"/>
              <a:ea typeface="ＭＳ Ｐゴシック" panose="020B0600070205080204" pitchFamily="50" charset="-128"/>
            </a:rPr>
            <a:t>円上回る</a:t>
          </a:r>
          <a:r>
            <a:rPr kumimoji="1" lang="en-US" altLang="ja-JP" sz="1300">
              <a:latin typeface="ＭＳ Ｐゴシック" panose="020B0600070205080204" pitchFamily="50" charset="-128"/>
              <a:ea typeface="ＭＳ Ｐゴシック" panose="020B0600070205080204" pitchFamily="50" charset="-128"/>
            </a:rPr>
            <a:t>73,799</a:t>
          </a:r>
          <a:r>
            <a:rPr kumimoji="1" lang="ja-JP" altLang="en-US" sz="1300">
              <a:latin typeface="ＭＳ Ｐゴシック" panose="020B0600070205080204" pitchFamily="50" charset="-128"/>
              <a:ea typeface="ＭＳ Ｐゴシック" panose="020B0600070205080204" pitchFamily="50" charset="-128"/>
            </a:rPr>
            <a:t>円となっている。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和歌山県串本町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15,468
15,402
135.67
14,907,633
14,496,130
237,279
6,051,295
14,954,691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84.8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46431</xdr:rowOff>
    </xdr:from>
    <xdr:to>
      <xdr:col>24</xdr:col>
      <xdr:colOff>62865</xdr:colOff>
      <xdr:row>38</xdr:row>
      <xdr:rowOff>62891</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89931"/>
          <a:ext cx="1270" cy="1388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66718</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58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62891</xdr:rowOff>
    </xdr:from>
    <xdr:to>
      <xdr:col>24</xdr:col>
      <xdr:colOff>152400</xdr:colOff>
      <xdr:row>38</xdr:row>
      <xdr:rowOff>62891</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577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164558</xdr:rowOff>
    </xdr:from>
    <xdr:ext cx="534377"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6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46431</xdr:rowOff>
    </xdr:from>
    <xdr:to>
      <xdr:col>24</xdr:col>
      <xdr:colOff>152400</xdr:colOff>
      <xdr:row>30</xdr:row>
      <xdr:rowOff>46431</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89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75921</xdr:rowOff>
    </xdr:from>
    <xdr:to>
      <xdr:col>24</xdr:col>
      <xdr:colOff>63500</xdr:colOff>
      <xdr:row>37</xdr:row>
      <xdr:rowOff>99695</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419571"/>
          <a:ext cx="838200" cy="2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31081</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603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8204</xdr:rowOff>
    </xdr:from>
    <xdr:to>
      <xdr:col>24</xdr:col>
      <xdr:colOff>114300</xdr:colOff>
      <xdr:row>35</xdr:row>
      <xdr:rowOff>109804</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0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40716</xdr:rowOff>
    </xdr:from>
    <xdr:to>
      <xdr:col>19</xdr:col>
      <xdr:colOff>177800</xdr:colOff>
      <xdr:row>37</xdr:row>
      <xdr:rowOff>75921</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384366"/>
          <a:ext cx="889000" cy="35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16891</xdr:rowOff>
    </xdr:from>
    <xdr:to>
      <xdr:col>20</xdr:col>
      <xdr:colOff>38100</xdr:colOff>
      <xdr:row>36</xdr:row>
      <xdr:rowOff>118491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18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135018</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964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40716</xdr:rowOff>
    </xdr:from>
    <xdr:to>
      <xdr:col>15</xdr:col>
      <xdr:colOff>50800</xdr:colOff>
      <xdr:row>37</xdr:row>
      <xdr:rowOff>58090</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6384366"/>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42951</xdr:rowOff>
    </xdr:from>
    <xdr:to>
      <xdr:col>15</xdr:col>
      <xdr:colOff>101600</xdr:colOff>
      <xdr:row>36</xdr:row>
      <xdr:rowOff>144551</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2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161078</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990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48946</xdr:rowOff>
    </xdr:from>
    <xdr:to>
      <xdr:col>10</xdr:col>
      <xdr:colOff>114300</xdr:colOff>
      <xdr:row>37</xdr:row>
      <xdr:rowOff>58090</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3925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30150</xdr:rowOff>
    </xdr:from>
    <xdr:to>
      <xdr:col>10</xdr:col>
      <xdr:colOff>165100</xdr:colOff>
      <xdr:row>36</xdr:row>
      <xdr:rowOff>131750</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20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148277</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97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33807</xdr:rowOff>
    </xdr:from>
    <xdr:to>
      <xdr:col>6</xdr:col>
      <xdr:colOff>38100</xdr:colOff>
      <xdr:row>36</xdr:row>
      <xdr:rowOff>135407</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20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151934</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98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48895</xdr:rowOff>
    </xdr:from>
    <xdr:to>
      <xdr:col>24</xdr:col>
      <xdr:colOff>114300</xdr:colOff>
      <xdr:row>37</xdr:row>
      <xdr:rowOff>150495</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39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27322</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370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25121</xdr:rowOff>
    </xdr:from>
    <xdr:to>
      <xdr:col>20</xdr:col>
      <xdr:colOff>38100</xdr:colOff>
      <xdr:row>37</xdr:row>
      <xdr:rowOff>126721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36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117848</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461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161366</xdr:rowOff>
    </xdr:from>
    <xdr:to>
      <xdr:col>15</xdr:col>
      <xdr:colOff>101600</xdr:colOff>
      <xdr:row>37</xdr:row>
      <xdr:rowOff>91516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33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82643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426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7290</xdr:rowOff>
    </xdr:from>
    <xdr:to>
      <xdr:col>10</xdr:col>
      <xdr:colOff>165100</xdr:colOff>
      <xdr:row>37</xdr:row>
      <xdr:rowOff>108890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35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100017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44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169596</xdr:rowOff>
    </xdr:from>
    <xdr:to>
      <xdr:col>6</xdr:col>
      <xdr:colOff>38100</xdr:colOff>
      <xdr:row>37</xdr:row>
      <xdr:rowOff>99746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34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90873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434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id="{00000000-0008-0000-07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5031</xdr:rowOff>
    </xdr:from>
    <xdr:to>
      <xdr:col>24</xdr:col>
      <xdr:colOff>62865</xdr:colOff>
      <xdr:row>56</xdr:row>
      <xdr:rowOff>123337</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flipV="1">
          <a:off x="4633595" y="8748981"/>
          <a:ext cx="1270" cy="975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127164</xdr:rowOff>
    </xdr:from>
    <xdr:ext cx="599010" cy="259045"/>
    <xdr:sp macro="" textlink="">
      <xdr:nvSpPr>
        <xdr:cNvPr id="110" name="総務費最小値テキスト">
          <a:extLst>
            <a:ext uri="{FF2B5EF4-FFF2-40B4-BE49-F238E27FC236}">
              <a16:creationId xmlns:a16="http://schemas.microsoft.com/office/drawing/2014/main" id="{00000000-0008-0000-0700-00006E000000}"/>
            </a:ext>
          </a:extLst>
        </xdr:cNvPr>
        <xdr:cNvSpPr txBox="1"/>
      </xdr:nvSpPr>
      <xdr:spPr>
        <a:xfrm>
          <a:off x="4686300" y="9728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123337</xdr:rowOff>
    </xdr:from>
    <xdr:to>
      <xdr:col>24</xdr:col>
      <xdr:colOff>152400</xdr:colOff>
      <xdr:row>56</xdr:row>
      <xdr:rowOff>123337</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4546600" y="9724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123158</xdr:rowOff>
    </xdr:from>
    <xdr:ext cx="599010" cy="259045"/>
    <xdr:sp macro="" textlink="">
      <xdr:nvSpPr>
        <xdr:cNvPr id="112" name="総務費最大値テキスト">
          <a:extLst>
            <a:ext uri="{FF2B5EF4-FFF2-40B4-BE49-F238E27FC236}">
              <a16:creationId xmlns:a16="http://schemas.microsoft.com/office/drawing/2014/main" id="{00000000-0008-0000-0700-000070000000}"/>
            </a:ext>
          </a:extLst>
        </xdr:cNvPr>
        <xdr:cNvSpPr txBox="1"/>
      </xdr:nvSpPr>
      <xdr:spPr>
        <a:xfrm>
          <a:off x="4686300" y="8524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583,910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5031</xdr:rowOff>
    </xdr:from>
    <xdr:to>
      <xdr:col>24</xdr:col>
      <xdr:colOff>152400</xdr:colOff>
      <xdr:row>51</xdr:row>
      <xdr:rowOff>5031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8748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121076</xdr:rowOff>
    </xdr:from>
    <xdr:to>
      <xdr:col>24</xdr:col>
      <xdr:colOff>63500</xdr:colOff>
      <xdr:row>56</xdr:row>
      <xdr:rowOff>151885</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3797300" y="9379376"/>
          <a:ext cx="838200" cy="373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56727</xdr:rowOff>
    </xdr:from>
    <xdr:ext cx="599010" cy="259045"/>
    <xdr:sp macro="" textlink="">
      <xdr:nvSpPr>
        <xdr:cNvPr id="115" name="総務費平均値テキスト">
          <a:extLst>
            <a:ext uri="{FF2B5EF4-FFF2-40B4-BE49-F238E27FC236}">
              <a16:creationId xmlns:a16="http://schemas.microsoft.com/office/drawing/2014/main" id="{00000000-0008-0000-0700-000073000000}"/>
            </a:ext>
          </a:extLst>
        </xdr:cNvPr>
        <xdr:cNvSpPr txBox="1"/>
      </xdr:nvSpPr>
      <xdr:spPr>
        <a:xfrm>
          <a:off x="4686300" y="94864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78300</xdr:rowOff>
    </xdr:from>
    <xdr:to>
      <xdr:col>24</xdr:col>
      <xdr:colOff>114300</xdr:colOff>
      <xdr:row>56</xdr:row>
      <xdr:rowOff>8450</xdr:rowOff>
    </xdr:to>
    <xdr:sp macro="" textlink="">
      <xdr:nvSpPr>
        <xdr:cNvPr id="116" name="フローチャート: 判断 115">
          <a:extLst>
            <a:ext uri="{FF2B5EF4-FFF2-40B4-BE49-F238E27FC236}">
              <a16:creationId xmlns:a16="http://schemas.microsoft.com/office/drawing/2014/main" id="{00000000-0008-0000-0700-000074000000}"/>
            </a:ext>
          </a:extLst>
        </xdr:cNvPr>
        <xdr:cNvSpPr/>
      </xdr:nvSpPr>
      <xdr:spPr>
        <a:xfrm>
          <a:off x="4584700" y="950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151885</xdr:rowOff>
    </xdr:from>
    <xdr:to>
      <xdr:col>19</xdr:col>
      <xdr:colOff>177800</xdr:colOff>
      <xdr:row>57</xdr:row>
      <xdr:rowOff>36044</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2908300" y="9753085"/>
          <a:ext cx="889000" cy="55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40876</xdr:rowOff>
    </xdr:from>
    <xdr:to>
      <xdr:col>20</xdr:col>
      <xdr:colOff>38100</xdr:colOff>
      <xdr:row>57</xdr:row>
      <xdr:rowOff>142476</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3746500" y="9813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133603</xdr:rowOff>
    </xdr:from>
    <xdr:ext cx="534377" cy="259045"/>
    <xdr:sp macro="" textlink="">
      <xdr:nvSpPr>
        <xdr:cNvPr id="119" name="テキスト ボックス 118">
          <a:extLst>
            <a:ext uri="{FF2B5EF4-FFF2-40B4-BE49-F238E27FC236}">
              <a16:creationId xmlns:a16="http://schemas.microsoft.com/office/drawing/2014/main" id="{00000000-0008-0000-0700-000077000000}"/>
            </a:ext>
          </a:extLst>
        </xdr:cNvPr>
        <xdr:cNvSpPr txBox="1"/>
      </xdr:nvSpPr>
      <xdr:spPr>
        <a:xfrm>
          <a:off x="3530111" y="9906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12880</xdr:rowOff>
    </xdr:from>
    <xdr:to>
      <xdr:col>15</xdr:col>
      <xdr:colOff>50800</xdr:colOff>
      <xdr:row>57</xdr:row>
      <xdr:rowOff>36044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019300" y="9785530"/>
          <a:ext cx="889000" cy="2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10849</xdr:rowOff>
    </xdr:from>
    <xdr:to>
      <xdr:col>15</xdr:col>
      <xdr:colOff>101600</xdr:colOff>
      <xdr:row>57</xdr:row>
      <xdr:rowOff>112449</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2857500" y="978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103576</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2608795" y="987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12880</xdr:rowOff>
    </xdr:from>
    <xdr:to>
      <xdr:col>10</xdr:col>
      <xdr:colOff>114300</xdr:colOff>
      <xdr:row>57</xdr:row>
      <xdr:rowOff>109916</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1130300" y="9785530"/>
          <a:ext cx="889000" cy="97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71387</xdr:rowOff>
    </xdr:from>
    <xdr:to>
      <xdr:col>10</xdr:col>
      <xdr:colOff>165100</xdr:colOff>
      <xdr:row>58</xdr:row>
      <xdr:rowOff>1537</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1968500" y="984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164114</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1752111" y="993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74512</xdr:rowOff>
    </xdr:from>
    <xdr:to>
      <xdr:col>6</xdr:col>
      <xdr:colOff>38100</xdr:colOff>
      <xdr:row>58</xdr:row>
      <xdr:rowOff>4662</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079500" y="9847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167239</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863111" y="9939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70276</xdr:rowOff>
    </xdr:from>
    <xdr:to>
      <xdr:col>24</xdr:col>
      <xdr:colOff>114300</xdr:colOff>
      <xdr:row>55</xdr:row>
      <xdr:rowOff>426</xdr:rowOff>
    </xdr:to>
    <xdr:sp macro="" textlink="">
      <xdr:nvSpPr>
        <xdr:cNvPr id="133" name="楕円 132">
          <a:extLst>
            <a:ext uri="{FF2B5EF4-FFF2-40B4-BE49-F238E27FC236}">
              <a16:creationId xmlns:a16="http://schemas.microsoft.com/office/drawing/2014/main" id="{00000000-0008-0000-0700-000085000000}"/>
            </a:ext>
          </a:extLst>
        </xdr:cNvPr>
        <xdr:cNvSpPr/>
      </xdr:nvSpPr>
      <xdr:spPr>
        <a:xfrm>
          <a:off x="4584700" y="932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93153</xdr:rowOff>
    </xdr:from>
    <xdr:ext cx="599010" cy="259045"/>
    <xdr:sp macro="" textlink="">
      <xdr:nvSpPr>
        <xdr:cNvPr id="134" name="総務費該当値テキスト">
          <a:extLst>
            <a:ext uri="{FF2B5EF4-FFF2-40B4-BE49-F238E27FC236}">
              <a16:creationId xmlns:a16="http://schemas.microsoft.com/office/drawing/2014/main" id="{00000000-0008-0000-0700-000086000000}"/>
            </a:ext>
          </a:extLst>
        </xdr:cNvPr>
        <xdr:cNvSpPr txBox="1"/>
      </xdr:nvSpPr>
      <xdr:spPr>
        <a:xfrm>
          <a:off x="4686300" y="9180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101085</xdr:rowOff>
    </xdr:from>
    <xdr:to>
      <xdr:col>20</xdr:col>
      <xdr:colOff>38100</xdr:colOff>
      <xdr:row>57</xdr:row>
      <xdr:rowOff>31235</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3746500" y="970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47762</xdr:rowOff>
    </xdr:from>
    <xdr:ext cx="59901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497795" y="9477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156694</xdr:rowOff>
    </xdr:from>
    <xdr:to>
      <xdr:col>15</xdr:col>
      <xdr:colOff>101600</xdr:colOff>
      <xdr:row>57</xdr:row>
      <xdr:rowOff>86844</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2857500" y="9757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103371</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608795" y="9533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133530</xdr:rowOff>
    </xdr:from>
    <xdr:to>
      <xdr:col>10</xdr:col>
      <xdr:colOff>165100</xdr:colOff>
      <xdr:row>57</xdr:row>
      <xdr:rowOff>63680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1968500" y="973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80207</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719795" y="9509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59116</xdr:rowOff>
    </xdr:from>
    <xdr:to>
      <xdr:col>6</xdr:col>
      <xdr:colOff>38100</xdr:colOff>
      <xdr:row>57</xdr:row>
      <xdr:rowOff>160716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079500" y="9831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5793</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863111" y="9606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7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7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82840</xdr:rowOff>
    </xdr:from>
    <xdr:to>
      <xdr:col>24</xdr:col>
      <xdr:colOff>62865</xdr:colOff>
      <xdr:row>78</xdr:row>
      <xdr:rowOff>125253</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255790"/>
          <a:ext cx="1270" cy="124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129080</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502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125253</xdr:rowOff>
    </xdr:from>
    <xdr:to>
      <xdr:col>24</xdr:col>
      <xdr:colOff>152400</xdr:colOff>
      <xdr:row>78</xdr:row>
      <xdr:rowOff>125253</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498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29517</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2031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274,962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82840</xdr:rowOff>
    </xdr:from>
    <xdr:to>
      <xdr:col>24</xdr:col>
      <xdr:colOff>152400</xdr:colOff>
      <xdr:row>71</xdr:row>
      <xdr:rowOff>82840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25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28875</xdr:rowOff>
    </xdr:from>
    <xdr:to>
      <xdr:col>24</xdr:col>
      <xdr:colOff>63500</xdr:colOff>
      <xdr:row>75</xdr:row>
      <xdr:rowOff>124810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797300" y="12887625"/>
          <a:ext cx="838200" cy="95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158104</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30168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8227</xdr:rowOff>
    </xdr:from>
    <xdr:to>
      <xdr:col>24</xdr:col>
      <xdr:colOff>114300</xdr:colOff>
      <xdr:row>76</xdr:row>
      <xdr:rowOff>109827</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303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124810</xdr:rowOff>
    </xdr:from>
    <xdr:to>
      <xdr:col>19</xdr:col>
      <xdr:colOff>177800</xdr:colOff>
      <xdr:row>76</xdr:row>
      <xdr:rowOff>47940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2983560"/>
          <a:ext cx="889000" cy="94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131671</xdr:rowOff>
    </xdr:from>
    <xdr:to>
      <xdr:col>20</xdr:col>
      <xdr:colOff>38100</xdr:colOff>
      <xdr:row>77</xdr:row>
      <xdr:rowOff>61821</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16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52948</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3254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47940</xdr:rowOff>
    </xdr:from>
    <xdr:to>
      <xdr:col>15</xdr:col>
      <xdr:colOff>50800</xdr:colOff>
      <xdr:row>76</xdr:row>
      <xdr:rowOff>67104</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019300" y="13078140"/>
          <a:ext cx="889000" cy="1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2467</xdr:rowOff>
    </xdr:from>
    <xdr:to>
      <xdr:col>15</xdr:col>
      <xdr:colOff>101600</xdr:colOff>
      <xdr:row>77</xdr:row>
      <xdr:rowOff>104067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204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95194</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3296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18633</xdr:rowOff>
    </xdr:from>
    <xdr:to>
      <xdr:col>10</xdr:col>
      <xdr:colOff>114300</xdr:colOff>
      <xdr:row>76</xdr:row>
      <xdr:rowOff>67104</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1130300" y="13048833"/>
          <a:ext cx="889000" cy="48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17097</xdr:rowOff>
    </xdr:from>
    <xdr:to>
      <xdr:col>10</xdr:col>
      <xdr:colOff>165100</xdr:colOff>
      <xdr:row>77</xdr:row>
      <xdr:rowOff>118697</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218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109824</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3311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26240</xdr:rowOff>
    </xdr:from>
    <xdr:to>
      <xdr:col>6</xdr:col>
      <xdr:colOff>38100</xdr:colOff>
      <xdr:row>77</xdr:row>
      <xdr:rowOff>127840</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22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118967</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3320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149525</xdr:rowOff>
    </xdr:from>
    <xdr:to>
      <xdr:col>24</xdr:col>
      <xdr:colOff>114300</xdr:colOff>
      <xdr:row>75</xdr:row>
      <xdr:rowOff>79675</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283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952</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2688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74010</xdr:rowOff>
    </xdr:from>
    <xdr:to>
      <xdr:col>20</xdr:col>
      <xdr:colOff>38100</xdr:colOff>
      <xdr:row>76</xdr:row>
      <xdr:rowOff>4161</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2932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20687</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270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168590</xdr:rowOff>
    </xdr:from>
    <xdr:to>
      <xdr:col>15</xdr:col>
      <xdr:colOff>101600</xdr:colOff>
      <xdr:row>76</xdr:row>
      <xdr:rowOff>98740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02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115267</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2802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16304</xdr:rowOff>
    </xdr:from>
    <xdr:to>
      <xdr:col>10</xdr:col>
      <xdr:colOff>165100</xdr:colOff>
      <xdr:row>76</xdr:row>
      <xdr:rowOff>117904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04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134431</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2821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139284</xdr:rowOff>
    </xdr:from>
    <xdr:to>
      <xdr:col>6</xdr:col>
      <xdr:colOff>38100</xdr:colOff>
      <xdr:row>76</xdr:row>
      <xdr:rowOff>69435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29980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85961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277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139210</xdr:rowOff>
    </xdr:from>
    <xdr:to>
      <xdr:col>24</xdr:col>
      <xdr:colOff>62865</xdr:colOff>
      <xdr:row>98</xdr:row>
      <xdr:rowOff>41053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398260"/>
          <a:ext cx="1270" cy="1444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44880</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4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41053</xdr:rowOff>
    </xdr:from>
    <xdr:to>
      <xdr:col>24</xdr:col>
      <xdr:colOff>152400</xdr:colOff>
      <xdr:row>98</xdr:row>
      <xdr:rowOff>41053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43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85887</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173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153,795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139210</xdr:rowOff>
    </xdr:from>
    <xdr:to>
      <xdr:col>24</xdr:col>
      <xdr:colOff>152400</xdr:colOff>
      <xdr:row>89</xdr:row>
      <xdr:rowOff>139210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39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11761</xdr:rowOff>
    </xdr:from>
    <xdr:to>
      <xdr:col>24</xdr:col>
      <xdr:colOff>63500</xdr:colOff>
      <xdr:row>93</xdr:row>
      <xdr:rowOff>48837</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5785161"/>
          <a:ext cx="838200" cy="208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48648</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336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70221</xdr:rowOff>
    </xdr:from>
    <xdr:to>
      <xdr:col>24</xdr:col>
      <xdr:colOff>114300</xdr:colOff>
      <xdr:row>96</xdr:row>
      <xdr:rowOff>371</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35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48837</xdr:rowOff>
    </xdr:from>
    <xdr:to>
      <xdr:col>19</xdr:col>
      <xdr:colOff>177800</xdr:colOff>
      <xdr:row>93</xdr:row>
      <xdr:rowOff>160089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5993687"/>
          <a:ext cx="889000" cy="11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37269</xdr:rowOff>
    </xdr:from>
    <xdr:to>
      <xdr:col>20</xdr:col>
      <xdr:colOff>38100</xdr:colOff>
      <xdr:row>96</xdr:row>
      <xdr:rowOff>138869</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49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129996</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589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160089</xdr:rowOff>
    </xdr:from>
    <xdr:to>
      <xdr:col>15</xdr:col>
      <xdr:colOff>50800</xdr:colOff>
      <xdr:row>94</xdr:row>
      <xdr:rowOff>27522</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104939"/>
          <a:ext cx="889000" cy="38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33426</xdr:rowOff>
    </xdr:from>
    <xdr:to>
      <xdr:col>15</xdr:col>
      <xdr:colOff>101600</xdr:colOff>
      <xdr:row>96</xdr:row>
      <xdr:rowOff>135026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492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126153</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585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27522</xdr:rowOff>
    </xdr:from>
    <xdr:to>
      <xdr:col>10</xdr:col>
      <xdr:colOff>114300</xdr:colOff>
      <xdr:row>94</xdr:row>
      <xdr:rowOff>97789</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143822"/>
          <a:ext cx="889000" cy="70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41503</xdr:rowOff>
    </xdr:from>
    <xdr:to>
      <xdr:col>10</xdr:col>
      <xdr:colOff>165100</xdr:colOff>
      <xdr:row>96</xdr:row>
      <xdr:rowOff>143103</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0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134230</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59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28583</xdr:rowOff>
    </xdr:from>
    <xdr:to>
      <xdr:col>6</xdr:col>
      <xdr:colOff>38100</xdr:colOff>
      <xdr:row>96</xdr:row>
      <xdr:rowOff>130183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487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121310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580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132411</xdr:rowOff>
    </xdr:from>
    <xdr:to>
      <xdr:col>24</xdr:col>
      <xdr:colOff>114300</xdr:colOff>
      <xdr:row>92</xdr:row>
      <xdr:rowOff>62561</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573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155288</xdr:rowOff>
    </xdr:from>
    <xdr:ext cx="599010"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5585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169487</xdr:rowOff>
    </xdr:from>
    <xdr:to>
      <xdr:col>20</xdr:col>
      <xdr:colOff>38100</xdr:colOff>
      <xdr:row>93</xdr:row>
      <xdr:rowOff>99637</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594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116164</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5718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109289</xdr:rowOff>
    </xdr:from>
    <xdr:to>
      <xdr:col>15</xdr:col>
      <xdr:colOff>101600</xdr:colOff>
      <xdr:row>94</xdr:row>
      <xdr:rowOff>39439</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05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55966</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5829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148172</xdr:rowOff>
    </xdr:from>
    <xdr:to>
      <xdr:col>10</xdr:col>
      <xdr:colOff>165100</xdr:colOff>
      <xdr:row>94</xdr:row>
      <xdr:rowOff>78322</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093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94849</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5868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46989</xdr:rowOff>
    </xdr:from>
    <xdr:to>
      <xdr:col>6</xdr:col>
      <xdr:colOff>38100</xdr:colOff>
      <xdr:row>94</xdr:row>
      <xdr:rowOff>148589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16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165116</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593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150368</xdr:rowOff>
    </xdr:from>
    <xdr:to>
      <xdr:col>54</xdr:col>
      <xdr:colOff>189865</xdr:colOff>
      <xdr:row>39</xdr:row>
      <xdr:rowOff>44450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122418"/>
          <a:ext cx="1270" cy="1608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97045</xdr:rowOff>
    </xdr:from>
    <xdr:ext cx="469744"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489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150368</xdr:rowOff>
    </xdr:from>
    <xdr:to>
      <xdr:col>55</xdr:col>
      <xdr:colOff>88900</xdr:colOff>
      <xdr:row>29</xdr:row>
      <xdr:rowOff>150368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12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160545</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3327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137668</xdr:rowOff>
    </xdr:from>
    <xdr:to>
      <xdr:col>55</xdr:col>
      <xdr:colOff>50800</xdr:colOff>
      <xdr:row>38</xdr:row>
      <xdr:rowOff>67818</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4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150241</xdr:rowOff>
    </xdr:from>
    <xdr:to>
      <xdr:col>50</xdr:col>
      <xdr:colOff>165100</xdr:colOff>
      <xdr:row>38</xdr:row>
      <xdr:rowOff>80390</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4938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96918</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2691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159385</xdr:rowOff>
    </xdr:from>
    <xdr:to>
      <xdr:col>46</xdr:col>
      <xdr:colOff>38100</xdr:colOff>
      <xdr:row>38</xdr:row>
      <xdr:rowOff>89535</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50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106062</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61017" y="6278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149098</xdr:rowOff>
    </xdr:from>
    <xdr:to>
      <xdr:col>41</xdr:col>
      <xdr:colOff>101600</xdr:colOff>
      <xdr:row>38</xdr:row>
      <xdr:rowOff>79248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492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95775</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2017" y="62679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139954</xdr:rowOff>
    </xdr:from>
    <xdr:to>
      <xdr:col>36</xdr:col>
      <xdr:colOff>165100</xdr:colOff>
      <xdr:row>38</xdr:row>
      <xdr:rowOff>70104</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48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86631</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83017" y="62588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147095</xdr:rowOff>
    </xdr:from>
    <xdr:to>
      <xdr:col>54</xdr:col>
      <xdr:colOff>189865</xdr:colOff>
      <xdr:row>58</xdr:row>
      <xdr:rowOff>16313</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719595"/>
          <a:ext cx="1270" cy="1240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20140</xdr:rowOff>
    </xdr:from>
    <xdr:ext cx="469744"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996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16313</xdr:rowOff>
    </xdr:from>
    <xdr:to>
      <xdr:col>55</xdr:col>
      <xdr:colOff>88900</xdr:colOff>
      <xdr:row>58</xdr:row>
      <xdr:rowOff>16313</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996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93772</xdr:rowOff>
    </xdr:from>
    <xdr:ext cx="599010"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494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218,706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147095</xdr:rowOff>
    </xdr:from>
    <xdr:to>
      <xdr:col>55</xdr:col>
      <xdr:colOff>88900</xdr:colOff>
      <xdr:row>50</xdr:row>
      <xdr:rowOff>147095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719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112833</xdr:rowOff>
    </xdr:from>
    <xdr:to>
      <xdr:col>55</xdr:col>
      <xdr:colOff>0</xdr:colOff>
      <xdr:row>57</xdr:row>
      <xdr:rowOff>129322</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9639300" y="9885483"/>
          <a:ext cx="838200" cy="16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151022</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95807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128145</xdr:rowOff>
    </xdr:from>
    <xdr:to>
      <xdr:col>55</xdr:col>
      <xdr:colOff>50800</xdr:colOff>
      <xdr:row>57</xdr:row>
      <xdr:rowOff>58295</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972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119926</xdr:rowOff>
    </xdr:from>
    <xdr:to>
      <xdr:col>50</xdr:col>
      <xdr:colOff>114300</xdr:colOff>
      <xdr:row>57</xdr:row>
      <xdr:rowOff>129322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8750300" y="9892576"/>
          <a:ext cx="889000" cy="9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5449</xdr:rowOff>
    </xdr:from>
    <xdr:to>
      <xdr:col>50</xdr:col>
      <xdr:colOff>165100</xdr:colOff>
      <xdr:row>57</xdr:row>
      <xdr:rowOff>107049</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9778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123576</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72111" y="9553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119926</xdr:rowOff>
    </xdr:from>
    <xdr:to>
      <xdr:col>45</xdr:col>
      <xdr:colOff>177800</xdr:colOff>
      <xdr:row>57</xdr:row>
      <xdr:rowOff>135654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7861300" y="9892576"/>
          <a:ext cx="889000" cy="1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17686</xdr:rowOff>
    </xdr:from>
    <xdr:to>
      <xdr:col>46</xdr:col>
      <xdr:colOff>38100</xdr:colOff>
      <xdr:row>57</xdr:row>
      <xdr:rowOff>119286</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979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135813</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9565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127881</xdr:rowOff>
    </xdr:from>
    <xdr:to>
      <xdr:col>41</xdr:col>
      <xdr:colOff>50800</xdr:colOff>
      <xdr:row>57</xdr:row>
      <xdr:rowOff>135654</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6972300" y="9900531"/>
          <a:ext cx="8890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28207</xdr:rowOff>
    </xdr:from>
    <xdr:to>
      <xdr:col>41</xdr:col>
      <xdr:colOff>101600</xdr:colOff>
      <xdr:row>57</xdr:row>
      <xdr:rowOff>129807</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9800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146334</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9576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22640</xdr:rowOff>
    </xdr:from>
    <xdr:to>
      <xdr:col>36</xdr:col>
      <xdr:colOff>165100</xdr:colOff>
      <xdr:row>57</xdr:row>
      <xdr:rowOff>124240</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979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140767</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957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62033</xdr:rowOff>
    </xdr:from>
    <xdr:to>
      <xdr:col>55</xdr:col>
      <xdr:colOff>50800</xdr:colOff>
      <xdr:row>57</xdr:row>
      <xdr:rowOff>163633</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9834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148410</xdr:rowOff>
    </xdr:from>
    <xdr:ext cx="534377"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974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78522</xdr:rowOff>
    </xdr:from>
    <xdr:to>
      <xdr:col>50</xdr:col>
      <xdr:colOff>165100</xdr:colOff>
      <xdr:row>58</xdr:row>
      <xdr:rowOff>8672</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985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171249</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372111" y="994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69126</xdr:rowOff>
    </xdr:from>
    <xdr:to>
      <xdr:col>46</xdr:col>
      <xdr:colOff>38100</xdr:colOff>
      <xdr:row>57</xdr:row>
      <xdr:rowOff>170726</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984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161853</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483111" y="993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84854</xdr:rowOff>
    </xdr:from>
    <xdr:to>
      <xdr:col>41</xdr:col>
      <xdr:colOff>101600</xdr:colOff>
      <xdr:row>58</xdr:row>
      <xdr:rowOff>15004</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985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6131</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94111" y="9950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77081</xdr:rowOff>
    </xdr:from>
    <xdr:to>
      <xdr:col>36</xdr:col>
      <xdr:colOff>165100</xdr:colOff>
      <xdr:row>58</xdr:row>
      <xdr:rowOff>7231</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9849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169808</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05111" y="9942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74688</xdr:rowOff>
    </xdr:from>
    <xdr:to>
      <xdr:col>54</xdr:col>
      <xdr:colOff>189865</xdr:colOff>
      <xdr:row>79</xdr:row>
      <xdr:rowOff>16942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076188"/>
          <a:ext cx="1270" cy="1485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20769</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65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16942</xdr:rowOff>
    </xdr:from>
    <xdr:to>
      <xdr:col>55</xdr:col>
      <xdr:colOff>88900</xdr:colOff>
      <xdr:row>79</xdr:row>
      <xdr:rowOff>16942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56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21365</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851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119,119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74688</xdr:rowOff>
    </xdr:from>
    <xdr:to>
      <xdr:col>55</xdr:col>
      <xdr:colOff>88900</xdr:colOff>
      <xdr:row>70</xdr:row>
      <xdr:rowOff>74688</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076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10161</xdr:rowOff>
    </xdr:from>
    <xdr:to>
      <xdr:col>55</xdr:col>
      <xdr:colOff>0</xdr:colOff>
      <xdr:row>77</xdr:row>
      <xdr:rowOff>162204</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3211811"/>
          <a:ext cx="838200" cy="152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120273</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150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141846</xdr:rowOff>
    </xdr:from>
    <xdr:to>
      <xdr:col>55</xdr:col>
      <xdr:colOff>50800</xdr:colOff>
      <xdr:row>77</xdr:row>
      <xdr:rowOff>71996</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17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162204</xdr:rowOff>
    </xdr:from>
    <xdr:to>
      <xdr:col>50</xdr:col>
      <xdr:colOff>114300</xdr:colOff>
      <xdr:row>78</xdr:row>
      <xdr:rowOff>54863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363854"/>
          <a:ext cx="889000" cy="64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150406</xdr:rowOff>
    </xdr:from>
    <xdr:to>
      <xdr:col>50</xdr:col>
      <xdr:colOff>165100</xdr:colOff>
      <xdr:row>78</xdr:row>
      <xdr:rowOff>80556</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352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71683</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44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50609</xdr:rowOff>
    </xdr:from>
    <xdr:to>
      <xdr:col>45</xdr:col>
      <xdr:colOff>177800</xdr:colOff>
      <xdr:row>78</xdr:row>
      <xdr:rowOff>54863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7861300" y="13423709"/>
          <a:ext cx="889000" cy="4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12433</xdr:rowOff>
    </xdr:from>
    <xdr:to>
      <xdr:col>46</xdr:col>
      <xdr:colOff>38100</xdr:colOff>
      <xdr:row>78</xdr:row>
      <xdr:rowOff>114033</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38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105160</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478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3239</xdr:rowOff>
    </xdr:from>
    <xdr:to>
      <xdr:col>41</xdr:col>
      <xdr:colOff>50800</xdr:colOff>
      <xdr:row>78</xdr:row>
      <xdr:rowOff>50609</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6972300" y="13376339"/>
          <a:ext cx="889000" cy="47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13793</xdr:rowOff>
    </xdr:from>
    <xdr:to>
      <xdr:col>41</xdr:col>
      <xdr:colOff>101600</xdr:colOff>
      <xdr:row>78</xdr:row>
      <xdr:rowOff>115393</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386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106520</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479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12345</xdr:rowOff>
    </xdr:from>
    <xdr:to>
      <xdr:col>36</xdr:col>
      <xdr:colOff>165100</xdr:colOff>
      <xdr:row>78</xdr:row>
      <xdr:rowOff>113945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385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105072</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478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130811</xdr:rowOff>
    </xdr:from>
    <xdr:to>
      <xdr:col>55</xdr:col>
      <xdr:colOff>50800</xdr:colOff>
      <xdr:row>77</xdr:row>
      <xdr:rowOff>60961</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1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153688</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012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111404</xdr:rowOff>
    </xdr:from>
    <xdr:to>
      <xdr:col>50</xdr:col>
      <xdr:colOff>165100</xdr:colOff>
      <xdr:row>78</xdr:row>
      <xdr:rowOff>41554</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313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58081</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308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4063</xdr:rowOff>
    </xdr:from>
    <xdr:to>
      <xdr:col>46</xdr:col>
      <xdr:colOff>38100</xdr:colOff>
      <xdr:row>78</xdr:row>
      <xdr:rowOff>105663</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37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122190</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15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171259</xdr:rowOff>
    </xdr:from>
    <xdr:to>
      <xdr:col>41</xdr:col>
      <xdr:colOff>101600</xdr:colOff>
      <xdr:row>78</xdr:row>
      <xdr:rowOff>101409</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372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117936</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14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123889</xdr:rowOff>
    </xdr:from>
    <xdr:to>
      <xdr:col>36</xdr:col>
      <xdr:colOff>165100</xdr:colOff>
      <xdr:row>78</xdr:row>
      <xdr:rowOff>54039</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32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70566</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3100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146633</xdr:rowOff>
    </xdr:from>
    <xdr:to>
      <xdr:col>54</xdr:col>
      <xdr:colOff>189865</xdr:colOff>
      <xdr:row>97</xdr:row>
      <xdr:rowOff>106953</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flipV="1">
          <a:off x="10475595" y="15577133"/>
          <a:ext cx="1270" cy="1160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110780</xdr:rowOff>
    </xdr:from>
    <xdr:ext cx="534377" cy="259045"/>
    <xdr:sp macro="" textlink="">
      <xdr:nvSpPr>
        <xdr:cNvPr id="447" name="土木費最小値テキスト">
          <a:extLst>
            <a:ext uri="{FF2B5EF4-FFF2-40B4-BE49-F238E27FC236}">
              <a16:creationId xmlns:a16="http://schemas.microsoft.com/office/drawing/2014/main" id="{00000000-0008-0000-0700-0000BF010000}"/>
            </a:ext>
          </a:extLst>
        </xdr:cNvPr>
        <xdr:cNvSpPr txBox="1"/>
      </xdr:nvSpPr>
      <xdr:spPr>
        <a:xfrm>
          <a:off x="10528300" y="1674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106953</xdr:rowOff>
    </xdr:from>
    <xdr:to>
      <xdr:col>55</xdr:col>
      <xdr:colOff>88900</xdr:colOff>
      <xdr:row>97</xdr:row>
      <xdr:rowOff>106953</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10388600" y="16737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93310</xdr:rowOff>
    </xdr:from>
    <xdr:ext cx="599010" cy="259045"/>
    <xdr:sp macro="" textlink="">
      <xdr:nvSpPr>
        <xdr:cNvPr id="449" name="土木費最大値テキスト">
          <a:extLst>
            <a:ext uri="{FF2B5EF4-FFF2-40B4-BE49-F238E27FC236}">
              <a16:creationId xmlns:a16="http://schemas.microsoft.com/office/drawing/2014/main" id="{00000000-0008-0000-0700-0000C1010000}"/>
            </a:ext>
          </a:extLst>
        </xdr:cNvPr>
        <xdr:cNvSpPr txBox="1"/>
      </xdr:nvSpPr>
      <xdr:spPr>
        <a:xfrm>
          <a:off x="10528300" y="15352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218,787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146633</xdr:rowOff>
    </xdr:from>
    <xdr:to>
      <xdr:col>55</xdr:col>
      <xdr:colOff>88900</xdr:colOff>
      <xdr:row>90</xdr:row>
      <xdr:rowOff>146633</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5577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53181</xdr:rowOff>
    </xdr:from>
    <xdr:to>
      <xdr:col>55</xdr:col>
      <xdr:colOff>0</xdr:colOff>
      <xdr:row>96</xdr:row>
      <xdr:rowOff>44242</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9639300" y="16340931"/>
          <a:ext cx="838200" cy="162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151016</xdr:rowOff>
    </xdr:from>
    <xdr:ext cx="534377" cy="259045"/>
    <xdr:sp macro="" textlink="">
      <xdr:nvSpPr>
        <xdr:cNvPr id="452" name="土木費平均値テキスト">
          <a:extLst>
            <a:ext uri="{FF2B5EF4-FFF2-40B4-BE49-F238E27FC236}">
              <a16:creationId xmlns:a16="http://schemas.microsoft.com/office/drawing/2014/main" id="{00000000-0008-0000-0700-0000C4010000}"/>
            </a:ext>
          </a:extLst>
        </xdr:cNvPr>
        <xdr:cNvSpPr txBox="1"/>
      </xdr:nvSpPr>
      <xdr:spPr>
        <a:xfrm>
          <a:off x="10528300" y="162673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128139</xdr:rowOff>
    </xdr:from>
    <xdr:to>
      <xdr:col>55</xdr:col>
      <xdr:colOff>50800</xdr:colOff>
      <xdr:row>96</xdr:row>
      <xdr:rowOff>58289</xdr:rowOff>
    </xdr:to>
    <xdr:sp macro="" textlink="">
      <xdr:nvSpPr>
        <xdr:cNvPr id="453" name="フローチャート: 判断 452">
          <a:extLst>
            <a:ext uri="{FF2B5EF4-FFF2-40B4-BE49-F238E27FC236}">
              <a16:creationId xmlns:a16="http://schemas.microsoft.com/office/drawing/2014/main" id="{00000000-0008-0000-0700-0000C5010000}"/>
            </a:ext>
          </a:extLst>
        </xdr:cNvPr>
        <xdr:cNvSpPr/>
      </xdr:nvSpPr>
      <xdr:spPr>
        <a:xfrm>
          <a:off x="10426700" y="1641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53181</xdr:rowOff>
    </xdr:from>
    <xdr:to>
      <xdr:col>50</xdr:col>
      <xdr:colOff>114300</xdr:colOff>
      <xdr:row>96</xdr:row>
      <xdr:rowOff>77332</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8750300" y="16340931"/>
          <a:ext cx="889000" cy="195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147593</xdr:rowOff>
    </xdr:from>
    <xdr:to>
      <xdr:col>50</xdr:col>
      <xdr:colOff>165100</xdr:colOff>
      <xdr:row>96</xdr:row>
      <xdr:rowOff>77743</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9588500" y="1643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68870</xdr:rowOff>
    </xdr:from>
    <xdr:ext cx="534377"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9372111" y="1652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65691</xdr:rowOff>
    </xdr:from>
    <xdr:to>
      <xdr:col>45</xdr:col>
      <xdr:colOff>177800</xdr:colOff>
      <xdr:row>96</xdr:row>
      <xdr:rowOff>77332</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7861300" y="16524891"/>
          <a:ext cx="889000" cy="11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169647</xdr:rowOff>
    </xdr:from>
    <xdr:to>
      <xdr:col>46</xdr:col>
      <xdr:colOff>38100</xdr:colOff>
      <xdr:row>96</xdr:row>
      <xdr:rowOff>99797</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8699500" y="1645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116324</xdr:rowOff>
    </xdr:from>
    <xdr:ext cx="534377"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8483111" y="1623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65691</xdr:rowOff>
    </xdr:from>
    <xdr:to>
      <xdr:col>41</xdr:col>
      <xdr:colOff>50800</xdr:colOff>
      <xdr:row>96</xdr:row>
      <xdr:rowOff>115588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6972300" y="16524891"/>
          <a:ext cx="889000" cy="49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167413</xdr:rowOff>
    </xdr:from>
    <xdr:to>
      <xdr:col>41</xdr:col>
      <xdr:colOff>101600</xdr:colOff>
      <xdr:row>96</xdr:row>
      <xdr:rowOff>97563</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7810500" y="164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114090</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7594111" y="1623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3843</xdr:rowOff>
    </xdr:from>
    <xdr:to>
      <xdr:col>36</xdr:col>
      <xdr:colOff>165100</xdr:colOff>
      <xdr:row>96</xdr:row>
      <xdr:rowOff>105443</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6921500" y="1646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121970</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705111" y="1623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164892</xdr:rowOff>
    </xdr:from>
    <xdr:to>
      <xdr:col>55</xdr:col>
      <xdr:colOff>50800</xdr:colOff>
      <xdr:row>96</xdr:row>
      <xdr:rowOff>95042</xdr:rowOff>
    </xdr:to>
    <xdr:sp macro="" textlink="">
      <xdr:nvSpPr>
        <xdr:cNvPr id="470" name="楕円 469">
          <a:extLst>
            <a:ext uri="{FF2B5EF4-FFF2-40B4-BE49-F238E27FC236}">
              <a16:creationId xmlns:a16="http://schemas.microsoft.com/office/drawing/2014/main" id="{00000000-0008-0000-0700-0000D6010000}"/>
            </a:ext>
          </a:extLst>
        </xdr:cNvPr>
        <xdr:cNvSpPr/>
      </xdr:nvSpPr>
      <xdr:spPr>
        <a:xfrm>
          <a:off x="10426700" y="16452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143319</xdr:rowOff>
    </xdr:from>
    <xdr:ext cx="534377" cy="259045"/>
    <xdr:sp macro="" textlink="">
      <xdr:nvSpPr>
        <xdr:cNvPr id="471" name="土木費該当値テキスト">
          <a:extLst>
            <a:ext uri="{FF2B5EF4-FFF2-40B4-BE49-F238E27FC236}">
              <a16:creationId xmlns:a16="http://schemas.microsoft.com/office/drawing/2014/main" id="{00000000-0008-0000-0700-0000D7010000}"/>
            </a:ext>
          </a:extLst>
        </xdr:cNvPr>
        <xdr:cNvSpPr txBox="1"/>
      </xdr:nvSpPr>
      <xdr:spPr>
        <a:xfrm>
          <a:off x="10528300" y="16431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2381</xdr:rowOff>
    </xdr:from>
    <xdr:to>
      <xdr:col>50</xdr:col>
      <xdr:colOff>165100</xdr:colOff>
      <xdr:row>95</xdr:row>
      <xdr:rowOff>103981</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9588500" y="1629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120508</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72111" y="1606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26532</xdr:rowOff>
    </xdr:from>
    <xdr:to>
      <xdr:col>46</xdr:col>
      <xdr:colOff>38100</xdr:colOff>
      <xdr:row>96</xdr:row>
      <xdr:rowOff>128132</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8699500" y="16485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119259</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83111" y="1657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14891</xdr:rowOff>
    </xdr:from>
    <xdr:to>
      <xdr:col>41</xdr:col>
      <xdr:colOff>101600</xdr:colOff>
      <xdr:row>96</xdr:row>
      <xdr:rowOff>116491</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7810500" y="1647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107618</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6566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64788</xdr:rowOff>
    </xdr:from>
    <xdr:to>
      <xdr:col>36</xdr:col>
      <xdr:colOff>165100</xdr:colOff>
      <xdr:row>96</xdr:row>
      <xdr:rowOff>166388</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6921500" y="1652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157515</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6616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id="{00000000-0008-0000-07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117961</xdr:rowOff>
    </xdr:from>
    <xdr:to>
      <xdr:col>85</xdr:col>
      <xdr:colOff>126364</xdr:colOff>
      <xdr:row>38</xdr:row>
      <xdr:rowOff>124667</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flipV="1">
          <a:off x="16317595" y="5261461"/>
          <a:ext cx="1269" cy="1378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128494</xdr:rowOff>
    </xdr:from>
    <xdr:ext cx="534377" cy="259045"/>
    <xdr:sp macro="" textlink="">
      <xdr:nvSpPr>
        <xdr:cNvPr id="506" name="消防費最小値テキスト">
          <a:extLst>
            <a:ext uri="{FF2B5EF4-FFF2-40B4-BE49-F238E27FC236}">
              <a16:creationId xmlns:a16="http://schemas.microsoft.com/office/drawing/2014/main" id="{00000000-0008-0000-0700-0000FA010000}"/>
            </a:ext>
          </a:extLst>
        </xdr:cNvPr>
        <xdr:cNvSpPr txBox="1"/>
      </xdr:nvSpPr>
      <xdr:spPr>
        <a:xfrm>
          <a:off x="16370300" y="664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124667</xdr:rowOff>
    </xdr:from>
    <xdr:to>
      <xdr:col>86</xdr:col>
      <xdr:colOff>25400</xdr:colOff>
      <xdr:row>38</xdr:row>
      <xdr:rowOff>124667</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663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64638</xdr:rowOff>
    </xdr:from>
    <xdr:ext cx="599010" cy="259045"/>
    <xdr:sp macro="" textlink="">
      <xdr:nvSpPr>
        <xdr:cNvPr id="508" name="消防費最大値テキスト">
          <a:extLst>
            <a:ext uri="{FF2B5EF4-FFF2-40B4-BE49-F238E27FC236}">
              <a16:creationId xmlns:a16="http://schemas.microsoft.com/office/drawing/2014/main" id="{00000000-0008-0000-0700-0000FC010000}"/>
            </a:ext>
          </a:extLst>
        </xdr:cNvPr>
        <xdr:cNvSpPr txBox="1"/>
      </xdr:nvSpPr>
      <xdr:spPr>
        <a:xfrm>
          <a:off x="16370300" y="5036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139,997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117961</xdr:rowOff>
    </xdr:from>
    <xdr:to>
      <xdr:col>86</xdr:col>
      <xdr:colOff>25400</xdr:colOff>
      <xdr:row>30</xdr:row>
      <xdr:rowOff>117961</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5261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86458</xdr:rowOff>
    </xdr:from>
    <xdr:to>
      <xdr:col>85</xdr:col>
      <xdr:colOff>127000</xdr:colOff>
      <xdr:row>37</xdr:row>
      <xdr:rowOff>38539</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5481300" y="6258658"/>
          <a:ext cx="838200" cy="123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18766</xdr:rowOff>
    </xdr:from>
    <xdr:ext cx="534377" cy="259045"/>
    <xdr:sp macro="" textlink="">
      <xdr:nvSpPr>
        <xdr:cNvPr id="511" name="消防費平均値テキスト">
          <a:extLst>
            <a:ext uri="{FF2B5EF4-FFF2-40B4-BE49-F238E27FC236}">
              <a16:creationId xmlns:a16="http://schemas.microsoft.com/office/drawing/2014/main" id="{00000000-0008-0000-0700-0000FF010000}"/>
            </a:ext>
          </a:extLst>
        </xdr:cNvPr>
        <xdr:cNvSpPr txBox="1"/>
      </xdr:nvSpPr>
      <xdr:spPr>
        <a:xfrm>
          <a:off x="16370300" y="6362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40339</xdr:rowOff>
    </xdr:from>
    <xdr:to>
      <xdr:col>85</xdr:col>
      <xdr:colOff>177800</xdr:colOff>
      <xdr:row>37</xdr:row>
      <xdr:rowOff>141939</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6268700" y="638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9942</xdr:rowOff>
    </xdr:from>
    <xdr:to>
      <xdr:col>81</xdr:col>
      <xdr:colOff>50800</xdr:colOff>
      <xdr:row>37</xdr:row>
      <xdr:rowOff>38539</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4592300" y="6353592"/>
          <a:ext cx="889000" cy="28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118901</xdr:rowOff>
    </xdr:from>
    <xdr:to>
      <xdr:col>81</xdr:col>
      <xdr:colOff>101600</xdr:colOff>
      <xdr:row>38</xdr:row>
      <xdr:rowOff>49051</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5430500" y="6462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40178</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5214111" y="6555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168645</xdr:rowOff>
    </xdr:from>
    <xdr:to>
      <xdr:col>76</xdr:col>
      <xdr:colOff>114300</xdr:colOff>
      <xdr:row>37</xdr:row>
      <xdr:rowOff>9942</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3703300" y="6340845"/>
          <a:ext cx="889000" cy="12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122330</xdr:rowOff>
    </xdr:from>
    <xdr:to>
      <xdr:col>76</xdr:col>
      <xdr:colOff>165100</xdr:colOff>
      <xdr:row>38</xdr:row>
      <xdr:rowOff>52481</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4541500" y="64659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43607</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4325111" y="655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139711</xdr:rowOff>
    </xdr:from>
    <xdr:to>
      <xdr:col>71</xdr:col>
      <xdr:colOff>177800</xdr:colOff>
      <xdr:row>36</xdr:row>
      <xdr:rowOff>168645</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814300" y="6311911"/>
          <a:ext cx="889000" cy="28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132878</xdr:rowOff>
    </xdr:from>
    <xdr:to>
      <xdr:col>72</xdr:col>
      <xdr:colOff>38100</xdr:colOff>
      <xdr:row>38</xdr:row>
      <xdr:rowOff>63029</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3652500" y="647652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54155</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3436111" y="6569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148619</xdr:rowOff>
    </xdr:from>
    <xdr:to>
      <xdr:col>67</xdr:col>
      <xdr:colOff>101600</xdr:colOff>
      <xdr:row>38</xdr:row>
      <xdr:rowOff>78769</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2763500" y="6492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69896</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2547111" y="6584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35658</xdr:rowOff>
    </xdr:from>
    <xdr:to>
      <xdr:col>85</xdr:col>
      <xdr:colOff>177800</xdr:colOff>
      <xdr:row>36</xdr:row>
      <xdr:rowOff>137258</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6268700" y="6207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58535</xdr:rowOff>
    </xdr:from>
    <xdr:ext cx="534377" cy="259045"/>
    <xdr:sp macro="" textlink="">
      <xdr:nvSpPr>
        <xdr:cNvPr id="530" name="消防費該当値テキスト">
          <a:extLst>
            <a:ext uri="{FF2B5EF4-FFF2-40B4-BE49-F238E27FC236}">
              <a16:creationId xmlns:a16="http://schemas.microsoft.com/office/drawing/2014/main" id="{00000000-0008-0000-0700-000012020000}"/>
            </a:ext>
          </a:extLst>
        </xdr:cNvPr>
        <xdr:cNvSpPr txBox="1"/>
      </xdr:nvSpPr>
      <xdr:spPr>
        <a:xfrm>
          <a:off x="16370300" y="605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159189</xdr:rowOff>
    </xdr:from>
    <xdr:to>
      <xdr:col>81</xdr:col>
      <xdr:colOff>101600</xdr:colOff>
      <xdr:row>37</xdr:row>
      <xdr:rowOff>89339</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5430500" y="633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105866</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610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130592</xdr:rowOff>
    </xdr:from>
    <xdr:to>
      <xdr:col>76</xdr:col>
      <xdr:colOff>165100</xdr:colOff>
      <xdr:row>37</xdr:row>
      <xdr:rowOff>60742</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4541500" y="630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77269</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6078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117845</xdr:rowOff>
    </xdr:from>
    <xdr:to>
      <xdr:col>72</xdr:col>
      <xdr:colOff>38100</xdr:colOff>
      <xdr:row>37</xdr:row>
      <xdr:rowOff>47995</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3652500" y="629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64522</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6065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88911</xdr:rowOff>
    </xdr:from>
    <xdr:to>
      <xdr:col>67</xdr:col>
      <xdr:colOff>101600</xdr:colOff>
      <xdr:row>37</xdr:row>
      <xdr:rowOff>19061</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2763500" y="6261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35588</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6036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73566</xdr:rowOff>
    </xdr:from>
    <xdr:to>
      <xdr:col>85</xdr:col>
      <xdr:colOff>126364</xdr:colOff>
      <xdr:row>58</xdr:row>
      <xdr:rowOff>73673</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flipV="1">
          <a:off x="16317595" y="8817516"/>
          <a:ext cx="1269" cy="1200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77500</xdr:rowOff>
    </xdr:from>
    <xdr:ext cx="534377" cy="259045"/>
    <xdr:sp macro="" textlink="">
      <xdr:nvSpPr>
        <xdr:cNvPr id="563" name="教育費最小値テキスト">
          <a:extLst>
            <a:ext uri="{FF2B5EF4-FFF2-40B4-BE49-F238E27FC236}">
              <a16:creationId xmlns:a16="http://schemas.microsoft.com/office/drawing/2014/main" id="{00000000-0008-0000-0700-000033020000}"/>
            </a:ext>
          </a:extLst>
        </xdr:cNvPr>
        <xdr:cNvSpPr txBox="1"/>
      </xdr:nvSpPr>
      <xdr:spPr>
        <a:xfrm>
          <a:off x="16370300" y="10021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73673</xdr:rowOff>
    </xdr:from>
    <xdr:to>
      <xdr:col>86</xdr:col>
      <xdr:colOff>25400</xdr:colOff>
      <xdr:row>58</xdr:row>
      <xdr:rowOff>73673</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6230600" y="10017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20243</xdr:rowOff>
    </xdr:from>
    <xdr:ext cx="599010" cy="259045"/>
    <xdr:sp macro="" textlink="">
      <xdr:nvSpPr>
        <xdr:cNvPr id="565" name="教育費最大値テキスト">
          <a:extLst>
            <a:ext uri="{FF2B5EF4-FFF2-40B4-BE49-F238E27FC236}">
              <a16:creationId xmlns:a16="http://schemas.microsoft.com/office/drawing/2014/main" id="{00000000-0008-0000-0700-000035020000}"/>
            </a:ext>
          </a:extLst>
        </xdr:cNvPr>
        <xdr:cNvSpPr txBox="1"/>
      </xdr:nvSpPr>
      <xdr:spPr>
        <a:xfrm>
          <a:off x="16370300" y="8592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352,358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73566</xdr:rowOff>
    </xdr:from>
    <xdr:to>
      <xdr:col>86</xdr:col>
      <xdr:colOff>25400</xdr:colOff>
      <xdr:row>51</xdr:row>
      <xdr:rowOff>73566</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8817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139784</xdr:rowOff>
    </xdr:from>
    <xdr:to>
      <xdr:col>85</xdr:col>
      <xdr:colOff>127000</xdr:colOff>
      <xdr:row>57</xdr:row>
      <xdr:rowOff>154746</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5481300" y="9912434"/>
          <a:ext cx="838200" cy="14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54269</xdr:rowOff>
    </xdr:from>
    <xdr:ext cx="534377" cy="259045"/>
    <xdr:sp macro="" textlink="">
      <xdr:nvSpPr>
        <xdr:cNvPr id="568" name="教育費平均値テキスト">
          <a:extLst>
            <a:ext uri="{FF2B5EF4-FFF2-40B4-BE49-F238E27FC236}">
              <a16:creationId xmlns:a16="http://schemas.microsoft.com/office/drawing/2014/main" id="{00000000-0008-0000-0700-000038020000}"/>
            </a:ext>
          </a:extLst>
        </xdr:cNvPr>
        <xdr:cNvSpPr txBox="1"/>
      </xdr:nvSpPr>
      <xdr:spPr>
        <a:xfrm>
          <a:off x="16370300" y="96554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31392</xdr:rowOff>
    </xdr:from>
    <xdr:to>
      <xdr:col>85</xdr:col>
      <xdr:colOff>177800</xdr:colOff>
      <xdr:row>57</xdr:row>
      <xdr:rowOff>132992</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6268700" y="9804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154746</xdr:rowOff>
    </xdr:from>
    <xdr:to>
      <xdr:col>81</xdr:col>
      <xdr:colOff>50800</xdr:colOff>
      <xdr:row>58</xdr:row>
      <xdr:rowOff>28002</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4592300" y="9927396"/>
          <a:ext cx="889000" cy="4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97496</xdr:rowOff>
    </xdr:from>
    <xdr:to>
      <xdr:col>81</xdr:col>
      <xdr:colOff>101600</xdr:colOff>
      <xdr:row>58</xdr:row>
      <xdr:rowOff>27646</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5430500" y="987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44173</xdr:rowOff>
    </xdr:from>
    <xdr:ext cx="534377"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5214111" y="9645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28002</xdr:rowOff>
    </xdr:from>
    <xdr:to>
      <xdr:col>76</xdr:col>
      <xdr:colOff>114300</xdr:colOff>
      <xdr:row>58</xdr:row>
      <xdr:rowOff>34978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3703300" y="9972102"/>
          <a:ext cx="889000" cy="6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99812</xdr:rowOff>
    </xdr:from>
    <xdr:to>
      <xdr:col>76</xdr:col>
      <xdr:colOff>165100</xdr:colOff>
      <xdr:row>58</xdr:row>
      <xdr:rowOff>29962</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4541500" y="9872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46489</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4325111" y="964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34978</xdr:rowOff>
    </xdr:from>
    <xdr:to>
      <xdr:col>71</xdr:col>
      <xdr:colOff>177800</xdr:colOff>
      <xdr:row>58</xdr:row>
      <xdr:rowOff>50782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2814300" y="9979078"/>
          <a:ext cx="889000" cy="15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120451</xdr:rowOff>
    </xdr:from>
    <xdr:to>
      <xdr:col>72</xdr:col>
      <xdr:colOff>38100</xdr:colOff>
      <xdr:row>58</xdr:row>
      <xdr:rowOff>50601</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3652500" y="989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67128</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3436111" y="9668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128753</xdr:rowOff>
    </xdr:from>
    <xdr:to>
      <xdr:col>67</xdr:col>
      <xdr:colOff>101600</xdr:colOff>
      <xdr:row>58</xdr:row>
      <xdr:rowOff>58903</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2763500" y="990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75430</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2547111" y="967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88984</xdr:rowOff>
    </xdr:from>
    <xdr:to>
      <xdr:col>85</xdr:col>
      <xdr:colOff>177800</xdr:colOff>
      <xdr:row>58</xdr:row>
      <xdr:rowOff>19134</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6268700" y="986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9819</xdr:rowOff>
    </xdr:from>
    <xdr:ext cx="534377" cy="259045"/>
    <xdr:sp macro="" textlink="">
      <xdr:nvSpPr>
        <xdr:cNvPr id="587" name="教育費該当値テキスト">
          <a:extLst>
            <a:ext uri="{FF2B5EF4-FFF2-40B4-BE49-F238E27FC236}">
              <a16:creationId xmlns:a16="http://schemas.microsoft.com/office/drawing/2014/main" id="{00000000-0008-0000-0700-00004B020000}"/>
            </a:ext>
          </a:extLst>
        </xdr:cNvPr>
        <xdr:cNvSpPr txBox="1"/>
      </xdr:nvSpPr>
      <xdr:spPr>
        <a:xfrm>
          <a:off x="16370300" y="978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103946</xdr:rowOff>
    </xdr:from>
    <xdr:to>
      <xdr:col>81</xdr:col>
      <xdr:colOff>101600</xdr:colOff>
      <xdr:row>58</xdr:row>
      <xdr:rowOff>34096</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5430500" y="987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25223</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14111" y="9969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148652</xdr:rowOff>
    </xdr:from>
    <xdr:to>
      <xdr:col>76</xdr:col>
      <xdr:colOff>165100</xdr:colOff>
      <xdr:row>58</xdr:row>
      <xdr:rowOff>78802</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4541500" y="9921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69929</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5111" y="1001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155628</xdr:rowOff>
    </xdr:from>
    <xdr:to>
      <xdr:col>72</xdr:col>
      <xdr:colOff>38100</xdr:colOff>
      <xdr:row>58</xdr:row>
      <xdr:rowOff>85778</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3652500" y="992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76905</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10021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171432</xdr:rowOff>
    </xdr:from>
    <xdr:to>
      <xdr:col>67</xdr:col>
      <xdr:colOff>101600</xdr:colOff>
      <xdr:row>58</xdr:row>
      <xdr:rowOff>101582</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2763500" y="994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92709</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1003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161943</xdr:rowOff>
    </xdr:from>
    <xdr:to>
      <xdr:col>85</xdr:col>
      <xdr:colOff>126364</xdr:colOff>
      <xdr:row>78</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flipV="1">
          <a:off x="16317595" y="12334893"/>
          <a:ext cx="1269" cy="1177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18" name="災害復旧費最小値テキスト">
          <a:extLst>
            <a:ext uri="{FF2B5EF4-FFF2-40B4-BE49-F238E27FC236}">
              <a16:creationId xmlns:a16="http://schemas.microsoft.com/office/drawing/2014/main" id="{00000000-0008-0000-0700-00006A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108620</xdr:rowOff>
    </xdr:from>
    <xdr:ext cx="534377" cy="259045"/>
    <xdr:sp macro="" textlink="">
      <xdr:nvSpPr>
        <xdr:cNvPr id="620" name="災害復旧費最大値テキスト">
          <a:extLst>
            <a:ext uri="{FF2B5EF4-FFF2-40B4-BE49-F238E27FC236}">
              <a16:creationId xmlns:a16="http://schemas.microsoft.com/office/drawing/2014/main" id="{00000000-0008-0000-0700-00006C020000}"/>
            </a:ext>
          </a:extLst>
        </xdr:cNvPr>
        <xdr:cNvSpPr txBox="1"/>
      </xdr:nvSpPr>
      <xdr:spPr>
        <a:xfrm>
          <a:off x="16370300" y="1211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51,527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161943</xdr:rowOff>
    </xdr:from>
    <xdr:to>
      <xdr:col>86</xdr:col>
      <xdr:colOff>25400</xdr:colOff>
      <xdr:row>71</xdr:row>
      <xdr:rowOff>161943</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6230600" y="12334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15570</xdr:rowOff>
    </xdr:from>
    <xdr:to>
      <xdr:col>85</xdr:col>
      <xdr:colOff>127000</xdr:colOff>
      <xdr:row>76</xdr:row>
      <xdr:rowOff>167773</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5481300" y="12874320"/>
          <a:ext cx="838200" cy="323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118784</xdr:rowOff>
    </xdr:from>
    <xdr:ext cx="469744" cy="259045"/>
    <xdr:sp macro="" textlink="">
      <xdr:nvSpPr>
        <xdr:cNvPr id="623" name="災害復旧費平均値テキスト">
          <a:extLst>
            <a:ext uri="{FF2B5EF4-FFF2-40B4-BE49-F238E27FC236}">
              <a16:creationId xmlns:a16="http://schemas.microsoft.com/office/drawing/2014/main" id="{00000000-0008-0000-0700-00006F020000}"/>
            </a:ext>
          </a:extLst>
        </xdr:cNvPr>
        <xdr:cNvSpPr txBox="1"/>
      </xdr:nvSpPr>
      <xdr:spPr>
        <a:xfrm>
          <a:off x="16370300" y="133204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140357</xdr:rowOff>
    </xdr:from>
    <xdr:to>
      <xdr:col>85</xdr:col>
      <xdr:colOff>177800</xdr:colOff>
      <xdr:row>78</xdr:row>
      <xdr:rowOff>70507</xdr:rowOff>
    </xdr:to>
    <xdr:sp macro="" textlink="">
      <xdr:nvSpPr>
        <xdr:cNvPr id="624" name="フローチャート: 判断 623">
          <a:extLst>
            <a:ext uri="{FF2B5EF4-FFF2-40B4-BE49-F238E27FC236}">
              <a16:creationId xmlns:a16="http://schemas.microsoft.com/office/drawing/2014/main" id="{00000000-0008-0000-0700-000070020000}"/>
            </a:ext>
          </a:extLst>
        </xdr:cNvPr>
        <xdr:cNvSpPr/>
      </xdr:nvSpPr>
      <xdr:spPr>
        <a:xfrm>
          <a:off x="16268700" y="1334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15570</xdr:rowOff>
    </xdr:from>
    <xdr:to>
      <xdr:col>81</xdr:col>
      <xdr:colOff>50800</xdr:colOff>
      <xdr:row>77</xdr:row>
      <xdr:rowOff>119080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4592300" y="12874320"/>
          <a:ext cx="889000" cy="446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121613</xdr:rowOff>
    </xdr:from>
    <xdr:to>
      <xdr:col>81</xdr:col>
      <xdr:colOff>101600</xdr:colOff>
      <xdr:row>78</xdr:row>
      <xdr:rowOff>51763</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5430500" y="13323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42890</xdr:rowOff>
    </xdr:from>
    <xdr:ext cx="469744"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5246428" y="1341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119080</xdr:rowOff>
    </xdr:from>
    <xdr:to>
      <xdr:col>76</xdr:col>
      <xdr:colOff>114300</xdr:colOff>
      <xdr:row>78</xdr:row>
      <xdr:rowOff>129208</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3703300" y="13320730"/>
          <a:ext cx="889000" cy="181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1986</xdr:rowOff>
    </xdr:from>
    <xdr:to>
      <xdr:col>76</xdr:col>
      <xdr:colOff>165100</xdr:colOff>
      <xdr:row>78</xdr:row>
      <xdr:rowOff>103586</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4541500" y="13375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94713</xdr:rowOff>
    </xdr:from>
    <xdr:ext cx="469744"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4357428" y="13467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123515</xdr:rowOff>
    </xdr:from>
    <xdr:to>
      <xdr:col>71</xdr:col>
      <xdr:colOff>177800</xdr:colOff>
      <xdr:row>78</xdr:row>
      <xdr:rowOff>129208</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814300" y="13496615"/>
          <a:ext cx="889000" cy="5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51250</xdr:rowOff>
    </xdr:from>
    <xdr:to>
      <xdr:col>72</xdr:col>
      <xdr:colOff>38100</xdr:colOff>
      <xdr:row>78</xdr:row>
      <xdr:rowOff>152850</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3652500" y="1342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169377</xdr:rowOff>
    </xdr:from>
    <xdr:ext cx="469744"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3468428" y="1319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27727</xdr:rowOff>
    </xdr:from>
    <xdr:to>
      <xdr:col>67</xdr:col>
      <xdr:colOff>101600</xdr:colOff>
      <xdr:row>78</xdr:row>
      <xdr:rowOff>129327</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2763500" y="1340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145854</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2579428" y="13176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116973</xdr:rowOff>
    </xdr:from>
    <xdr:to>
      <xdr:col>85</xdr:col>
      <xdr:colOff>177800</xdr:colOff>
      <xdr:row>77</xdr:row>
      <xdr:rowOff>47123</xdr:rowOff>
    </xdr:to>
    <xdr:sp macro="" textlink="">
      <xdr:nvSpPr>
        <xdr:cNvPr id="641" name="楕円 640">
          <a:extLst>
            <a:ext uri="{FF2B5EF4-FFF2-40B4-BE49-F238E27FC236}">
              <a16:creationId xmlns:a16="http://schemas.microsoft.com/office/drawing/2014/main" id="{00000000-0008-0000-0700-000081020000}"/>
            </a:ext>
          </a:extLst>
        </xdr:cNvPr>
        <xdr:cNvSpPr/>
      </xdr:nvSpPr>
      <xdr:spPr>
        <a:xfrm>
          <a:off x="16268700" y="13147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139850</xdr:rowOff>
    </xdr:from>
    <xdr:ext cx="534377" cy="259045"/>
    <xdr:sp macro="" textlink="">
      <xdr:nvSpPr>
        <xdr:cNvPr id="642" name="災害復旧費該当値テキスト">
          <a:extLst>
            <a:ext uri="{FF2B5EF4-FFF2-40B4-BE49-F238E27FC236}">
              <a16:creationId xmlns:a16="http://schemas.microsoft.com/office/drawing/2014/main" id="{00000000-0008-0000-0700-000082020000}"/>
            </a:ext>
          </a:extLst>
        </xdr:cNvPr>
        <xdr:cNvSpPr txBox="1"/>
      </xdr:nvSpPr>
      <xdr:spPr>
        <a:xfrm>
          <a:off x="16370300" y="1299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136220</xdr:rowOff>
    </xdr:from>
    <xdr:to>
      <xdr:col>81</xdr:col>
      <xdr:colOff>101600</xdr:colOff>
      <xdr:row>75</xdr:row>
      <xdr:rowOff>66370</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5430500" y="128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82897</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14111" y="12598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68280</xdr:rowOff>
    </xdr:from>
    <xdr:to>
      <xdr:col>76</xdr:col>
      <xdr:colOff>165100</xdr:colOff>
      <xdr:row>77</xdr:row>
      <xdr:rowOff>169880</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4541500" y="1326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14957</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57428" y="1304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78408</xdr:rowOff>
    </xdr:from>
    <xdr:to>
      <xdr:col>72</xdr:col>
      <xdr:colOff>38100</xdr:colOff>
      <xdr:row>79</xdr:row>
      <xdr:rowOff>8558</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3652500" y="1345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171135</xdr:rowOff>
    </xdr:from>
    <xdr:ext cx="378565"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4017" y="13544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72715</xdr:rowOff>
    </xdr:from>
    <xdr:to>
      <xdr:col>67</xdr:col>
      <xdr:colOff>101600</xdr:colOff>
      <xdr:row>79</xdr:row>
      <xdr:rowOff>2865</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2763500" y="1344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165442</xdr:rowOff>
    </xdr:from>
    <xdr:ext cx="378565"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5017" y="135385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a:extLst>
            <a:ext uri="{FF2B5EF4-FFF2-40B4-BE49-F238E27FC236}">
              <a16:creationId xmlns:a16="http://schemas.microsoft.com/office/drawing/2014/main" id="{00000000-0008-0000-07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119994</xdr:rowOff>
    </xdr:from>
    <xdr:to>
      <xdr:col>85</xdr:col>
      <xdr:colOff>126364</xdr:colOff>
      <xdr:row>99</xdr:row>
      <xdr:rowOff>15647</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flipV="1">
          <a:off x="16317595" y="15721944"/>
          <a:ext cx="1269" cy="1267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19474</xdr:rowOff>
    </xdr:from>
    <xdr:ext cx="469744" cy="259045"/>
    <xdr:sp macro="" textlink="">
      <xdr:nvSpPr>
        <xdr:cNvPr id="675" name="公債費最小値テキスト">
          <a:extLst>
            <a:ext uri="{FF2B5EF4-FFF2-40B4-BE49-F238E27FC236}">
              <a16:creationId xmlns:a16="http://schemas.microsoft.com/office/drawing/2014/main" id="{00000000-0008-0000-0700-0000A3020000}"/>
            </a:ext>
          </a:extLst>
        </xdr:cNvPr>
        <xdr:cNvSpPr txBox="1"/>
      </xdr:nvSpPr>
      <xdr:spPr>
        <a:xfrm>
          <a:off x="16370300" y="16993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15647</xdr:rowOff>
    </xdr:from>
    <xdr:to>
      <xdr:col>86</xdr:col>
      <xdr:colOff>25400</xdr:colOff>
      <xdr:row>99</xdr:row>
      <xdr:rowOff>15647</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6230600" y="1698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66671</xdr:rowOff>
    </xdr:from>
    <xdr:ext cx="599010" cy="259045"/>
    <xdr:sp macro="" textlink="">
      <xdr:nvSpPr>
        <xdr:cNvPr id="677" name="公債費最大値テキスト">
          <a:extLst>
            <a:ext uri="{FF2B5EF4-FFF2-40B4-BE49-F238E27FC236}">
              <a16:creationId xmlns:a16="http://schemas.microsoft.com/office/drawing/2014/main" id="{00000000-0008-0000-0700-0000A5020000}"/>
            </a:ext>
          </a:extLst>
        </xdr:cNvPr>
        <xdr:cNvSpPr txBox="1"/>
      </xdr:nvSpPr>
      <xdr:spPr>
        <a:xfrm>
          <a:off x="16370300" y="15497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170,086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119994</xdr:rowOff>
    </xdr:from>
    <xdr:to>
      <xdr:col>86</xdr:col>
      <xdr:colOff>25400</xdr:colOff>
      <xdr:row>91</xdr:row>
      <xdr:rowOff>119994</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6230600" y="1572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78321</xdr:rowOff>
    </xdr:from>
    <xdr:to>
      <xdr:col>85</xdr:col>
      <xdr:colOff>127000</xdr:colOff>
      <xdr:row>95</xdr:row>
      <xdr:rowOff>79197</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5481300" y="16366071"/>
          <a:ext cx="838200" cy="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45237</xdr:rowOff>
    </xdr:from>
    <xdr:ext cx="534377" cy="259045"/>
    <xdr:sp macro="" textlink="">
      <xdr:nvSpPr>
        <xdr:cNvPr id="680" name="公債費平均値テキスト">
          <a:extLst>
            <a:ext uri="{FF2B5EF4-FFF2-40B4-BE49-F238E27FC236}">
              <a16:creationId xmlns:a16="http://schemas.microsoft.com/office/drawing/2014/main" id="{00000000-0008-0000-0700-0000A8020000}"/>
            </a:ext>
          </a:extLst>
        </xdr:cNvPr>
        <xdr:cNvSpPr txBox="1"/>
      </xdr:nvSpPr>
      <xdr:spPr>
        <a:xfrm>
          <a:off x="16370300" y="16504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66810</xdr:rowOff>
    </xdr:from>
    <xdr:to>
      <xdr:col>85</xdr:col>
      <xdr:colOff>177800</xdr:colOff>
      <xdr:row>96</xdr:row>
      <xdr:rowOff>168410</xdr:rowOff>
    </xdr:to>
    <xdr:sp macro="" textlink="">
      <xdr:nvSpPr>
        <xdr:cNvPr id="681" name="フローチャート: 判断 680">
          <a:extLst>
            <a:ext uri="{FF2B5EF4-FFF2-40B4-BE49-F238E27FC236}">
              <a16:creationId xmlns:a16="http://schemas.microsoft.com/office/drawing/2014/main" id="{00000000-0008-0000-0700-0000A9020000}"/>
            </a:ext>
          </a:extLst>
        </xdr:cNvPr>
        <xdr:cNvSpPr/>
      </xdr:nvSpPr>
      <xdr:spPr>
        <a:xfrm>
          <a:off x="16268700" y="1652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79197</xdr:rowOff>
    </xdr:from>
    <xdr:to>
      <xdr:col>81</xdr:col>
      <xdr:colOff>50800</xdr:colOff>
      <xdr:row>95</xdr:row>
      <xdr:rowOff>81308</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4592300" y="16366947"/>
          <a:ext cx="889000" cy="2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110099</xdr:rowOff>
    </xdr:from>
    <xdr:to>
      <xdr:col>81</xdr:col>
      <xdr:colOff>101600</xdr:colOff>
      <xdr:row>97</xdr:row>
      <xdr:rowOff>40249</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5430500" y="1656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31376</xdr:rowOff>
    </xdr:from>
    <xdr:ext cx="534377"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5214111" y="1666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81308</xdr:rowOff>
    </xdr:from>
    <xdr:to>
      <xdr:col>76</xdr:col>
      <xdr:colOff>114300</xdr:colOff>
      <xdr:row>95</xdr:row>
      <xdr:rowOff>123949</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3703300" y="16369058"/>
          <a:ext cx="889000" cy="42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103324</xdr:rowOff>
    </xdr:from>
    <xdr:to>
      <xdr:col>76</xdr:col>
      <xdr:colOff>165100</xdr:colOff>
      <xdr:row>97</xdr:row>
      <xdr:rowOff>33474</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4541500" y="1656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24601</xdr:rowOff>
    </xdr:from>
    <xdr:ext cx="534377"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4325111" y="16655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123949</xdr:rowOff>
    </xdr:from>
    <xdr:to>
      <xdr:col>71</xdr:col>
      <xdr:colOff>177800</xdr:colOff>
      <xdr:row>96</xdr:row>
      <xdr:rowOff>13543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2814300" y="16411699"/>
          <a:ext cx="889000" cy="61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117475</xdr:rowOff>
    </xdr:from>
    <xdr:to>
      <xdr:col>72</xdr:col>
      <xdr:colOff>38100</xdr:colOff>
      <xdr:row>97</xdr:row>
      <xdr:rowOff>47625</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3652500" y="1657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38752</xdr:rowOff>
    </xdr:from>
    <xdr:ext cx="534377"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3436111" y="1666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123631</xdr:rowOff>
    </xdr:from>
    <xdr:to>
      <xdr:col>67</xdr:col>
      <xdr:colOff>101600</xdr:colOff>
      <xdr:row>97</xdr:row>
      <xdr:rowOff>53781</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2763500" y="1658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44908</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2547111" y="16675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27521</xdr:rowOff>
    </xdr:from>
    <xdr:to>
      <xdr:col>85</xdr:col>
      <xdr:colOff>177800</xdr:colOff>
      <xdr:row>95</xdr:row>
      <xdr:rowOff>129121</xdr:rowOff>
    </xdr:to>
    <xdr:sp macro="" textlink="">
      <xdr:nvSpPr>
        <xdr:cNvPr id="698" name="楕円 697">
          <a:extLst>
            <a:ext uri="{FF2B5EF4-FFF2-40B4-BE49-F238E27FC236}">
              <a16:creationId xmlns:a16="http://schemas.microsoft.com/office/drawing/2014/main" id="{00000000-0008-0000-0700-0000BA020000}"/>
            </a:ext>
          </a:extLst>
        </xdr:cNvPr>
        <xdr:cNvSpPr/>
      </xdr:nvSpPr>
      <xdr:spPr>
        <a:xfrm>
          <a:off x="16268700" y="1631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50398</xdr:rowOff>
    </xdr:from>
    <xdr:ext cx="534377" cy="259045"/>
    <xdr:sp macro="" textlink="">
      <xdr:nvSpPr>
        <xdr:cNvPr id="699" name="公債費該当値テキスト">
          <a:extLst>
            <a:ext uri="{FF2B5EF4-FFF2-40B4-BE49-F238E27FC236}">
              <a16:creationId xmlns:a16="http://schemas.microsoft.com/office/drawing/2014/main" id="{00000000-0008-0000-0700-0000BB020000}"/>
            </a:ext>
          </a:extLst>
        </xdr:cNvPr>
        <xdr:cNvSpPr txBox="1"/>
      </xdr:nvSpPr>
      <xdr:spPr>
        <a:xfrm>
          <a:off x="16370300" y="16166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28397</xdr:rowOff>
    </xdr:from>
    <xdr:to>
      <xdr:col>81</xdr:col>
      <xdr:colOff>101600</xdr:colOff>
      <xdr:row>95</xdr:row>
      <xdr:rowOff>129997</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5430500" y="1631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146524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14111" y="16091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30508</xdr:rowOff>
    </xdr:from>
    <xdr:to>
      <xdr:col>76</xdr:col>
      <xdr:colOff>165100</xdr:colOff>
      <xdr:row>95</xdr:row>
      <xdr:rowOff>132108</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4541500" y="1631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148635</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093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73149</xdr:rowOff>
    </xdr:from>
    <xdr:to>
      <xdr:col>72</xdr:col>
      <xdr:colOff>38100</xdr:colOff>
      <xdr:row>96</xdr:row>
      <xdr:rowOff>3299</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3652500" y="16360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19826</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36111" y="16136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134193</xdr:rowOff>
    </xdr:from>
    <xdr:to>
      <xdr:col>67</xdr:col>
      <xdr:colOff>101600</xdr:colOff>
      <xdr:row>96</xdr:row>
      <xdr:rowOff>64343</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2763500" y="1642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80870</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47111" y="16197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a:extLst>
            <a:ext uri="{FF2B5EF4-FFF2-40B4-BE49-F238E27FC236}">
              <a16:creationId xmlns:a16="http://schemas.microsoft.com/office/drawing/2014/main" id="{00000000-0008-0000-07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79828</xdr:rowOff>
    </xdr:from>
    <xdr:to>
      <xdr:col>116</xdr:col>
      <xdr:colOff>62864</xdr:colOff>
      <xdr:row>39</xdr:row>
      <xdr:rowOff>98878</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flipV="1">
          <a:off x="22159595" y="5223328"/>
          <a:ext cx="1269"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105608</xdr:rowOff>
    </xdr:from>
    <xdr:ext cx="249299" cy="259045"/>
    <xdr:sp macro="" textlink="">
      <xdr:nvSpPr>
        <xdr:cNvPr id="734" name="諸支出金最小値テキスト">
          <a:extLst>
            <a:ext uri="{FF2B5EF4-FFF2-40B4-BE49-F238E27FC236}">
              <a16:creationId xmlns:a16="http://schemas.microsoft.com/office/drawing/2014/main" id="{00000000-0008-0000-0700-0000DE020000}"/>
            </a:ext>
          </a:extLst>
        </xdr:cNvPr>
        <xdr:cNvSpPr txBox="1"/>
      </xdr:nvSpPr>
      <xdr:spPr>
        <a:xfrm>
          <a:off x="22212300" y="6792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26505</xdr:rowOff>
    </xdr:from>
    <xdr:ext cx="469744" cy="259045"/>
    <xdr:sp macro="" textlink="">
      <xdr:nvSpPr>
        <xdr:cNvPr id="736" name="諸支出金最大値テキスト">
          <a:extLst>
            <a:ext uri="{FF2B5EF4-FFF2-40B4-BE49-F238E27FC236}">
              <a16:creationId xmlns:a16="http://schemas.microsoft.com/office/drawing/2014/main" id="{00000000-0008-0000-0700-0000E0020000}"/>
            </a:ext>
          </a:extLst>
        </xdr:cNvPr>
        <xdr:cNvSpPr txBox="1"/>
      </xdr:nvSpPr>
      <xdr:spPr>
        <a:xfrm>
          <a:off x="22212300" y="499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79828</xdr:rowOff>
    </xdr:from>
    <xdr:to>
      <xdr:col>116</xdr:col>
      <xdr:colOff>152400</xdr:colOff>
      <xdr:row>30</xdr:row>
      <xdr:rowOff>79828</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522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23058</xdr:rowOff>
    </xdr:from>
    <xdr:ext cx="313932" cy="259045"/>
    <xdr:sp macro="" textlink="">
      <xdr:nvSpPr>
        <xdr:cNvPr id="739" name="諸支出金平均値テキスト">
          <a:extLst>
            <a:ext uri="{FF2B5EF4-FFF2-40B4-BE49-F238E27FC236}">
              <a16:creationId xmlns:a16="http://schemas.microsoft.com/office/drawing/2014/main" id="{00000000-0008-0000-0700-0000E3020000}"/>
            </a:ext>
          </a:extLst>
        </xdr:cNvPr>
        <xdr:cNvSpPr txBox="1"/>
      </xdr:nvSpPr>
      <xdr:spPr>
        <a:xfrm>
          <a:off x="22212300" y="653815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181</xdr:rowOff>
    </xdr:from>
    <xdr:to>
      <xdr:col>116</xdr:col>
      <xdr:colOff>114300</xdr:colOff>
      <xdr:row>39</xdr:row>
      <xdr:rowOff>101781</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2110700" y="668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32838</xdr:rowOff>
    </xdr:from>
    <xdr:to>
      <xdr:col>112</xdr:col>
      <xdr:colOff>38100</xdr:colOff>
      <xdr:row>39</xdr:row>
      <xdr:rowOff>134438</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1272500" y="6719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150965</xdr:rowOff>
    </xdr:from>
    <xdr:ext cx="313932"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1166333" y="64946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170543</xdr:rowOff>
    </xdr:from>
    <xdr:to>
      <xdr:col>107</xdr:col>
      <xdr:colOff>101600</xdr:colOff>
      <xdr:row>39</xdr:row>
      <xdr:rowOff>100693</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0383500" y="6685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117220</xdr:rowOff>
    </xdr:from>
    <xdr:ext cx="313932"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0277333" y="64608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40459</xdr:rowOff>
    </xdr:from>
    <xdr:to>
      <xdr:col>102</xdr:col>
      <xdr:colOff>165100</xdr:colOff>
      <xdr:row>39</xdr:row>
      <xdr:rowOff>142059</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9494500" y="6727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158586</xdr:rowOff>
    </xdr:from>
    <xdr:ext cx="24929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9420650" y="65022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42635</xdr:rowOff>
    </xdr:from>
    <xdr:to>
      <xdr:col>98</xdr:col>
      <xdr:colOff>38100</xdr:colOff>
      <xdr:row>39</xdr:row>
      <xdr:rowOff>144235</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8605500" y="672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160762</xdr:rowOff>
    </xdr:from>
    <xdr:ext cx="24929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8531650" y="65044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150058</xdr:rowOff>
    </xdr:from>
    <xdr:ext cx="249299" cy="259045"/>
    <xdr:sp macro="" textlink="">
      <xdr:nvSpPr>
        <xdr:cNvPr id="758" name="諸支出金該当値テキスト">
          <a:extLst>
            <a:ext uri="{FF2B5EF4-FFF2-40B4-BE49-F238E27FC236}">
              <a16:creationId xmlns:a16="http://schemas.microsoft.com/office/drawing/2014/main" id="{00000000-0008-0000-0700-0000F6020000}"/>
            </a:ext>
          </a:extLst>
        </xdr:cNvPr>
        <xdr:cNvSpPr txBox="1"/>
      </xdr:nvSpPr>
      <xdr:spPr>
        <a:xfrm>
          <a:off x="22212300" y="6665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前年度繰上充用金グラフ枠">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3" name="前年度繰上充用金最小値テキスト">
          <a:extLst>
            <a:ext uri="{FF2B5EF4-FFF2-40B4-BE49-F238E27FC236}">
              <a16:creationId xmlns:a16="http://schemas.microsoft.com/office/drawing/2014/main" id="{00000000-0008-0000-0700-00000F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5" name="前年度繰上充用金最大値テキスト">
          <a:extLst>
            <a:ext uri="{FF2B5EF4-FFF2-40B4-BE49-F238E27FC236}">
              <a16:creationId xmlns:a16="http://schemas.microsoft.com/office/drawing/2014/main" id="{00000000-0008-0000-0700-000011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8" name="前年度繰上充用金平均値テキスト">
          <a:extLst>
            <a:ext uri="{FF2B5EF4-FFF2-40B4-BE49-F238E27FC236}">
              <a16:creationId xmlns:a16="http://schemas.microsoft.com/office/drawing/2014/main" id="{00000000-0008-0000-0700-000014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7" name="前年度繰上充用金該当値テキスト">
          <a:extLst>
            <a:ext uri="{FF2B5EF4-FFF2-40B4-BE49-F238E27FC236}">
              <a16:creationId xmlns:a16="http://schemas.microsoft.com/office/drawing/2014/main" id="{00000000-0008-0000-0700-000027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6" name="正方形/長方形 815">
          <a:extLst>
            <a:ext uri="{FF2B5EF4-FFF2-40B4-BE49-F238E27FC236}">
              <a16:creationId xmlns:a16="http://schemas.microsoft.com/office/drawing/2014/main" id="{00000000-0008-0000-0700-00003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7" name="正方形/長方形 816">
          <a:extLst>
            <a:ext uri="{FF2B5EF4-FFF2-40B4-BE49-F238E27FC236}">
              <a16:creationId xmlns:a16="http://schemas.microsoft.com/office/drawing/2014/main" id="{00000000-0008-0000-0700-00003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住民一人当たりの議会費は、議会費一般経費の減少などにより</a:t>
          </a:r>
          <a:r>
            <a:rPr kumimoji="1" lang="en-US" altLang="ja-JP" sz="1300">
              <a:latin typeface="ＭＳ Ｐゴシック" panose="020B0600070205080204" pitchFamily="50" charset="-128"/>
              <a:ea typeface="ＭＳ Ｐゴシック" panose="020B0600070205080204" pitchFamily="50" charset="-128"/>
            </a:rPr>
            <a:t>104</a:t>
          </a:r>
          <a:r>
            <a:rPr kumimoji="1" lang="ja-JP" altLang="en-US" sz="1300">
              <a:latin typeface="ＭＳ Ｐゴシック" panose="020B0600070205080204" pitchFamily="50" charset="-128"/>
              <a:ea typeface="ＭＳ Ｐゴシック" panose="020B0600070205080204" pitchFamily="50" charset="-128"/>
            </a:rPr>
            <a:t>円減少しており、類似団体を</a:t>
          </a:r>
          <a:r>
            <a:rPr kumimoji="1" lang="en-US" altLang="ja-JP" sz="1300">
              <a:latin typeface="ＭＳ Ｐゴシック" panose="020B0600070205080204" pitchFamily="50" charset="-128"/>
              <a:ea typeface="ＭＳ Ｐゴシック" panose="020B0600070205080204" pitchFamily="50" charset="-128"/>
            </a:rPr>
            <a:t>1,678</a:t>
          </a:r>
          <a:r>
            <a:rPr kumimoji="1" lang="ja-JP" altLang="en-US" sz="1300">
              <a:latin typeface="ＭＳ Ｐゴシック" panose="020B0600070205080204" pitchFamily="50" charset="-128"/>
              <a:ea typeface="ＭＳ Ｐゴシック" panose="020B0600070205080204" pitchFamily="50" charset="-128"/>
            </a:rPr>
            <a:t>円下回る</a:t>
          </a:r>
          <a:r>
            <a:rPr kumimoji="1" lang="en-US" altLang="ja-JP" sz="1300">
              <a:latin typeface="ＭＳ Ｐゴシック" panose="020B0600070205080204" pitchFamily="50" charset="-128"/>
              <a:ea typeface="ＭＳ Ｐゴシック" panose="020B0600070205080204" pitchFamily="50" charset="-128"/>
            </a:rPr>
            <a:t>4,925</a:t>
          </a:r>
          <a:r>
            <a:rPr kumimoji="1" lang="ja-JP" altLang="en-US" sz="1300">
              <a:latin typeface="ＭＳ Ｐゴシック" panose="020B0600070205080204" pitchFamily="50" charset="-128"/>
              <a:ea typeface="ＭＳ Ｐゴシック" panose="020B0600070205080204" pitchFamily="50" charset="-128"/>
            </a:rPr>
            <a:t>円となっている。住民一人当たりの総務費は、特別定額給付金給付事業の皆増などにより</a:t>
          </a:r>
          <a:r>
            <a:rPr kumimoji="1" lang="en-US" altLang="ja-JP" sz="1300">
              <a:latin typeface="ＭＳ Ｐゴシック" panose="020B0600070205080204" pitchFamily="50" charset="-128"/>
              <a:ea typeface="ＭＳ Ｐゴシック" panose="020B0600070205080204" pitchFamily="50" charset="-128"/>
            </a:rPr>
            <a:t>163,477</a:t>
          </a:r>
          <a:r>
            <a:rPr kumimoji="1" lang="ja-JP" altLang="en-US" sz="1300">
              <a:latin typeface="ＭＳ Ｐゴシック" panose="020B0600070205080204" pitchFamily="50" charset="-128"/>
              <a:ea typeface="ＭＳ Ｐゴシック" panose="020B0600070205080204" pitchFamily="50" charset="-128"/>
            </a:rPr>
            <a:t>円増加し、類似団体を</a:t>
          </a:r>
          <a:r>
            <a:rPr kumimoji="1" lang="en-US" altLang="ja-JP" sz="1300">
              <a:latin typeface="ＭＳ Ｐゴシック" panose="020B0600070205080204" pitchFamily="50" charset="-128"/>
              <a:ea typeface="ＭＳ Ｐゴシック" panose="020B0600070205080204" pitchFamily="50" charset="-128"/>
            </a:rPr>
            <a:t>78,510</a:t>
          </a:r>
          <a:r>
            <a:rPr kumimoji="1" lang="ja-JP" altLang="en-US" sz="1300">
              <a:latin typeface="ＭＳ Ｐゴシック" panose="020B0600070205080204" pitchFamily="50" charset="-128"/>
              <a:ea typeface="ＭＳ Ｐゴシック" panose="020B0600070205080204" pitchFamily="50" charset="-128"/>
            </a:rPr>
            <a:t>円上回る</a:t>
          </a:r>
          <a:r>
            <a:rPr kumimoji="1" lang="en-US" altLang="ja-JP" sz="1300">
              <a:latin typeface="ＭＳ Ｐゴシック" panose="020B0600070205080204" pitchFamily="50" charset="-128"/>
              <a:ea typeface="ＭＳ Ｐゴシック" panose="020B0600070205080204" pitchFamily="50" charset="-128"/>
            </a:rPr>
            <a:t>308,147</a:t>
          </a:r>
          <a:r>
            <a:rPr kumimoji="1" lang="ja-JP" altLang="en-US" sz="1300">
              <a:latin typeface="ＭＳ Ｐゴシック" panose="020B0600070205080204" pitchFamily="50" charset="-128"/>
              <a:ea typeface="ＭＳ Ｐゴシック" panose="020B0600070205080204" pitchFamily="50" charset="-128"/>
            </a:rPr>
            <a:t>円となっている。住民一人当たりの民生費は、介護保険事業特別会計繰出金の増加などにより</a:t>
          </a:r>
          <a:r>
            <a:rPr kumimoji="1" lang="en-US" altLang="ja-JP" sz="1300">
              <a:latin typeface="ＭＳ Ｐゴシック" panose="020B0600070205080204" pitchFamily="50" charset="-128"/>
              <a:ea typeface="ＭＳ Ｐゴシック" panose="020B0600070205080204" pitchFamily="50" charset="-128"/>
            </a:rPr>
            <a:t>12,590</a:t>
          </a:r>
          <a:r>
            <a:rPr kumimoji="1" lang="ja-JP" altLang="en-US" sz="1300">
              <a:latin typeface="ＭＳ Ｐゴシック" panose="020B0600070205080204" pitchFamily="50" charset="-128"/>
              <a:ea typeface="ＭＳ Ｐゴシック" panose="020B0600070205080204" pitchFamily="50" charset="-128"/>
            </a:rPr>
            <a:t>円増加し類似団体を</a:t>
          </a:r>
          <a:r>
            <a:rPr kumimoji="1" lang="en-US" altLang="ja-JP" sz="1300">
              <a:latin typeface="ＭＳ Ｐゴシック" panose="020B0600070205080204" pitchFamily="50" charset="-128"/>
              <a:ea typeface="ＭＳ Ｐゴシック" panose="020B0600070205080204" pitchFamily="50" charset="-128"/>
            </a:rPr>
            <a:t>26,457</a:t>
          </a:r>
          <a:r>
            <a:rPr kumimoji="1" lang="ja-JP" altLang="en-US" sz="1300">
              <a:latin typeface="ＭＳ Ｐゴシック" panose="020B0600070205080204" pitchFamily="50" charset="-128"/>
              <a:ea typeface="ＭＳ Ｐゴシック" panose="020B0600070205080204" pitchFamily="50" charset="-128"/>
            </a:rPr>
            <a:t>円上回る</a:t>
          </a:r>
          <a:r>
            <a:rPr kumimoji="1" lang="en-US" altLang="ja-JP" sz="1300">
              <a:latin typeface="ＭＳ Ｐゴシック" panose="020B0600070205080204" pitchFamily="50" charset="-128"/>
              <a:ea typeface="ＭＳ Ｐゴシック" panose="020B0600070205080204" pitchFamily="50" charset="-128"/>
            </a:rPr>
            <a:t>192,044</a:t>
          </a:r>
          <a:r>
            <a:rPr kumimoji="1" lang="ja-JP" altLang="en-US" sz="1300">
              <a:latin typeface="ＭＳ Ｐゴシック" panose="020B0600070205080204" pitchFamily="50" charset="-128"/>
              <a:ea typeface="ＭＳ Ｐゴシック" panose="020B0600070205080204" pitchFamily="50" charset="-128"/>
            </a:rPr>
            <a:t>円となっている。住民一人当たりの衛生費は、埋立処分経費などの増加により</a:t>
          </a:r>
          <a:r>
            <a:rPr kumimoji="1" lang="en-US" altLang="ja-JP" sz="1300">
              <a:latin typeface="ＭＳ Ｐゴシック" panose="020B0600070205080204" pitchFamily="50" charset="-128"/>
              <a:ea typeface="ＭＳ Ｐゴシック" panose="020B0600070205080204" pitchFamily="50" charset="-128"/>
            </a:rPr>
            <a:t>19,156</a:t>
          </a:r>
          <a:r>
            <a:rPr kumimoji="1" lang="ja-JP" altLang="en-US" sz="1300">
              <a:latin typeface="ＭＳ Ｐゴシック" panose="020B0600070205080204" pitchFamily="50" charset="-128"/>
              <a:ea typeface="ＭＳ Ｐゴシック" panose="020B0600070205080204" pitchFamily="50" charset="-128"/>
            </a:rPr>
            <a:t>円増加し、類似団体を</a:t>
          </a:r>
          <a:r>
            <a:rPr kumimoji="1" lang="en-US" altLang="ja-JP" sz="1300">
              <a:latin typeface="ＭＳ Ｐゴシック" panose="020B0600070205080204" pitchFamily="50" charset="-128"/>
              <a:ea typeface="ＭＳ Ｐゴシック" panose="020B0600070205080204" pitchFamily="50" charset="-128"/>
            </a:rPr>
            <a:t>57,287</a:t>
          </a:r>
          <a:r>
            <a:rPr kumimoji="1" lang="ja-JP" altLang="en-US" sz="1300">
              <a:latin typeface="ＭＳ Ｐゴシック" panose="020B0600070205080204" pitchFamily="50" charset="-128"/>
              <a:ea typeface="ＭＳ Ｐゴシック" panose="020B0600070205080204" pitchFamily="50" charset="-128"/>
            </a:rPr>
            <a:t>円上回る</a:t>
          </a:r>
          <a:r>
            <a:rPr kumimoji="1" lang="en-US" altLang="ja-JP" sz="1300">
              <a:latin typeface="ＭＳ Ｐゴシック" panose="020B0600070205080204" pitchFamily="50" charset="-128"/>
              <a:ea typeface="ＭＳ Ｐゴシック" panose="020B0600070205080204" pitchFamily="50" charset="-128"/>
            </a:rPr>
            <a:t>118,253</a:t>
          </a:r>
          <a:r>
            <a:rPr kumimoji="1" lang="ja-JP" altLang="en-US" sz="1300">
              <a:latin typeface="ＭＳ Ｐゴシック" panose="020B0600070205080204" pitchFamily="50" charset="-128"/>
              <a:ea typeface="ＭＳ Ｐゴシック" panose="020B0600070205080204" pitchFamily="50" charset="-128"/>
            </a:rPr>
            <a:t>円となっている。住民一人当たりの農林水産業費は、動鳴気漁港機能保全事業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繰越明許</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などにより</a:t>
          </a:r>
          <a:r>
            <a:rPr kumimoji="1" lang="en-US" altLang="ja-JP" sz="1300">
              <a:latin typeface="ＭＳ Ｐゴシック" panose="020B0600070205080204" pitchFamily="50" charset="-128"/>
              <a:ea typeface="ＭＳ Ｐゴシック" panose="020B0600070205080204" pitchFamily="50" charset="-128"/>
            </a:rPr>
            <a:t>2,885</a:t>
          </a:r>
          <a:r>
            <a:rPr kumimoji="1" lang="ja-JP" altLang="en-US" sz="1300">
              <a:latin typeface="ＭＳ Ｐゴシック" panose="020B0600070205080204" pitchFamily="50" charset="-128"/>
              <a:ea typeface="ＭＳ Ｐゴシック" panose="020B0600070205080204" pitchFamily="50" charset="-128"/>
            </a:rPr>
            <a:t>円増加しているが類似団体を</a:t>
          </a:r>
          <a:r>
            <a:rPr kumimoji="1" lang="en-US" altLang="ja-JP" sz="1300">
              <a:latin typeface="ＭＳ Ｐゴシック" panose="020B0600070205080204" pitchFamily="50" charset="-128"/>
              <a:ea typeface="ＭＳ Ｐゴシック" panose="020B0600070205080204" pitchFamily="50" charset="-128"/>
            </a:rPr>
            <a:t>18,432</a:t>
          </a:r>
          <a:r>
            <a:rPr kumimoji="1" lang="ja-JP" altLang="en-US" sz="1300">
              <a:latin typeface="ＭＳ Ｐゴシック" panose="020B0600070205080204" pitchFamily="50" charset="-128"/>
              <a:ea typeface="ＭＳ Ｐゴシック" panose="020B0600070205080204" pitchFamily="50" charset="-128"/>
            </a:rPr>
            <a:t>円下回る</a:t>
          </a:r>
          <a:r>
            <a:rPr kumimoji="1" lang="en-US" altLang="ja-JP" sz="1300">
              <a:latin typeface="ＭＳ Ｐゴシック" panose="020B0600070205080204" pitchFamily="50" charset="-128"/>
              <a:ea typeface="ＭＳ Ｐゴシック" panose="020B0600070205080204" pitchFamily="50" charset="-128"/>
            </a:rPr>
            <a:t>14,701</a:t>
          </a:r>
          <a:r>
            <a:rPr kumimoji="1" lang="ja-JP" altLang="en-US" sz="1300">
              <a:latin typeface="ＭＳ Ｐゴシック" panose="020B0600070205080204" pitchFamily="50" charset="-128"/>
              <a:ea typeface="ＭＳ Ｐゴシック" panose="020B0600070205080204" pitchFamily="50" charset="-128"/>
            </a:rPr>
            <a:t>円となっている。住民一人当たりの商工費は、生活支援商品券交付事業などの増加により</a:t>
          </a:r>
          <a:r>
            <a:rPr kumimoji="1" lang="en-US" altLang="ja-JP" sz="1300">
              <a:latin typeface="ＭＳ Ｐゴシック" panose="020B0600070205080204" pitchFamily="50" charset="-128"/>
              <a:ea typeface="ＭＳ Ｐゴシック" panose="020B0600070205080204" pitchFamily="50" charset="-128"/>
            </a:rPr>
            <a:t>11,972</a:t>
          </a:r>
          <a:r>
            <a:rPr kumimoji="1" lang="ja-JP" altLang="en-US" sz="1300">
              <a:latin typeface="ＭＳ Ｐゴシック" panose="020B0600070205080204" pitchFamily="50" charset="-128"/>
              <a:ea typeface="ＭＳ Ｐゴシック" panose="020B0600070205080204" pitchFamily="50" charset="-128"/>
            </a:rPr>
            <a:t>円増加し、類似団体を</a:t>
          </a:r>
          <a:r>
            <a:rPr kumimoji="1" lang="en-US" altLang="ja-JP" sz="1300">
              <a:latin typeface="ＭＳ Ｐゴシック" panose="020B0600070205080204" pitchFamily="50" charset="-128"/>
              <a:ea typeface="ＭＳ Ｐゴシック" panose="020B0600070205080204" pitchFamily="50" charset="-128"/>
            </a:rPr>
            <a:t>869</a:t>
          </a:r>
          <a:r>
            <a:rPr kumimoji="1" lang="ja-JP" altLang="en-US" sz="1300">
              <a:latin typeface="ＭＳ Ｐゴシック" panose="020B0600070205080204" pitchFamily="50" charset="-128"/>
              <a:ea typeface="ＭＳ Ｐゴシック" panose="020B0600070205080204" pitchFamily="50" charset="-128"/>
            </a:rPr>
            <a:t>円上回る</a:t>
          </a:r>
          <a:r>
            <a:rPr kumimoji="1" lang="en-US" altLang="ja-JP" sz="1300">
              <a:latin typeface="ＭＳ Ｐゴシック" panose="020B0600070205080204" pitchFamily="50" charset="-128"/>
              <a:ea typeface="ＭＳ Ｐゴシック" panose="020B0600070205080204" pitchFamily="50" charset="-128"/>
            </a:rPr>
            <a:t>29,700</a:t>
          </a:r>
          <a:r>
            <a:rPr kumimoji="1" lang="ja-JP" altLang="en-US" sz="1300">
              <a:latin typeface="ＭＳ Ｐゴシック" panose="020B0600070205080204" pitchFamily="50" charset="-128"/>
              <a:ea typeface="ＭＳ Ｐゴシック" panose="020B0600070205080204" pitchFamily="50" charset="-128"/>
            </a:rPr>
            <a:t>円となっている。住民一人当たりの土木費は、サンゴ台中央線新設事業の減少などにより</a:t>
          </a:r>
          <a:r>
            <a:rPr kumimoji="1" lang="en-US" altLang="ja-JP" sz="1300">
              <a:latin typeface="ＭＳ Ｐゴシック" panose="020B0600070205080204" pitchFamily="50" charset="-128"/>
              <a:ea typeface="ＭＳ Ｐゴシック" panose="020B0600070205080204" pitchFamily="50" charset="-128"/>
            </a:rPr>
            <a:t>28,436</a:t>
          </a:r>
          <a:r>
            <a:rPr kumimoji="1" lang="ja-JP" altLang="en-US" sz="1300">
              <a:latin typeface="ＭＳ Ｐゴシック" panose="020B0600070205080204" pitchFamily="50" charset="-128"/>
              <a:ea typeface="ＭＳ Ｐゴシック" panose="020B0600070205080204" pitchFamily="50" charset="-128"/>
            </a:rPr>
            <a:t>円減少し、類似団体を</a:t>
          </a:r>
          <a:r>
            <a:rPr kumimoji="1" lang="en-US" altLang="ja-JP" sz="1300">
              <a:latin typeface="ＭＳ Ｐゴシック" panose="020B0600070205080204" pitchFamily="50" charset="-128"/>
              <a:ea typeface="ＭＳ Ｐゴシック" panose="020B0600070205080204" pitchFamily="50" charset="-128"/>
            </a:rPr>
            <a:t>6,431</a:t>
          </a:r>
          <a:r>
            <a:rPr kumimoji="1" lang="ja-JP" altLang="en-US" sz="1300">
              <a:latin typeface="ＭＳ Ｐゴシック" panose="020B0600070205080204" pitchFamily="50" charset="-128"/>
              <a:ea typeface="ＭＳ Ｐゴシック" panose="020B0600070205080204" pitchFamily="50" charset="-128"/>
            </a:rPr>
            <a:t>円下回る</a:t>
          </a:r>
          <a:r>
            <a:rPr kumimoji="1" lang="en-US" altLang="ja-JP" sz="1300">
              <a:latin typeface="ＭＳ Ｐゴシック" panose="020B0600070205080204" pitchFamily="50" charset="-128"/>
              <a:ea typeface="ＭＳ Ｐゴシック" panose="020B0600070205080204" pitchFamily="50" charset="-128"/>
            </a:rPr>
            <a:t>56,703</a:t>
          </a:r>
          <a:r>
            <a:rPr kumimoji="1" lang="ja-JP" altLang="en-US" sz="1300">
              <a:latin typeface="ＭＳ Ｐゴシック" panose="020B0600070205080204" pitchFamily="50" charset="-128"/>
              <a:ea typeface="ＭＳ Ｐゴシック" panose="020B0600070205080204" pitchFamily="50" charset="-128"/>
            </a:rPr>
            <a:t>円となっている。住民一人当たりの消防費は、救助資機材整備事業などの増加により</a:t>
          </a:r>
          <a:r>
            <a:rPr kumimoji="1" lang="en-US" altLang="ja-JP" sz="1300">
              <a:latin typeface="ＭＳ Ｐゴシック" panose="020B0600070205080204" pitchFamily="50" charset="-128"/>
              <a:ea typeface="ＭＳ Ｐゴシック" panose="020B0600070205080204" pitchFamily="50" charset="-128"/>
            </a:rPr>
            <a:t>11,348</a:t>
          </a:r>
          <a:r>
            <a:rPr kumimoji="1" lang="ja-JP" altLang="en-US" sz="1300">
              <a:latin typeface="ＭＳ Ｐゴシック" panose="020B0600070205080204" pitchFamily="50" charset="-128"/>
              <a:ea typeface="ＭＳ Ｐゴシック" panose="020B0600070205080204" pitchFamily="50" charset="-128"/>
            </a:rPr>
            <a:t>円増加し、類似団体を</a:t>
          </a:r>
          <a:r>
            <a:rPr kumimoji="1" lang="en-US" altLang="ja-JP" sz="1300">
              <a:latin typeface="ＭＳ Ｐゴシック" panose="020B0600070205080204" pitchFamily="50" charset="-128"/>
              <a:ea typeface="ＭＳ Ｐゴシック" panose="020B0600070205080204" pitchFamily="50" charset="-128"/>
            </a:rPr>
            <a:t>16,180</a:t>
          </a:r>
          <a:r>
            <a:rPr kumimoji="1" lang="ja-JP" altLang="en-US" sz="1300">
              <a:latin typeface="ＭＳ Ｐゴシック" panose="020B0600070205080204" pitchFamily="50" charset="-128"/>
              <a:ea typeface="ＭＳ Ｐゴシック" panose="020B0600070205080204" pitchFamily="50" charset="-128"/>
            </a:rPr>
            <a:t>円上回る</a:t>
          </a:r>
          <a:r>
            <a:rPr kumimoji="1" lang="en-US" altLang="ja-JP" sz="1300">
              <a:latin typeface="ＭＳ Ｐゴシック" panose="020B0600070205080204" pitchFamily="50" charset="-128"/>
              <a:ea typeface="ＭＳ Ｐゴシック" panose="020B0600070205080204" pitchFamily="50" charset="-128"/>
            </a:rPr>
            <a:t>48,391</a:t>
          </a:r>
          <a:r>
            <a:rPr kumimoji="1" lang="ja-JP" altLang="en-US" sz="1300">
              <a:latin typeface="ＭＳ Ｐゴシック" panose="020B0600070205080204" pitchFamily="50" charset="-128"/>
              <a:ea typeface="ＭＳ Ｐゴシック" panose="020B0600070205080204" pitchFamily="50" charset="-128"/>
            </a:rPr>
            <a:t>円となっている。住民一人当たりの教育費は、公立学校情報機器整備事業などの増加により</a:t>
          </a:r>
          <a:r>
            <a:rPr kumimoji="1" lang="en-US" altLang="ja-JP" sz="1300">
              <a:latin typeface="ＭＳ Ｐゴシック" panose="020B0600070205080204" pitchFamily="50" charset="-128"/>
              <a:ea typeface="ＭＳ Ｐゴシック" panose="020B0600070205080204" pitchFamily="50" charset="-128"/>
            </a:rPr>
            <a:t>3,927</a:t>
          </a:r>
          <a:r>
            <a:rPr kumimoji="1" lang="ja-JP" altLang="en-US" sz="1300">
              <a:latin typeface="ＭＳ Ｐゴシック" panose="020B0600070205080204" pitchFamily="50" charset="-128"/>
              <a:ea typeface="ＭＳ Ｐゴシック" panose="020B0600070205080204" pitchFamily="50" charset="-128"/>
            </a:rPr>
            <a:t>円増加しているが、類似団体を</a:t>
          </a:r>
          <a:r>
            <a:rPr kumimoji="1" lang="en-US" altLang="ja-JP" sz="1300">
              <a:latin typeface="ＭＳ Ｐゴシック" panose="020B0600070205080204" pitchFamily="50" charset="-128"/>
              <a:ea typeface="ＭＳ Ｐゴシック" panose="020B0600070205080204" pitchFamily="50" charset="-128"/>
            </a:rPr>
            <a:t>15,116</a:t>
          </a:r>
          <a:r>
            <a:rPr kumimoji="1" lang="ja-JP" altLang="en-US" sz="1300">
              <a:latin typeface="ＭＳ Ｐゴシック" panose="020B0600070205080204" pitchFamily="50" charset="-128"/>
              <a:ea typeface="ＭＳ Ｐゴシック" panose="020B0600070205080204" pitchFamily="50" charset="-128"/>
            </a:rPr>
            <a:t>円下回る</a:t>
          </a:r>
          <a:r>
            <a:rPr kumimoji="1" lang="en-US" altLang="ja-JP" sz="1300">
              <a:latin typeface="ＭＳ Ｐゴシック" panose="020B0600070205080204" pitchFamily="50" charset="-128"/>
              <a:ea typeface="ＭＳ Ｐゴシック" panose="020B0600070205080204" pitchFamily="50" charset="-128"/>
            </a:rPr>
            <a:t>64,978</a:t>
          </a:r>
          <a:r>
            <a:rPr kumimoji="1" lang="ja-JP" altLang="en-US" sz="1300">
              <a:latin typeface="ＭＳ Ｐゴシック" panose="020B0600070205080204" pitchFamily="50" charset="-128"/>
              <a:ea typeface="ＭＳ Ｐゴシック" panose="020B0600070205080204" pitchFamily="50" charset="-128"/>
            </a:rPr>
            <a:t>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住民一人当たりの災害復旧事業費は、白野漁港災害復旧事業などの減少により</a:t>
          </a:r>
          <a:r>
            <a:rPr kumimoji="1" lang="en-US" altLang="ja-JP" sz="1300">
              <a:latin typeface="ＭＳ Ｐゴシック" panose="020B0600070205080204" pitchFamily="50" charset="-128"/>
              <a:ea typeface="ＭＳ Ｐゴシック" panose="020B0600070205080204" pitchFamily="50" charset="-128"/>
            </a:rPr>
            <a:t>14,158</a:t>
          </a:r>
          <a:r>
            <a:rPr kumimoji="1" lang="ja-JP" altLang="en-US" sz="1300">
              <a:latin typeface="ＭＳ Ｐゴシック" panose="020B0600070205080204" pitchFamily="50" charset="-128"/>
              <a:ea typeface="ＭＳ Ｐゴシック" panose="020B0600070205080204" pitchFamily="50" charset="-128"/>
            </a:rPr>
            <a:t>円減少したが、類似団体を</a:t>
          </a:r>
          <a:r>
            <a:rPr kumimoji="1" lang="en-US" altLang="ja-JP" sz="1300">
              <a:latin typeface="ＭＳ Ｐゴシック" panose="020B0600070205080204" pitchFamily="50" charset="-128"/>
              <a:ea typeface="ＭＳ Ｐゴシック" panose="020B0600070205080204" pitchFamily="50" charset="-128"/>
            </a:rPr>
            <a:t>8,523</a:t>
          </a:r>
          <a:r>
            <a:rPr kumimoji="1" lang="ja-JP" altLang="en-US" sz="1300">
              <a:latin typeface="ＭＳ Ｐゴシック" panose="020B0600070205080204" pitchFamily="50" charset="-128"/>
              <a:ea typeface="ＭＳ Ｐゴシック" panose="020B0600070205080204" pitchFamily="50" charset="-128"/>
            </a:rPr>
            <a:t>円上回る</a:t>
          </a:r>
          <a:r>
            <a:rPr kumimoji="1" lang="en-US" altLang="ja-JP" sz="1300">
              <a:latin typeface="ＭＳ Ｐゴシック" panose="020B0600070205080204" pitchFamily="50" charset="-128"/>
              <a:ea typeface="ＭＳ Ｐゴシック" panose="020B0600070205080204" pitchFamily="50" charset="-128"/>
            </a:rPr>
            <a:t>13,772</a:t>
          </a:r>
          <a:r>
            <a:rPr kumimoji="1" lang="ja-JP" altLang="en-US" sz="1300">
              <a:latin typeface="ＭＳ Ｐゴシック" panose="020B0600070205080204" pitchFamily="50" charset="-128"/>
              <a:ea typeface="ＭＳ Ｐゴシック" panose="020B0600070205080204" pitchFamily="50" charset="-128"/>
            </a:rPr>
            <a:t>円となっている。公債費は、人口減少により一人当たりのコストが高くなったことから住民一人当たりの公債費が増加しており、類似団体を上回っている。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和歌山県串本町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前年度と比較し、歳入において繰入金や地方債の増加により</a:t>
          </a:r>
          <a:r>
            <a:rPr kumimoji="1" lang="en-US" altLang="ja-JP" sz="1400">
              <a:latin typeface="ＭＳ ゴシック" pitchFamily="49" charset="-128"/>
              <a:ea typeface="ＭＳ ゴシック" pitchFamily="49" charset="-128"/>
            </a:rPr>
            <a:t>2,745,139</a:t>
          </a:r>
          <a:r>
            <a:rPr kumimoji="1" lang="ja-JP" altLang="en-US" sz="1400">
              <a:latin typeface="ＭＳ ゴシック" pitchFamily="49" charset="-128"/>
              <a:ea typeface="ＭＳ ゴシック" pitchFamily="49" charset="-128"/>
            </a:rPr>
            <a:t>千円増加したものの、歳出においても総務費に係る補助費等、普通建設事業費が増加したことにより</a:t>
          </a:r>
          <a:r>
            <a:rPr kumimoji="1" lang="en-US" altLang="ja-JP" sz="1400">
              <a:latin typeface="ＭＳ ゴシック" pitchFamily="49" charset="-128"/>
              <a:ea typeface="ＭＳ ゴシック" pitchFamily="49" charset="-128"/>
            </a:rPr>
            <a:t>2,558,543</a:t>
          </a:r>
          <a:r>
            <a:rPr kumimoji="1" lang="ja-JP" altLang="en-US" sz="1400">
              <a:latin typeface="ＭＳ ゴシック" pitchFamily="49" charset="-128"/>
              <a:ea typeface="ＭＳ ゴシック" pitchFamily="49" charset="-128"/>
            </a:rPr>
            <a:t>千円増加したことにより、実質単年度収支は</a:t>
          </a:r>
          <a:r>
            <a:rPr kumimoji="1" lang="en-US" altLang="ja-JP" sz="1400">
              <a:latin typeface="ＭＳ ゴシック" pitchFamily="49" charset="-128"/>
              <a:ea typeface="ＭＳ ゴシック" pitchFamily="49" charset="-128"/>
            </a:rPr>
            <a:t>53,298</a:t>
          </a:r>
          <a:r>
            <a:rPr kumimoji="1" lang="ja-JP" altLang="en-US" sz="1400">
              <a:latin typeface="ＭＳ ゴシック" pitchFamily="49" charset="-128"/>
              <a:ea typeface="ＭＳ ゴシック" pitchFamily="49" charset="-128"/>
            </a:rPr>
            <a:t>千円の赤字となり、実質単年度収支の標準財政規模比は▲</a:t>
          </a:r>
          <a:r>
            <a:rPr kumimoji="1" lang="en-US" altLang="ja-JP" sz="1400">
              <a:latin typeface="ＭＳ ゴシック" pitchFamily="49" charset="-128"/>
              <a:ea typeface="ＭＳ ゴシック" pitchFamily="49" charset="-128"/>
            </a:rPr>
            <a:t>0.88</a:t>
          </a:r>
          <a:r>
            <a:rPr kumimoji="1" lang="ja-JP" altLang="en-US" sz="1400">
              <a:latin typeface="ＭＳ ゴシック" pitchFamily="49" charset="-128"/>
              <a:ea typeface="ＭＳ ゴシック" pitchFamily="49" charset="-128"/>
            </a:rPr>
            <a:t>％となった。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和歌山県串本町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年度まで赤字となっていた国民健康保険事業特別会計が平成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年度以降黒字に転じたものの、病院事業会計においては平成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年度から資金不足が発生しており、令和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年度では資金不足額が　</a:t>
          </a:r>
          <a:r>
            <a:rPr kumimoji="1" lang="en-US" altLang="ja-JP" sz="1400">
              <a:latin typeface="ＭＳ ゴシック" pitchFamily="49" charset="-128"/>
              <a:ea typeface="ＭＳ ゴシック" pitchFamily="49" charset="-128"/>
            </a:rPr>
            <a:t>94</a:t>
          </a:r>
          <a:r>
            <a:rPr kumimoji="1" lang="ja-JP" altLang="en-US" sz="1400">
              <a:latin typeface="ＭＳ ゴシック" pitchFamily="49" charset="-128"/>
              <a:ea typeface="ＭＳ ゴシック" pitchFamily="49" charset="-128"/>
            </a:rPr>
            <a:t>百万円、資金不足比率が</a:t>
          </a:r>
          <a:r>
            <a:rPr kumimoji="1" lang="en-US" altLang="ja-JP" sz="1400">
              <a:latin typeface="ＭＳ ゴシック" pitchFamily="49" charset="-128"/>
              <a:ea typeface="ＭＳ ゴシック" pitchFamily="49" charset="-128"/>
            </a:rPr>
            <a:t>6.0</a:t>
          </a:r>
          <a:r>
            <a:rPr kumimoji="1" lang="ja-JP" altLang="en-US" sz="1400">
              <a:latin typeface="ＭＳ ゴシック" pitchFamily="49" charset="-128"/>
              <a:ea typeface="ＭＳ ゴシック" pitchFamily="49" charset="-128"/>
            </a:rPr>
            <a:t>％となった。改革プランに沿った取り組みを進め、経営健全化に努める。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55" zoomScaleNormal="5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80</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82</v>
      </c>
      <c r="C3" s="614"/>
      <c r="D3" s="614"/>
      <c r="E3" s="615"/>
      <c r="F3" s="615"/>
      <c r="G3" s="615"/>
      <c r="H3" s="615"/>
      <c r="I3" s="615"/>
      <c r="J3" s="615"/>
      <c r="K3" s="615"/>
      <c r="L3" s="615" t="s">
        <v>83</v>
      </c>
      <c r="M3" s="615"/>
      <c r="N3" s="615"/>
      <c r="O3" s="615"/>
      <c r="P3" s="615"/>
      <c r="Q3" s="615"/>
      <c r="R3" s="618"/>
      <c r="S3" s="618"/>
      <c r="T3" s="618"/>
      <c r="U3" s="618"/>
      <c r="V3" s="619"/>
      <c r="W3" s="509" t="s">
        <v>84</v>
      </c>
      <c r="X3" s="510"/>
      <c r="Y3" s="510"/>
      <c r="Z3" s="510"/>
      <c r="AA3" s="510"/>
      <c r="AB3" s="614"/>
      <c r="AC3" s="618" t="s">
        <v>85</v>
      </c>
      <c r="AD3" s="510"/>
      <c r="AE3" s="510"/>
      <c r="AF3" s="510"/>
      <c r="AG3" s="510"/>
      <c r="AH3" s="510"/>
      <c r="AI3" s="510"/>
      <c r="AJ3" s="510"/>
      <c r="AK3" s="510"/>
      <c r="AL3" s="580"/>
      <c r="AM3" s="509" t="s">
        <v>86</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87</v>
      </c>
      <c r="BO3" s="510"/>
      <c r="BP3" s="510"/>
      <c r="BQ3" s="510"/>
      <c r="BR3" s="510"/>
      <c r="BS3" s="510"/>
      <c r="BT3" s="510"/>
      <c r="BU3" s="580"/>
      <c r="BV3" s="509" t="s">
        <v>88</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89</v>
      </c>
      <c r="CU3" s="510"/>
      <c r="CV3" s="510"/>
      <c r="CW3" s="510"/>
      <c r="CX3" s="510"/>
      <c r="CY3" s="510"/>
      <c r="CZ3" s="510"/>
      <c r="DA3" s="580"/>
      <c r="DB3" s="509" t="s">
        <v>90</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91</v>
      </c>
      <c r="AZ4" s="423"/>
      <c r="BA4" s="423"/>
      <c r="BB4" s="423"/>
      <c r="BC4" s="423"/>
      <c r="BD4" s="423"/>
      <c r="BE4" s="423"/>
      <c r="BF4" s="423"/>
      <c r="BG4" s="423"/>
      <c r="BH4" s="423"/>
      <c r="BI4" s="423"/>
      <c r="BJ4" s="423"/>
      <c r="BK4" s="423"/>
      <c r="BL4" s="423"/>
      <c r="BM4" s="424"/>
      <c r="BN4" s="425">
        <v>14907633</v>
      </c>
      <c r="BO4" s="426"/>
      <c r="BP4" s="426"/>
      <c r="BQ4" s="426"/>
      <c r="BR4" s="426"/>
      <c r="BS4" s="426"/>
      <c r="BT4" s="426"/>
      <c r="BU4" s="427"/>
      <c r="BV4" s="425">
        <v>12162494</v>
      </c>
      <c r="BW4" s="426"/>
      <c r="BX4" s="426"/>
      <c r="BY4" s="426"/>
      <c r="BZ4" s="426"/>
      <c r="CA4" s="426"/>
      <c r="CB4" s="426"/>
      <c r="CC4" s="427"/>
      <c r="CD4" s="606" t="s">
        <v>92</v>
      </c>
      <c r="CE4" s="607"/>
      <c r="CF4" s="607"/>
      <c r="CG4" s="607"/>
      <c r="CH4" s="607"/>
      <c r="CI4" s="607"/>
      <c r="CJ4" s="607"/>
      <c r="CK4" s="607"/>
      <c r="CL4" s="607"/>
      <c r="CM4" s="607"/>
      <c r="CN4" s="607"/>
      <c r="CO4" s="607"/>
      <c r="CP4" s="607"/>
      <c r="CQ4" s="607"/>
      <c r="CR4" s="607"/>
      <c r="CS4" s="608"/>
      <c r="CT4" s="609">
        <v>3.9</v>
      </c>
      <c r="CU4" s="610"/>
      <c r="CV4" s="610"/>
      <c r="CW4" s="610"/>
      <c r="CX4" s="610"/>
      <c r="CY4" s="610"/>
      <c r="CZ4" s="610"/>
      <c r="DA4" s="611"/>
      <c r="DB4" s="609">
        <v>3.2</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93</v>
      </c>
      <c r="AN5" s="404"/>
      <c r="AO5" s="404"/>
      <c r="AP5" s="404"/>
      <c r="AQ5" s="404"/>
      <c r="AR5" s="404"/>
      <c r="AS5" s="404"/>
      <c r="AT5" s="405"/>
      <c r="AU5" s="487" t="s">
        <v>94</v>
      </c>
      <c r="AV5" s="488"/>
      <c r="AW5" s="488"/>
      <c r="AX5" s="488"/>
      <c r="AY5" s="410" t="s">
        <v>95</v>
      </c>
      <c r="AZ5" s="411"/>
      <c r="BA5" s="411"/>
      <c r="BB5" s="411"/>
      <c r="BC5" s="411"/>
      <c r="BD5" s="411"/>
      <c r="BE5" s="411"/>
      <c r="BF5" s="411"/>
      <c r="BG5" s="411"/>
      <c r="BH5" s="411"/>
      <c r="BI5" s="411"/>
      <c r="BJ5" s="411"/>
      <c r="BK5" s="411"/>
      <c r="BL5" s="411"/>
      <c r="BM5" s="412"/>
      <c r="BN5" s="430">
        <v>14496130</v>
      </c>
      <c r="BO5" s="431"/>
      <c r="BP5" s="431"/>
      <c r="BQ5" s="431"/>
      <c r="BR5" s="431"/>
      <c r="BS5" s="431"/>
      <c r="BT5" s="431"/>
      <c r="BU5" s="432"/>
      <c r="BV5" s="430">
        <v>11937587</v>
      </c>
      <c r="BW5" s="431"/>
      <c r="BX5" s="431"/>
      <c r="BY5" s="431"/>
      <c r="BZ5" s="431"/>
      <c r="CA5" s="431"/>
      <c r="CB5" s="431"/>
      <c r="CC5" s="432"/>
      <c r="CD5" s="439" t="s">
        <v>96</v>
      </c>
      <c r="CE5" s="440"/>
      <c r="CF5" s="440"/>
      <c r="CG5" s="440"/>
      <c r="CH5" s="440"/>
      <c r="CI5" s="440"/>
      <c r="CJ5" s="440"/>
      <c r="CK5" s="440"/>
      <c r="CL5" s="440"/>
      <c r="CM5" s="440"/>
      <c r="CN5" s="440"/>
      <c r="CO5" s="440"/>
      <c r="CP5" s="440"/>
      <c r="CQ5" s="440"/>
      <c r="CR5" s="440"/>
      <c r="CS5" s="441"/>
      <c r="CT5" s="400">
        <v>93.3</v>
      </c>
      <c r="CU5" s="401"/>
      <c r="CV5" s="401"/>
      <c r="CW5" s="401"/>
      <c r="CX5" s="401"/>
      <c r="CY5" s="401"/>
      <c r="CZ5" s="401"/>
      <c r="DA5" s="402"/>
      <c r="DB5" s="400">
        <v>94</v>
      </c>
      <c r="DC5" s="401"/>
      <c r="DD5" s="401"/>
      <c r="DE5" s="401"/>
      <c r="DF5" s="401"/>
      <c r="DG5" s="401"/>
      <c r="DH5" s="401"/>
      <c r="DI5" s="402"/>
      <c r="DJ5" s="186"/>
      <c r="DK5" s="186"/>
      <c r="DL5" s="186"/>
      <c r="DM5" s="186"/>
      <c r="DN5" s="186"/>
      <c r="DO5" s="186"/>
    </row>
    <row r="6" spans="1:119" ht="18.75" customHeight="1" x14ac:dyDescent="0.15">
      <c r="A6" s="187"/>
      <c r="B6" s="586" t="s">
        <v>97</v>
      </c>
      <c r="C6" s="444"/>
      <c r="D6" s="444"/>
      <c r="E6" s="587"/>
      <c r="F6" s="587"/>
      <c r="G6" s="587"/>
      <c r="H6" s="587"/>
      <c r="I6" s="587"/>
      <c r="J6" s="587"/>
      <c r="K6" s="587"/>
      <c r="L6" s="587" t="s">
        <v>98</v>
      </c>
      <c r="M6" s="587"/>
      <c r="N6" s="587"/>
      <c r="O6" s="587"/>
      <c r="P6" s="587"/>
      <c r="Q6" s="587"/>
      <c r="R6" s="468"/>
      <c r="S6" s="468"/>
      <c r="T6" s="468"/>
      <c r="U6" s="468"/>
      <c r="V6" s="593"/>
      <c r="W6" s="521" t="s">
        <v>99</v>
      </c>
      <c r="X6" s="443"/>
      <c r="Y6" s="443"/>
      <c r="Z6" s="443"/>
      <c r="AA6" s="443"/>
      <c r="AB6" s="444"/>
      <c r="AC6" s="598" t="s">
        <v>100</v>
      </c>
      <c r="AD6" s="599"/>
      <c r="AE6" s="599"/>
      <c r="AF6" s="599"/>
      <c r="AG6" s="599"/>
      <c r="AH6" s="599"/>
      <c r="AI6" s="599"/>
      <c r="AJ6" s="599"/>
      <c r="AK6" s="599"/>
      <c r="AL6" s="600"/>
      <c r="AM6" s="499" t="s">
        <v>101</v>
      </c>
      <c r="AN6" s="404"/>
      <c r="AO6" s="404"/>
      <c r="AP6" s="404"/>
      <c r="AQ6" s="404"/>
      <c r="AR6" s="404"/>
      <c r="AS6" s="404"/>
      <c r="AT6" s="405"/>
      <c r="AU6" s="487" t="s">
        <v>102</v>
      </c>
      <c r="AV6" s="488"/>
      <c r="AW6" s="488"/>
      <c r="AX6" s="488"/>
      <c r="AY6" s="410" t="s">
        <v>103</v>
      </c>
      <c r="AZ6" s="411"/>
      <c r="BA6" s="411"/>
      <c r="BB6" s="411"/>
      <c r="BC6" s="411"/>
      <c r="BD6" s="411"/>
      <c r="BE6" s="411"/>
      <c r="BF6" s="411"/>
      <c r="BG6" s="411"/>
      <c r="BH6" s="411"/>
      <c r="BI6" s="411"/>
      <c r="BJ6" s="411"/>
      <c r="BK6" s="411"/>
      <c r="BL6" s="411"/>
      <c r="BM6" s="412"/>
      <c r="BN6" s="430">
        <v>411503</v>
      </c>
      <c r="BO6" s="431"/>
      <c r="BP6" s="431"/>
      <c r="BQ6" s="431"/>
      <c r="BR6" s="431"/>
      <c r="BS6" s="431"/>
      <c r="BT6" s="431"/>
      <c r="BU6" s="432"/>
      <c r="BV6" s="430">
        <v>224907</v>
      </c>
      <c r="BW6" s="431"/>
      <c r="BX6" s="431"/>
      <c r="BY6" s="431"/>
      <c r="BZ6" s="431"/>
      <c r="CA6" s="431"/>
      <c r="CB6" s="431"/>
      <c r="CC6" s="432"/>
      <c r="CD6" s="439" t="s">
        <v>104</v>
      </c>
      <c r="CE6" s="440"/>
      <c r="CF6" s="440"/>
      <c r="CG6" s="440"/>
      <c r="CH6" s="440"/>
      <c r="CI6" s="440"/>
      <c r="CJ6" s="440"/>
      <c r="CK6" s="440"/>
      <c r="CL6" s="440"/>
      <c r="CM6" s="440"/>
      <c r="CN6" s="440"/>
      <c r="CO6" s="440"/>
      <c r="CP6" s="440"/>
      <c r="CQ6" s="440"/>
      <c r="CR6" s="440"/>
      <c r="CS6" s="441"/>
      <c r="CT6" s="583">
        <v>96.1</v>
      </c>
      <c r="CU6" s="584"/>
      <c r="CV6" s="584"/>
      <c r="CW6" s="584"/>
      <c r="CX6" s="584"/>
      <c r="CY6" s="584"/>
      <c r="CZ6" s="584"/>
      <c r="DA6" s="585"/>
      <c r="DB6" s="583">
        <v>97</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105</v>
      </c>
      <c r="AN7" s="404"/>
      <c r="AO7" s="404"/>
      <c r="AP7" s="404"/>
      <c r="AQ7" s="404"/>
      <c r="AR7" s="404"/>
      <c r="AS7" s="404"/>
      <c r="AT7" s="405"/>
      <c r="AU7" s="487" t="s">
        <v>106</v>
      </c>
      <c r="AV7" s="488"/>
      <c r="AW7" s="488"/>
      <c r="AX7" s="488"/>
      <c r="AY7" s="410" t="s">
        <v>107</v>
      </c>
      <c r="AZ7" s="411"/>
      <c r="BA7" s="411"/>
      <c r="BB7" s="411"/>
      <c r="BC7" s="411"/>
      <c r="BD7" s="411"/>
      <c r="BE7" s="411"/>
      <c r="BF7" s="411"/>
      <c r="BG7" s="411"/>
      <c r="BH7" s="411"/>
      <c r="BI7" s="411"/>
      <c r="BJ7" s="411"/>
      <c r="BK7" s="411"/>
      <c r="BL7" s="411"/>
      <c r="BM7" s="412"/>
      <c r="BN7" s="430">
        <v>174224</v>
      </c>
      <c r="BO7" s="431"/>
      <c r="BP7" s="431"/>
      <c r="BQ7" s="431"/>
      <c r="BR7" s="431"/>
      <c r="BS7" s="431"/>
      <c r="BT7" s="431"/>
      <c r="BU7" s="432"/>
      <c r="BV7" s="430">
        <v>36533</v>
      </c>
      <c r="BW7" s="431"/>
      <c r="BX7" s="431"/>
      <c r="BY7" s="431"/>
      <c r="BZ7" s="431"/>
      <c r="CA7" s="431"/>
      <c r="CB7" s="431"/>
      <c r="CC7" s="432"/>
      <c r="CD7" s="439" t="s">
        <v>108</v>
      </c>
      <c r="CE7" s="440"/>
      <c r="CF7" s="440"/>
      <c r="CG7" s="440"/>
      <c r="CH7" s="440"/>
      <c r="CI7" s="440"/>
      <c r="CJ7" s="440"/>
      <c r="CK7" s="440"/>
      <c r="CL7" s="440"/>
      <c r="CM7" s="440"/>
      <c r="CN7" s="440"/>
      <c r="CO7" s="440"/>
      <c r="CP7" s="440"/>
      <c r="CQ7" s="440"/>
      <c r="CR7" s="440"/>
      <c r="CS7" s="441"/>
      <c r="CT7" s="430">
        <v>6051295</v>
      </c>
      <c r="CU7" s="431"/>
      <c r="CV7" s="431"/>
      <c r="CW7" s="431"/>
      <c r="CX7" s="431"/>
      <c r="CY7" s="431"/>
      <c r="CZ7" s="431"/>
      <c r="DA7" s="432"/>
      <c r="DB7" s="430">
        <v>5948020</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109</v>
      </c>
      <c r="AN8" s="404"/>
      <c r="AO8" s="404"/>
      <c r="AP8" s="404"/>
      <c r="AQ8" s="404"/>
      <c r="AR8" s="404"/>
      <c r="AS8" s="404"/>
      <c r="AT8" s="405"/>
      <c r="AU8" s="487" t="s">
        <v>110</v>
      </c>
      <c r="AV8" s="488"/>
      <c r="AW8" s="488"/>
      <c r="AX8" s="488"/>
      <c r="AY8" s="410" t="s">
        <v>111</v>
      </c>
      <c r="AZ8" s="411"/>
      <c r="BA8" s="411"/>
      <c r="BB8" s="411"/>
      <c r="BC8" s="411"/>
      <c r="BD8" s="411"/>
      <c r="BE8" s="411"/>
      <c r="BF8" s="411"/>
      <c r="BG8" s="411"/>
      <c r="BH8" s="411"/>
      <c r="BI8" s="411"/>
      <c r="BJ8" s="411"/>
      <c r="BK8" s="411"/>
      <c r="BL8" s="411"/>
      <c r="BM8" s="412"/>
      <c r="BN8" s="430">
        <v>237279</v>
      </c>
      <c r="BO8" s="431"/>
      <c r="BP8" s="431"/>
      <c r="BQ8" s="431"/>
      <c r="BR8" s="431"/>
      <c r="BS8" s="431"/>
      <c r="BT8" s="431"/>
      <c r="BU8" s="432"/>
      <c r="BV8" s="430">
        <v>188374</v>
      </c>
      <c r="BW8" s="431"/>
      <c r="BX8" s="431"/>
      <c r="BY8" s="431"/>
      <c r="BZ8" s="431"/>
      <c r="CA8" s="431"/>
      <c r="CB8" s="431"/>
      <c r="CC8" s="432"/>
      <c r="CD8" s="439" t="s">
        <v>112</v>
      </c>
      <c r="CE8" s="440"/>
      <c r="CF8" s="440"/>
      <c r="CG8" s="440"/>
      <c r="CH8" s="440"/>
      <c r="CI8" s="440"/>
      <c r="CJ8" s="440"/>
      <c r="CK8" s="440"/>
      <c r="CL8" s="440"/>
      <c r="CM8" s="440"/>
      <c r="CN8" s="440"/>
      <c r="CO8" s="440"/>
      <c r="CP8" s="440"/>
      <c r="CQ8" s="440"/>
      <c r="CR8" s="440"/>
      <c r="CS8" s="441"/>
      <c r="CT8" s="543">
        <v>0.26</v>
      </c>
      <c r="CU8" s="544"/>
      <c r="CV8" s="544"/>
      <c r="CW8" s="544"/>
      <c r="CX8" s="544"/>
      <c r="CY8" s="544"/>
      <c r="CZ8" s="544"/>
      <c r="DA8" s="545"/>
      <c r="DB8" s="543">
        <v>0.26</v>
      </c>
      <c r="DC8" s="544"/>
      <c r="DD8" s="544"/>
      <c r="DE8" s="544"/>
      <c r="DF8" s="544"/>
      <c r="DG8" s="544"/>
      <c r="DH8" s="544"/>
      <c r="DI8" s="545"/>
      <c r="DJ8" s="186"/>
      <c r="DK8" s="186"/>
      <c r="DL8" s="186"/>
      <c r="DM8" s="186"/>
      <c r="DN8" s="186"/>
      <c r="DO8" s="186"/>
    </row>
    <row r="9" spans="1:119" ht="18.75" customHeight="1" thickBot="1" x14ac:dyDescent="0.2">
      <c r="A9" s="187"/>
      <c r="B9" s="572" t="s">
        <v>113</v>
      </c>
      <c r="C9" s="573"/>
      <c r="D9" s="573"/>
      <c r="E9" s="573"/>
      <c r="F9" s="573"/>
      <c r="G9" s="573"/>
      <c r="H9" s="573"/>
      <c r="I9" s="573"/>
      <c r="J9" s="573"/>
      <c r="K9" s="493"/>
      <c r="L9" s="574" t="s">
        <v>114</v>
      </c>
      <c r="M9" s="575"/>
      <c r="N9" s="575"/>
      <c r="O9" s="575"/>
      <c r="P9" s="575"/>
      <c r="Q9" s="576"/>
      <c r="R9" s="577">
        <v>14959</v>
      </c>
      <c r="S9" s="578"/>
      <c r="T9" s="578"/>
      <c r="U9" s="578"/>
      <c r="V9" s="579"/>
      <c r="W9" s="509" t="s">
        <v>115</v>
      </c>
      <c r="X9" s="510"/>
      <c r="Y9" s="510"/>
      <c r="Z9" s="510"/>
      <c r="AA9" s="510"/>
      <c r="AB9" s="510"/>
      <c r="AC9" s="510"/>
      <c r="AD9" s="510"/>
      <c r="AE9" s="510"/>
      <c r="AF9" s="510"/>
      <c r="AG9" s="510"/>
      <c r="AH9" s="510"/>
      <c r="AI9" s="510"/>
      <c r="AJ9" s="510"/>
      <c r="AK9" s="510"/>
      <c r="AL9" s="580"/>
      <c r="AM9" s="499" t="s">
        <v>116</v>
      </c>
      <c r="AN9" s="404"/>
      <c r="AO9" s="404"/>
      <c r="AP9" s="404"/>
      <c r="AQ9" s="404"/>
      <c r="AR9" s="404"/>
      <c r="AS9" s="404"/>
      <c r="AT9" s="405"/>
      <c r="AU9" s="487" t="s">
        <v>94</v>
      </c>
      <c r="AV9" s="488"/>
      <c r="AW9" s="488"/>
      <c r="AX9" s="488"/>
      <c r="AY9" s="410" t="s">
        <v>117</v>
      </c>
      <c r="AZ9" s="411"/>
      <c r="BA9" s="411"/>
      <c r="BB9" s="411"/>
      <c r="BC9" s="411"/>
      <c r="BD9" s="411"/>
      <c r="BE9" s="411"/>
      <c r="BF9" s="411"/>
      <c r="BG9" s="411"/>
      <c r="BH9" s="411"/>
      <c r="BI9" s="411"/>
      <c r="BJ9" s="411"/>
      <c r="BK9" s="411"/>
      <c r="BL9" s="411"/>
      <c r="BM9" s="412"/>
      <c r="BN9" s="430">
        <v>48905</v>
      </c>
      <c r="BO9" s="431"/>
      <c r="BP9" s="431"/>
      <c r="BQ9" s="431"/>
      <c r="BR9" s="431"/>
      <c r="BS9" s="431"/>
      <c r="BT9" s="431"/>
      <c r="BU9" s="432"/>
      <c r="BV9" s="430">
        <v>-19943</v>
      </c>
      <c r="BW9" s="431"/>
      <c r="BX9" s="431"/>
      <c r="BY9" s="431"/>
      <c r="BZ9" s="431"/>
      <c r="CA9" s="431"/>
      <c r="CB9" s="431"/>
      <c r="CC9" s="432"/>
      <c r="CD9" s="439" t="s">
        <v>118</v>
      </c>
      <c r="CE9" s="440"/>
      <c r="CF9" s="440"/>
      <c r="CG9" s="440"/>
      <c r="CH9" s="440"/>
      <c r="CI9" s="440"/>
      <c r="CJ9" s="440"/>
      <c r="CK9" s="440"/>
      <c r="CL9" s="440"/>
      <c r="CM9" s="440"/>
      <c r="CN9" s="440"/>
      <c r="CO9" s="440"/>
      <c r="CP9" s="440"/>
      <c r="CQ9" s="440"/>
      <c r="CR9" s="440"/>
      <c r="CS9" s="441"/>
      <c r="CT9" s="400">
        <v>16.8</v>
      </c>
      <c r="CU9" s="401"/>
      <c r="CV9" s="401"/>
      <c r="CW9" s="401"/>
      <c r="CX9" s="401"/>
      <c r="CY9" s="401"/>
      <c r="CZ9" s="401"/>
      <c r="DA9" s="402"/>
      <c r="DB9" s="400">
        <v>18</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119</v>
      </c>
      <c r="M10" s="404"/>
      <c r="N10" s="404"/>
      <c r="O10" s="404"/>
      <c r="P10" s="404"/>
      <c r="Q10" s="405"/>
      <c r="R10" s="406">
        <v>16558</v>
      </c>
      <c r="S10" s="407"/>
      <c r="T10" s="407"/>
      <c r="U10" s="407"/>
      <c r="V10" s="409"/>
      <c r="W10" s="581"/>
      <c r="X10" s="392"/>
      <c r="Y10" s="392"/>
      <c r="Z10" s="392"/>
      <c r="AA10" s="392"/>
      <c r="AB10" s="392"/>
      <c r="AC10" s="392"/>
      <c r="AD10" s="392"/>
      <c r="AE10" s="392"/>
      <c r="AF10" s="392"/>
      <c r="AG10" s="392"/>
      <c r="AH10" s="392"/>
      <c r="AI10" s="392"/>
      <c r="AJ10" s="392"/>
      <c r="AK10" s="392"/>
      <c r="AL10" s="582"/>
      <c r="AM10" s="499" t="s">
        <v>120</v>
      </c>
      <c r="AN10" s="404"/>
      <c r="AO10" s="404"/>
      <c r="AP10" s="404"/>
      <c r="AQ10" s="404"/>
      <c r="AR10" s="404"/>
      <c r="AS10" s="404"/>
      <c r="AT10" s="405"/>
      <c r="AU10" s="487" t="s">
        <v>121</v>
      </c>
      <c r="AV10" s="488"/>
      <c r="AW10" s="488"/>
      <c r="AX10" s="488"/>
      <c r="AY10" s="410" t="s">
        <v>122</v>
      </c>
      <c r="AZ10" s="411"/>
      <c r="BA10" s="411"/>
      <c r="BB10" s="411"/>
      <c r="BC10" s="411"/>
      <c r="BD10" s="411"/>
      <c r="BE10" s="411"/>
      <c r="BF10" s="411"/>
      <c r="BG10" s="411"/>
      <c r="BH10" s="411"/>
      <c r="BI10" s="411"/>
      <c r="BJ10" s="411"/>
      <c r="BK10" s="411"/>
      <c r="BL10" s="411"/>
      <c r="BM10" s="412"/>
      <c r="BN10" s="430">
        <v>89122</v>
      </c>
      <c r="BO10" s="431"/>
      <c r="BP10" s="431"/>
      <c r="BQ10" s="431"/>
      <c r="BR10" s="431"/>
      <c r="BS10" s="431"/>
      <c r="BT10" s="431"/>
      <c r="BU10" s="432"/>
      <c r="BV10" s="430">
        <v>102746</v>
      </c>
      <c r="BW10" s="431"/>
      <c r="BX10" s="431"/>
      <c r="BY10" s="431"/>
      <c r="BZ10" s="431"/>
      <c r="CA10" s="431"/>
      <c r="CB10" s="431"/>
      <c r="CC10" s="432"/>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124</v>
      </c>
      <c r="M11" s="477"/>
      <c r="N11" s="477"/>
      <c r="O11" s="477"/>
      <c r="P11" s="477"/>
      <c r="Q11" s="478"/>
      <c r="R11" s="569" t="s">
        <v>125</v>
      </c>
      <c r="S11" s="570"/>
      <c r="T11" s="570"/>
      <c r="U11" s="570"/>
      <c r="V11" s="571"/>
      <c r="W11" s="581"/>
      <c r="X11" s="392"/>
      <c r="Y11" s="392"/>
      <c r="Z11" s="392"/>
      <c r="AA11" s="392"/>
      <c r="AB11" s="392"/>
      <c r="AC11" s="392"/>
      <c r="AD11" s="392"/>
      <c r="AE11" s="392"/>
      <c r="AF11" s="392"/>
      <c r="AG11" s="392"/>
      <c r="AH11" s="392"/>
      <c r="AI11" s="392"/>
      <c r="AJ11" s="392"/>
      <c r="AK11" s="392"/>
      <c r="AL11" s="582"/>
      <c r="AM11" s="499" t="s">
        <v>126</v>
      </c>
      <c r="AN11" s="404"/>
      <c r="AO11" s="404"/>
      <c r="AP11" s="404"/>
      <c r="AQ11" s="404"/>
      <c r="AR11" s="404"/>
      <c r="AS11" s="404"/>
      <c r="AT11" s="405"/>
      <c r="AU11" s="487" t="s">
        <v>127</v>
      </c>
      <c r="AV11" s="488"/>
      <c r="AW11" s="488"/>
      <c r="AX11" s="488"/>
      <c r="AY11" s="410" t="s">
        <v>128</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129</v>
      </c>
      <c r="CE11" s="440"/>
      <c r="CF11" s="440"/>
      <c r="CG11" s="440"/>
      <c r="CH11" s="440"/>
      <c r="CI11" s="440"/>
      <c r="CJ11" s="440"/>
      <c r="CK11" s="440"/>
      <c r="CL11" s="440"/>
      <c r="CM11" s="440"/>
      <c r="CN11" s="440"/>
      <c r="CO11" s="440"/>
      <c r="CP11" s="440"/>
      <c r="CQ11" s="440"/>
      <c r="CR11" s="440"/>
      <c r="CS11" s="441"/>
      <c r="CT11" s="543" t="s">
        <v>130</v>
      </c>
      <c r="CU11" s="544"/>
      <c r="CV11" s="544"/>
      <c r="CW11" s="544"/>
      <c r="CX11" s="544"/>
      <c r="CY11" s="544"/>
      <c r="CZ11" s="544"/>
      <c r="DA11" s="545"/>
      <c r="DB11" s="543" t="s">
        <v>131</v>
      </c>
      <c r="DC11" s="544"/>
      <c r="DD11" s="544"/>
      <c r="DE11" s="544"/>
      <c r="DF11" s="544"/>
      <c r="DG11" s="544"/>
      <c r="DH11" s="544"/>
      <c r="DI11" s="545"/>
      <c r="DJ11" s="186"/>
      <c r="DK11" s="186"/>
      <c r="DL11" s="186"/>
      <c r="DM11" s="186"/>
      <c r="DN11" s="186"/>
      <c r="DO11" s="186"/>
    </row>
    <row r="12" spans="1:119" ht="18.75" customHeight="1" x14ac:dyDescent="0.15">
      <c r="A12" s="187"/>
      <c r="B12" s="546" t="s">
        <v>132</v>
      </c>
      <c r="C12" s="547"/>
      <c r="D12" s="547"/>
      <c r="E12" s="547"/>
      <c r="F12" s="547"/>
      <c r="G12" s="547"/>
      <c r="H12" s="547"/>
      <c r="I12" s="547"/>
      <c r="J12" s="547"/>
      <c r="K12" s="548"/>
      <c r="L12" s="555" t="s">
        <v>133</v>
      </c>
      <c r="M12" s="556"/>
      <c r="N12" s="556"/>
      <c r="O12" s="556"/>
      <c r="P12" s="556"/>
      <c r="Q12" s="557"/>
      <c r="R12" s="558">
        <v>15468</v>
      </c>
      <c r="S12" s="559"/>
      <c r="T12" s="559"/>
      <c r="U12" s="559"/>
      <c r="V12" s="560"/>
      <c r="W12" s="561" t="s">
        <v>1</v>
      </c>
      <c r="X12" s="488"/>
      <c r="Y12" s="488"/>
      <c r="Z12" s="488"/>
      <c r="AA12" s="488"/>
      <c r="AB12" s="562"/>
      <c r="AC12" s="563" t="s">
        <v>134</v>
      </c>
      <c r="AD12" s="564"/>
      <c r="AE12" s="564"/>
      <c r="AF12" s="564"/>
      <c r="AG12" s="565"/>
      <c r="AH12" s="563" t="s">
        <v>135</v>
      </c>
      <c r="AI12" s="564"/>
      <c r="AJ12" s="564"/>
      <c r="AK12" s="564"/>
      <c r="AL12" s="566"/>
      <c r="AM12" s="499" t="s">
        <v>136</v>
      </c>
      <c r="AN12" s="404"/>
      <c r="AO12" s="404"/>
      <c r="AP12" s="404"/>
      <c r="AQ12" s="404"/>
      <c r="AR12" s="404"/>
      <c r="AS12" s="404"/>
      <c r="AT12" s="405"/>
      <c r="AU12" s="487" t="s">
        <v>137</v>
      </c>
      <c r="AV12" s="488"/>
      <c r="AW12" s="488"/>
      <c r="AX12" s="488"/>
      <c r="AY12" s="410" t="s">
        <v>138</v>
      </c>
      <c r="AZ12" s="411"/>
      <c r="BA12" s="411"/>
      <c r="BB12" s="411"/>
      <c r="BC12" s="411"/>
      <c r="BD12" s="411"/>
      <c r="BE12" s="411"/>
      <c r="BF12" s="411"/>
      <c r="BG12" s="411"/>
      <c r="BH12" s="411"/>
      <c r="BI12" s="411"/>
      <c r="BJ12" s="411"/>
      <c r="BK12" s="411"/>
      <c r="BL12" s="411"/>
      <c r="BM12" s="412"/>
      <c r="BN12" s="430">
        <v>191325</v>
      </c>
      <c r="BO12" s="431"/>
      <c r="BP12" s="431"/>
      <c r="BQ12" s="431"/>
      <c r="BR12" s="431"/>
      <c r="BS12" s="431"/>
      <c r="BT12" s="431"/>
      <c r="BU12" s="432"/>
      <c r="BV12" s="430">
        <v>269776</v>
      </c>
      <c r="BW12" s="431"/>
      <c r="BX12" s="431"/>
      <c r="BY12" s="431"/>
      <c r="BZ12" s="431"/>
      <c r="CA12" s="431"/>
      <c r="CB12" s="431"/>
      <c r="CC12" s="432"/>
      <c r="CD12" s="439" t="s">
        <v>139</v>
      </c>
      <c r="CE12" s="440"/>
      <c r="CF12" s="440"/>
      <c r="CG12" s="440"/>
      <c r="CH12" s="440"/>
      <c r="CI12" s="440"/>
      <c r="CJ12" s="440"/>
      <c r="CK12" s="440"/>
      <c r="CL12" s="440"/>
      <c r="CM12" s="440"/>
      <c r="CN12" s="440"/>
      <c r="CO12" s="440"/>
      <c r="CP12" s="440"/>
      <c r="CQ12" s="440"/>
      <c r="CR12" s="440"/>
      <c r="CS12" s="441"/>
      <c r="CT12" s="543" t="s">
        <v>131</v>
      </c>
      <c r="CU12" s="544"/>
      <c r="CV12" s="544"/>
      <c r="CW12" s="544"/>
      <c r="CX12" s="544"/>
      <c r="CY12" s="544"/>
      <c r="CZ12" s="544"/>
      <c r="DA12" s="545"/>
      <c r="DB12" s="543" t="s">
        <v>140</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141</v>
      </c>
      <c r="N13" s="531"/>
      <c r="O13" s="531"/>
      <c r="P13" s="531"/>
      <c r="Q13" s="532"/>
      <c r="R13" s="533">
        <v>15402</v>
      </c>
      <c r="S13" s="534"/>
      <c r="T13" s="534"/>
      <c r="U13" s="534"/>
      <c r="V13" s="535"/>
      <c r="W13" s="521" t="s">
        <v>142</v>
      </c>
      <c r="X13" s="443"/>
      <c r="Y13" s="443"/>
      <c r="Z13" s="443"/>
      <c r="AA13" s="443"/>
      <c r="AB13" s="444"/>
      <c r="AC13" s="406">
        <v>588</v>
      </c>
      <c r="AD13" s="407"/>
      <c r="AE13" s="407"/>
      <c r="AF13" s="407"/>
      <c r="AG13" s="408"/>
      <c r="AH13" s="406">
        <v>602</v>
      </c>
      <c r="AI13" s="407"/>
      <c r="AJ13" s="407"/>
      <c r="AK13" s="407"/>
      <c r="AL13" s="409"/>
      <c r="AM13" s="499" t="s">
        <v>143</v>
      </c>
      <c r="AN13" s="404"/>
      <c r="AO13" s="404"/>
      <c r="AP13" s="404"/>
      <c r="AQ13" s="404"/>
      <c r="AR13" s="404"/>
      <c r="AS13" s="404"/>
      <c r="AT13" s="405"/>
      <c r="AU13" s="487" t="s">
        <v>121</v>
      </c>
      <c r="AV13" s="488"/>
      <c r="AW13" s="488"/>
      <c r="AX13" s="488"/>
      <c r="AY13" s="410" t="s">
        <v>144</v>
      </c>
      <c r="AZ13" s="411"/>
      <c r="BA13" s="411"/>
      <c r="BB13" s="411"/>
      <c r="BC13" s="411"/>
      <c r="BD13" s="411"/>
      <c r="BE13" s="411"/>
      <c r="BF13" s="411"/>
      <c r="BG13" s="411"/>
      <c r="BH13" s="411"/>
      <c r="BI13" s="411"/>
      <c r="BJ13" s="411"/>
      <c r="BK13" s="411"/>
      <c r="BL13" s="411"/>
      <c r="BM13" s="412"/>
      <c r="BN13" s="430">
        <v>-53298</v>
      </c>
      <c r="BO13" s="431"/>
      <c r="BP13" s="431"/>
      <c r="BQ13" s="431"/>
      <c r="BR13" s="431"/>
      <c r="BS13" s="431"/>
      <c r="BT13" s="431"/>
      <c r="BU13" s="432"/>
      <c r="BV13" s="430">
        <v>-186973</v>
      </c>
      <c r="BW13" s="431"/>
      <c r="BX13" s="431"/>
      <c r="BY13" s="431"/>
      <c r="BZ13" s="431"/>
      <c r="CA13" s="431"/>
      <c r="CB13" s="431"/>
      <c r="CC13" s="432"/>
      <c r="CD13" s="439" t="s">
        <v>145</v>
      </c>
      <c r="CE13" s="440"/>
      <c r="CF13" s="440"/>
      <c r="CG13" s="440"/>
      <c r="CH13" s="440"/>
      <c r="CI13" s="440"/>
      <c r="CJ13" s="440"/>
      <c r="CK13" s="440"/>
      <c r="CL13" s="440"/>
      <c r="CM13" s="440"/>
      <c r="CN13" s="440"/>
      <c r="CO13" s="440"/>
      <c r="CP13" s="440"/>
      <c r="CQ13" s="440"/>
      <c r="CR13" s="440"/>
      <c r="CS13" s="441"/>
      <c r="CT13" s="400">
        <v>11</v>
      </c>
      <c r="CU13" s="401"/>
      <c r="CV13" s="401"/>
      <c r="CW13" s="401"/>
      <c r="CX13" s="401"/>
      <c r="CY13" s="401"/>
      <c r="CZ13" s="401"/>
      <c r="DA13" s="402"/>
      <c r="DB13" s="400">
        <v>10.3</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146</v>
      </c>
      <c r="M14" s="567"/>
      <c r="N14" s="567"/>
      <c r="O14" s="567"/>
      <c r="P14" s="567"/>
      <c r="Q14" s="568"/>
      <c r="R14" s="533">
        <v>15824</v>
      </c>
      <c r="S14" s="534"/>
      <c r="T14" s="534"/>
      <c r="U14" s="534"/>
      <c r="V14" s="535"/>
      <c r="W14" s="536"/>
      <c r="X14" s="446"/>
      <c r="Y14" s="446"/>
      <c r="Z14" s="446"/>
      <c r="AA14" s="446"/>
      <c r="AB14" s="447"/>
      <c r="AC14" s="526">
        <v>8.8000000000000007</v>
      </c>
      <c r="AD14" s="527"/>
      <c r="AE14" s="527"/>
      <c r="AF14" s="527"/>
      <c r="AG14" s="528"/>
      <c r="AH14" s="526">
        <v>8.6999999999999993</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147</v>
      </c>
      <c r="CE14" s="437"/>
      <c r="CF14" s="437"/>
      <c r="CG14" s="437"/>
      <c r="CH14" s="437"/>
      <c r="CI14" s="437"/>
      <c r="CJ14" s="437"/>
      <c r="CK14" s="437"/>
      <c r="CL14" s="437"/>
      <c r="CM14" s="437"/>
      <c r="CN14" s="437"/>
      <c r="CO14" s="437"/>
      <c r="CP14" s="437"/>
      <c r="CQ14" s="437"/>
      <c r="CR14" s="437"/>
      <c r="CS14" s="438"/>
      <c r="CT14" s="537">
        <v>84.8</v>
      </c>
      <c r="CU14" s="538"/>
      <c r="CV14" s="538"/>
      <c r="CW14" s="538"/>
      <c r="CX14" s="538"/>
      <c r="CY14" s="538"/>
      <c r="CZ14" s="538"/>
      <c r="DA14" s="539"/>
      <c r="DB14" s="537">
        <v>69.099999999999994</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141</v>
      </c>
      <c r="N15" s="531"/>
      <c r="O15" s="531"/>
      <c r="P15" s="531"/>
      <c r="Q15" s="532"/>
      <c r="R15" s="533">
        <v>15762</v>
      </c>
      <c r="S15" s="534"/>
      <c r="T15" s="534"/>
      <c r="U15" s="534"/>
      <c r="V15" s="535"/>
      <c r="W15" s="521" t="s">
        <v>148</v>
      </c>
      <c r="X15" s="443"/>
      <c r="Y15" s="443"/>
      <c r="Z15" s="443"/>
      <c r="AA15" s="443"/>
      <c r="AB15" s="444"/>
      <c r="AC15" s="406">
        <v>826</v>
      </c>
      <c r="AD15" s="407"/>
      <c r="AE15" s="407"/>
      <c r="AF15" s="407"/>
      <c r="AG15" s="408"/>
      <c r="AH15" s="406">
        <v>883</v>
      </c>
      <c r="AI15" s="407"/>
      <c r="AJ15" s="407"/>
      <c r="AK15" s="407"/>
      <c r="AL15" s="409"/>
      <c r="AM15" s="499"/>
      <c r="AN15" s="404"/>
      <c r="AO15" s="404"/>
      <c r="AP15" s="404"/>
      <c r="AQ15" s="404"/>
      <c r="AR15" s="404"/>
      <c r="AS15" s="404"/>
      <c r="AT15" s="405"/>
      <c r="AU15" s="487"/>
      <c r="AV15" s="488"/>
      <c r="AW15" s="488"/>
      <c r="AX15" s="488"/>
      <c r="AY15" s="422" t="s">
        <v>149</v>
      </c>
      <c r="AZ15" s="423"/>
      <c r="BA15" s="423"/>
      <c r="BB15" s="423"/>
      <c r="BC15" s="423"/>
      <c r="BD15" s="423"/>
      <c r="BE15" s="423"/>
      <c r="BF15" s="423"/>
      <c r="BG15" s="423"/>
      <c r="BH15" s="423"/>
      <c r="BI15" s="423"/>
      <c r="BJ15" s="423"/>
      <c r="BK15" s="423"/>
      <c r="BL15" s="423"/>
      <c r="BM15" s="424"/>
      <c r="BN15" s="425">
        <v>1474678</v>
      </c>
      <c r="BO15" s="426"/>
      <c r="BP15" s="426"/>
      <c r="BQ15" s="426"/>
      <c r="BR15" s="426"/>
      <c r="BS15" s="426"/>
      <c r="BT15" s="426"/>
      <c r="BU15" s="427"/>
      <c r="BV15" s="425">
        <v>1390073</v>
      </c>
      <c r="BW15" s="426"/>
      <c r="BX15" s="426"/>
      <c r="BY15" s="426"/>
      <c r="BZ15" s="426"/>
      <c r="CA15" s="426"/>
      <c r="CB15" s="426"/>
      <c r="CC15" s="427"/>
      <c r="CD15" s="540" t="s">
        <v>150</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151</v>
      </c>
      <c r="M16" s="524"/>
      <c r="N16" s="524"/>
      <c r="O16" s="524"/>
      <c r="P16" s="524"/>
      <c r="Q16" s="525"/>
      <c r="R16" s="518" t="s">
        <v>152</v>
      </c>
      <c r="S16" s="519"/>
      <c r="T16" s="519"/>
      <c r="U16" s="519"/>
      <c r="V16" s="520"/>
      <c r="W16" s="536"/>
      <c r="X16" s="446"/>
      <c r="Y16" s="446"/>
      <c r="Z16" s="446"/>
      <c r="AA16" s="446"/>
      <c r="AB16" s="447"/>
      <c r="AC16" s="526">
        <v>12.3</v>
      </c>
      <c r="AD16" s="527"/>
      <c r="AE16" s="527"/>
      <c r="AF16" s="527"/>
      <c r="AG16" s="528"/>
      <c r="AH16" s="526">
        <v>12.8</v>
      </c>
      <c r="AI16" s="527"/>
      <c r="AJ16" s="527"/>
      <c r="AK16" s="527"/>
      <c r="AL16" s="529"/>
      <c r="AM16" s="499"/>
      <c r="AN16" s="404"/>
      <c r="AO16" s="404"/>
      <c r="AP16" s="404"/>
      <c r="AQ16" s="404"/>
      <c r="AR16" s="404"/>
      <c r="AS16" s="404"/>
      <c r="AT16" s="405"/>
      <c r="AU16" s="487"/>
      <c r="AV16" s="488"/>
      <c r="AW16" s="488"/>
      <c r="AX16" s="488"/>
      <c r="AY16" s="410" t="s">
        <v>153</v>
      </c>
      <c r="AZ16" s="411"/>
      <c r="BA16" s="411"/>
      <c r="BB16" s="411"/>
      <c r="BC16" s="411"/>
      <c r="BD16" s="411"/>
      <c r="BE16" s="411"/>
      <c r="BF16" s="411"/>
      <c r="BG16" s="411"/>
      <c r="BH16" s="411"/>
      <c r="BI16" s="411"/>
      <c r="BJ16" s="411"/>
      <c r="BK16" s="411"/>
      <c r="BL16" s="411"/>
      <c r="BM16" s="412"/>
      <c r="BN16" s="430">
        <v>5480565</v>
      </c>
      <c r="BO16" s="431"/>
      <c r="BP16" s="431"/>
      <c r="BQ16" s="431"/>
      <c r="BR16" s="431"/>
      <c r="BS16" s="431"/>
      <c r="BT16" s="431"/>
      <c r="BU16" s="432"/>
      <c r="BV16" s="430">
        <v>5318384</v>
      </c>
      <c r="BW16" s="431"/>
      <c r="BX16" s="431"/>
      <c r="BY16" s="431"/>
      <c r="BZ16" s="431"/>
      <c r="CA16" s="431"/>
      <c r="CB16" s="431"/>
      <c r="CC16" s="432"/>
      <c r="CD16" s="201"/>
      <c r="CE16" s="428" t="s">
        <v>154</v>
      </c>
      <c r="CF16" s="428"/>
      <c r="CG16" s="428"/>
      <c r="CH16" s="428"/>
      <c r="CI16" s="428"/>
      <c r="CJ16" s="428"/>
      <c r="CK16" s="428"/>
      <c r="CL16" s="428"/>
      <c r="CM16" s="428"/>
      <c r="CN16" s="428"/>
      <c r="CO16" s="428"/>
      <c r="CP16" s="428"/>
      <c r="CQ16" s="428"/>
      <c r="CR16" s="428"/>
      <c r="CS16" s="429"/>
      <c r="CT16" s="400">
        <v>6</v>
      </c>
      <c r="CU16" s="401"/>
      <c r="CV16" s="401"/>
      <c r="CW16" s="401"/>
      <c r="CX16" s="401"/>
      <c r="CY16" s="401"/>
      <c r="CZ16" s="401"/>
      <c r="DA16" s="402"/>
      <c r="DB16" s="400">
        <v>14.6</v>
      </c>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155</v>
      </c>
      <c r="N17" s="516"/>
      <c r="O17" s="516"/>
      <c r="P17" s="516"/>
      <c r="Q17" s="517"/>
      <c r="R17" s="518" t="s">
        <v>156</v>
      </c>
      <c r="S17" s="519"/>
      <c r="T17" s="519"/>
      <c r="U17" s="519"/>
      <c r="V17" s="520"/>
      <c r="W17" s="521" t="s">
        <v>157</v>
      </c>
      <c r="X17" s="443"/>
      <c r="Y17" s="443"/>
      <c r="Z17" s="443"/>
      <c r="AA17" s="443"/>
      <c r="AB17" s="444"/>
      <c r="AC17" s="406">
        <v>5282</v>
      </c>
      <c r="AD17" s="407"/>
      <c r="AE17" s="407"/>
      <c r="AF17" s="407"/>
      <c r="AG17" s="408"/>
      <c r="AH17" s="406">
        <v>5432</v>
      </c>
      <c r="AI17" s="407"/>
      <c r="AJ17" s="407"/>
      <c r="AK17" s="407"/>
      <c r="AL17" s="409"/>
      <c r="AM17" s="499"/>
      <c r="AN17" s="404"/>
      <c r="AO17" s="404"/>
      <c r="AP17" s="404"/>
      <c r="AQ17" s="404"/>
      <c r="AR17" s="404"/>
      <c r="AS17" s="404"/>
      <c r="AT17" s="405"/>
      <c r="AU17" s="487"/>
      <c r="AV17" s="488"/>
      <c r="AW17" s="488"/>
      <c r="AX17" s="488"/>
      <c r="AY17" s="410" t="s">
        <v>158</v>
      </c>
      <c r="AZ17" s="411"/>
      <c r="BA17" s="411"/>
      <c r="BB17" s="411"/>
      <c r="BC17" s="411"/>
      <c r="BD17" s="411"/>
      <c r="BE17" s="411"/>
      <c r="BF17" s="411"/>
      <c r="BG17" s="411"/>
      <c r="BH17" s="411"/>
      <c r="BI17" s="411"/>
      <c r="BJ17" s="411"/>
      <c r="BK17" s="411"/>
      <c r="BL17" s="411"/>
      <c r="BM17" s="412"/>
      <c r="BN17" s="430">
        <v>1838725</v>
      </c>
      <c r="BO17" s="431"/>
      <c r="BP17" s="431"/>
      <c r="BQ17" s="431"/>
      <c r="BR17" s="431"/>
      <c r="BS17" s="431"/>
      <c r="BT17" s="431"/>
      <c r="BU17" s="432"/>
      <c r="BV17" s="430">
        <v>1748283</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159</v>
      </c>
      <c r="C18" s="493"/>
      <c r="D18" s="493"/>
      <c r="E18" s="494"/>
      <c r="F18" s="494"/>
      <c r="G18" s="494"/>
      <c r="H18" s="494"/>
      <c r="I18" s="494"/>
      <c r="J18" s="494"/>
      <c r="K18" s="494"/>
      <c r="L18" s="495">
        <v>135.66999999999999</v>
      </c>
      <c r="M18" s="495"/>
      <c r="N18" s="495"/>
      <c r="O18" s="495"/>
      <c r="P18" s="495"/>
      <c r="Q18" s="495"/>
      <c r="R18" s="496"/>
      <c r="S18" s="496"/>
      <c r="T18" s="496"/>
      <c r="U18" s="496"/>
      <c r="V18" s="497"/>
      <c r="W18" s="511"/>
      <c r="X18" s="512"/>
      <c r="Y18" s="512"/>
      <c r="Z18" s="512"/>
      <c r="AA18" s="512"/>
      <c r="AB18" s="522"/>
      <c r="AC18" s="394">
        <v>78.900000000000006</v>
      </c>
      <c r="AD18" s="395"/>
      <c r="AE18" s="395"/>
      <c r="AF18" s="395"/>
      <c r="AG18" s="498"/>
      <c r="AH18" s="394">
        <v>78.5</v>
      </c>
      <c r="AI18" s="395"/>
      <c r="AJ18" s="395"/>
      <c r="AK18" s="395"/>
      <c r="AL18" s="396"/>
      <c r="AM18" s="499"/>
      <c r="AN18" s="404"/>
      <c r="AO18" s="404"/>
      <c r="AP18" s="404"/>
      <c r="AQ18" s="404"/>
      <c r="AR18" s="404"/>
      <c r="AS18" s="404"/>
      <c r="AT18" s="405"/>
      <c r="AU18" s="487"/>
      <c r="AV18" s="488"/>
      <c r="AW18" s="488"/>
      <c r="AX18" s="488"/>
      <c r="AY18" s="410" t="s">
        <v>160</v>
      </c>
      <c r="AZ18" s="411"/>
      <c r="BA18" s="411"/>
      <c r="BB18" s="411"/>
      <c r="BC18" s="411"/>
      <c r="BD18" s="411"/>
      <c r="BE18" s="411"/>
      <c r="BF18" s="411"/>
      <c r="BG18" s="411"/>
      <c r="BH18" s="411"/>
      <c r="BI18" s="411"/>
      <c r="BJ18" s="411"/>
      <c r="BK18" s="411"/>
      <c r="BL18" s="411"/>
      <c r="BM18" s="412"/>
      <c r="BN18" s="430">
        <v>5670695</v>
      </c>
      <c r="BO18" s="431"/>
      <c r="BP18" s="431"/>
      <c r="BQ18" s="431"/>
      <c r="BR18" s="431"/>
      <c r="BS18" s="431"/>
      <c r="BT18" s="431"/>
      <c r="BU18" s="432"/>
      <c r="BV18" s="430">
        <v>5695727</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161</v>
      </c>
      <c r="C19" s="493"/>
      <c r="D19" s="493"/>
      <c r="E19" s="494"/>
      <c r="F19" s="494"/>
      <c r="G19" s="494"/>
      <c r="H19" s="494"/>
      <c r="I19" s="494"/>
      <c r="J19" s="494"/>
      <c r="K19" s="494"/>
      <c r="L19" s="500">
        <v>110</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162</v>
      </c>
      <c r="AZ19" s="411"/>
      <c r="BA19" s="411"/>
      <c r="BB19" s="411"/>
      <c r="BC19" s="411"/>
      <c r="BD19" s="411"/>
      <c r="BE19" s="411"/>
      <c r="BF19" s="411"/>
      <c r="BG19" s="411"/>
      <c r="BH19" s="411"/>
      <c r="BI19" s="411"/>
      <c r="BJ19" s="411"/>
      <c r="BK19" s="411"/>
      <c r="BL19" s="411"/>
      <c r="BM19" s="412"/>
      <c r="BN19" s="430">
        <v>7864313</v>
      </c>
      <c r="BO19" s="431"/>
      <c r="BP19" s="431"/>
      <c r="BQ19" s="431"/>
      <c r="BR19" s="431"/>
      <c r="BS19" s="431"/>
      <c r="BT19" s="431"/>
      <c r="BU19" s="432"/>
      <c r="BV19" s="430">
        <v>7530984</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163</v>
      </c>
      <c r="C20" s="493"/>
      <c r="D20" s="493"/>
      <c r="E20" s="494"/>
      <c r="F20" s="494"/>
      <c r="G20" s="494"/>
      <c r="H20" s="494"/>
      <c r="I20" s="494"/>
      <c r="J20" s="494"/>
      <c r="K20" s="494"/>
      <c r="L20" s="500">
        <v>7398</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164</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165</v>
      </c>
      <c r="C22" s="460"/>
      <c r="D22" s="461"/>
      <c r="E22" s="468" t="s">
        <v>1</v>
      </c>
      <c r="F22" s="443"/>
      <c r="G22" s="443"/>
      <c r="H22" s="443"/>
      <c r="I22" s="443"/>
      <c r="J22" s="443"/>
      <c r="K22" s="444"/>
      <c r="L22" s="468" t="s">
        <v>166</v>
      </c>
      <c r="M22" s="443"/>
      <c r="N22" s="443"/>
      <c r="O22" s="443"/>
      <c r="P22" s="444"/>
      <c r="Q22" s="453" t="s">
        <v>167</v>
      </c>
      <c r="R22" s="454"/>
      <c r="S22" s="454"/>
      <c r="T22" s="454"/>
      <c r="U22" s="454"/>
      <c r="V22" s="469"/>
      <c r="W22" s="471" t="s">
        <v>168</v>
      </c>
      <c r="X22" s="460"/>
      <c r="Y22" s="461"/>
      <c r="Z22" s="468" t="s">
        <v>1</v>
      </c>
      <c r="AA22" s="443"/>
      <c r="AB22" s="443"/>
      <c r="AC22" s="443"/>
      <c r="AD22" s="443"/>
      <c r="AE22" s="443"/>
      <c r="AF22" s="443"/>
      <c r="AG22" s="444"/>
      <c r="AH22" s="442" t="s">
        <v>169</v>
      </c>
      <c r="AI22" s="443"/>
      <c r="AJ22" s="443"/>
      <c r="AK22" s="443"/>
      <c r="AL22" s="444"/>
      <c r="AM22" s="442" t="s">
        <v>170</v>
      </c>
      <c r="AN22" s="448"/>
      <c r="AO22" s="448"/>
      <c r="AP22" s="448"/>
      <c r="AQ22" s="448"/>
      <c r="AR22" s="449"/>
      <c r="AS22" s="453" t="s">
        <v>167</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171</v>
      </c>
      <c r="AZ23" s="423"/>
      <c r="BA23" s="423"/>
      <c r="BB23" s="423"/>
      <c r="BC23" s="423"/>
      <c r="BD23" s="423"/>
      <c r="BE23" s="423"/>
      <c r="BF23" s="423"/>
      <c r="BG23" s="423"/>
      <c r="BH23" s="423"/>
      <c r="BI23" s="423"/>
      <c r="BJ23" s="423"/>
      <c r="BK23" s="423"/>
      <c r="BL23" s="423"/>
      <c r="BM23" s="424"/>
      <c r="BN23" s="430">
        <v>14954691</v>
      </c>
      <c r="BO23" s="431"/>
      <c r="BP23" s="431"/>
      <c r="BQ23" s="431"/>
      <c r="BR23" s="431"/>
      <c r="BS23" s="431"/>
      <c r="BT23" s="431"/>
      <c r="BU23" s="432"/>
      <c r="BV23" s="430">
        <v>13145017</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172</v>
      </c>
      <c r="F24" s="404"/>
      <c r="G24" s="404"/>
      <c r="H24" s="404"/>
      <c r="I24" s="404"/>
      <c r="J24" s="404"/>
      <c r="K24" s="405"/>
      <c r="L24" s="406">
        <v>1</v>
      </c>
      <c r="M24" s="407"/>
      <c r="N24" s="407"/>
      <c r="O24" s="407"/>
      <c r="P24" s="408"/>
      <c r="Q24" s="406">
        <v>6640</v>
      </c>
      <c r="R24" s="407"/>
      <c r="S24" s="407"/>
      <c r="T24" s="407"/>
      <c r="U24" s="407"/>
      <c r="V24" s="408"/>
      <c r="W24" s="472"/>
      <c r="X24" s="463"/>
      <c r="Y24" s="464"/>
      <c r="Z24" s="403" t="s">
        <v>173</v>
      </c>
      <c r="AA24" s="404"/>
      <c r="AB24" s="404"/>
      <c r="AC24" s="404"/>
      <c r="AD24" s="404"/>
      <c r="AE24" s="404"/>
      <c r="AF24" s="404"/>
      <c r="AG24" s="405"/>
      <c r="AH24" s="406">
        <v>221</v>
      </c>
      <c r="AI24" s="407"/>
      <c r="AJ24" s="407"/>
      <c r="AK24" s="407"/>
      <c r="AL24" s="408"/>
      <c r="AM24" s="406">
        <v>624767</v>
      </c>
      <c r="AN24" s="407"/>
      <c r="AO24" s="407"/>
      <c r="AP24" s="407"/>
      <c r="AQ24" s="407"/>
      <c r="AR24" s="408"/>
      <c r="AS24" s="406">
        <v>2827</v>
      </c>
      <c r="AT24" s="407"/>
      <c r="AU24" s="407"/>
      <c r="AV24" s="407"/>
      <c r="AW24" s="407"/>
      <c r="AX24" s="409"/>
      <c r="AY24" s="397" t="s">
        <v>174</v>
      </c>
      <c r="AZ24" s="398"/>
      <c r="BA24" s="398"/>
      <c r="BB24" s="398"/>
      <c r="BC24" s="398"/>
      <c r="BD24" s="398"/>
      <c r="BE24" s="398"/>
      <c r="BF24" s="398"/>
      <c r="BG24" s="398"/>
      <c r="BH24" s="398"/>
      <c r="BI24" s="398"/>
      <c r="BJ24" s="398"/>
      <c r="BK24" s="398"/>
      <c r="BL24" s="398"/>
      <c r="BM24" s="399"/>
      <c r="BN24" s="430">
        <v>12337154</v>
      </c>
      <c r="BO24" s="431"/>
      <c r="BP24" s="431"/>
      <c r="BQ24" s="431"/>
      <c r="BR24" s="431"/>
      <c r="BS24" s="431"/>
      <c r="BT24" s="431"/>
      <c r="BU24" s="432"/>
      <c r="BV24" s="430">
        <v>10645647</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175</v>
      </c>
      <c r="F25" s="404"/>
      <c r="G25" s="404"/>
      <c r="H25" s="404"/>
      <c r="I25" s="404"/>
      <c r="J25" s="404"/>
      <c r="K25" s="405"/>
      <c r="L25" s="406">
        <v>1</v>
      </c>
      <c r="M25" s="407"/>
      <c r="N25" s="407"/>
      <c r="O25" s="407"/>
      <c r="P25" s="408"/>
      <c r="Q25" s="406">
        <v>5600</v>
      </c>
      <c r="R25" s="407"/>
      <c r="S25" s="407"/>
      <c r="T25" s="407"/>
      <c r="U25" s="407"/>
      <c r="V25" s="408"/>
      <c r="W25" s="472"/>
      <c r="X25" s="463"/>
      <c r="Y25" s="464"/>
      <c r="Z25" s="403" t="s">
        <v>176</v>
      </c>
      <c r="AA25" s="404"/>
      <c r="AB25" s="404"/>
      <c r="AC25" s="404"/>
      <c r="AD25" s="404"/>
      <c r="AE25" s="404"/>
      <c r="AF25" s="404"/>
      <c r="AG25" s="405"/>
      <c r="AH25" s="406">
        <v>63</v>
      </c>
      <c r="AI25" s="407"/>
      <c r="AJ25" s="407"/>
      <c r="AK25" s="407"/>
      <c r="AL25" s="408"/>
      <c r="AM25" s="406">
        <v>170037</v>
      </c>
      <c r="AN25" s="407"/>
      <c r="AO25" s="407"/>
      <c r="AP25" s="407"/>
      <c r="AQ25" s="407"/>
      <c r="AR25" s="408"/>
      <c r="AS25" s="406">
        <v>2699</v>
      </c>
      <c r="AT25" s="407"/>
      <c r="AU25" s="407"/>
      <c r="AV25" s="407"/>
      <c r="AW25" s="407"/>
      <c r="AX25" s="409"/>
      <c r="AY25" s="422" t="s">
        <v>177</v>
      </c>
      <c r="AZ25" s="423"/>
      <c r="BA25" s="423"/>
      <c r="BB25" s="423"/>
      <c r="BC25" s="423"/>
      <c r="BD25" s="423"/>
      <c r="BE25" s="423"/>
      <c r="BF25" s="423"/>
      <c r="BG25" s="423"/>
      <c r="BH25" s="423"/>
      <c r="BI25" s="423"/>
      <c r="BJ25" s="423"/>
      <c r="BK25" s="423"/>
      <c r="BL25" s="423"/>
      <c r="BM25" s="424"/>
      <c r="BN25" s="425">
        <v>1536589</v>
      </c>
      <c r="BO25" s="426"/>
      <c r="BP25" s="426"/>
      <c r="BQ25" s="426"/>
      <c r="BR25" s="426"/>
      <c r="BS25" s="426"/>
      <c r="BT25" s="426"/>
      <c r="BU25" s="427"/>
      <c r="BV25" s="425">
        <v>2875276</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178</v>
      </c>
      <c r="F26" s="404"/>
      <c r="G26" s="404"/>
      <c r="H26" s="404"/>
      <c r="I26" s="404"/>
      <c r="J26" s="404"/>
      <c r="K26" s="405"/>
      <c r="L26" s="406">
        <v>1</v>
      </c>
      <c r="M26" s="407"/>
      <c r="N26" s="407"/>
      <c r="O26" s="407"/>
      <c r="P26" s="408"/>
      <c r="Q26" s="406">
        <v>5050</v>
      </c>
      <c r="R26" s="407"/>
      <c r="S26" s="407"/>
      <c r="T26" s="407"/>
      <c r="U26" s="407"/>
      <c r="V26" s="408"/>
      <c r="W26" s="472"/>
      <c r="X26" s="463"/>
      <c r="Y26" s="464"/>
      <c r="Z26" s="403" t="s">
        <v>179</v>
      </c>
      <c r="AA26" s="485"/>
      <c r="AB26" s="485"/>
      <c r="AC26" s="485"/>
      <c r="AD26" s="485"/>
      <c r="AE26" s="485"/>
      <c r="AF26" s="485"/>
      <c r="AG26" s="486"/>
      <c r="AH26" s="406">
        <v>4</v>
      </c>
      <c r="AI26" s="407"/>
      <c r="AJ26" s="407"/>
      <c r="AK26" s="407"/>
      <c r="AL26" s="408"/>
      <c r="AM26" s="406">
        <v>11340</v>
      </c>
      <c r="AN26" s="407"/>
      <c r="AO26" s="407"/>
      <c r="AP26" s="407"/>
      <c r="AQ26" s="407"/>
      <c r="AR26" s="408"/>
      <c r="AS26" s="406">
        <v>2835</v>
      </c>
      <c r="AT26" s="407"/>
      <c r="AU26" s="407"/>
      <c r="AV26" s="407"/>
      <c r="AW26" s="407"/>
      <c r="AX26" s="409"/>
      <c r="AY26" s="439" t="s">
        <v>180</v>
      </c>
      <c r="AZ26" s="440"/>
      <c r="BA26" s="440"/>
      <c r="BB26" s="440"/>
      <c r="BC26" s="440"/>
      <c r="BD26" s="440"/>
      <c r="BE26" s="440"/>
      <c r="BF26" s="440"/>
      <c r="BG26" s="440"/>
      <c r="BH26" s="440"/>
      <c r="BI26" s="440"/>
      <c r="BJ26" s="440"/>
      <c r="BK26" s="440"/>
      <c r="BL26" s="440"/>
      <c r="BM26" s="441"/>
      <c r="BN26" s="430" t="s">
        <v>131</v>
      </c>
      <c r="BO26" s="431"/>
      <c r="BP26" s="431"/>
      <c r="BQ26" s="431"/>
      <c r="BR26" s="431"/>
      <c r="BS26" s="431"/>
      <c r="BT26" s="431"/>
      <c r="BU26" s="432"/>
      <c r="BV26" s="430" t="s">
        <v>140</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181</v>
      </c>
      <c r="F27" s="404"/>
      <c r="G27" s="404"/>
      <c r="H27" s="404"/>
      <c r="I27" s="404"/>
      <c r="J27" s="404"/>
      <c r="K27" s="405"/>
      <c r="L27" s="406">
        <v>1</v>
      </c>
      <c r="M27" s="407"/>
      <c r="N27" s="407"/>
      <c r="O27" s="407"/>
      <c r="P27" s="408"/>
      <c r="Q27" s="406">
        <v>2700</v>
      </c>
      <c r="R27" s="407"/>
      <c r="S27" s="407"/>
      <c r="T27" s="407"/>
      <c r="U27" s="407"/>
      <c r="V27" s="408"/>
      <c r="W27" s="472"/>
      <c r="X27" s="463"/>
      <c r="Y27" s="464"/>
      <c r="Z27" s="403" t="s">
        <v>182</v>
      </c>
      <c r="AA27" s="404"/>
      <c r="AB27" s="404"/>
      <c r="AC27" s="404"/>
      <c r="AD27" s="404"/>
      <c r="AE27" s="404"/>
      <c r="AF27" s="404"/>
      <c r="AG27" s="405"/>
      <c r="AH27" s="406">
        <v>8</v>
      </c>
      <c r="AI27" s="407"/>
      <c r="AJ27" s="407"/>
      <c r="AK27" s="407"/>
      <c r="AL27" s="408"/>
      <c r="AM27" s="406">
        <v>27001</v>
      </c>
      <c r="AN27" s="407"/>
      <c r="AO27" s="407"/>
      <c r="AP27" s="407"/>
      <c r="AQ27" s="407"/>
      <c r="AR27" s="408"/>
      <c r="AS27" s="406">
        <v>3375</v>
      </c>
      <c r="AT27" s="407"/>
      <c r="AU27" s="407"/>
      <c r="AV27" s="407"/>
      <c r="AW27" s="407"/>
      <c r="AX27" s="409"/>
      <c r="AY27" s="436" t="s">
        <v>183</v>
      </c>
      <c r="AZ27" s="437"/>
      <c r="BA27" s="437"/>
      <c r="BB27" s="437"/>
      <c r="BC27" s="437"/>
      <c r="BD27" s="437"/>
      <c r="BE27" s="437"/>
      <c r="BF27" s="437"/>
      <c r="BG27" s="437"/>
      <c r="BH27" s="437"/>
      <c r="BI27" s="437"/>
      <c r="BJ27" s="437"/>
      <c r="BK27" s="437"/>
      <c r="BL27" s="437"/>
      <c r="BM27" s="438"/>
      <c r="BN27" s="433" t="s">
        <v>140</v>
      </c>
      <c r="BO27" s="434"/>
      <c r="BP27" s="434"/>
      <c r="BQ27" s="434"/>
      <c r="BR27" s="434"/>
      <c r="BS27" s="434"/>
      <c r="BT27" s="434"/>
      <c r="BU27" s="435"/>
      <c r="BV27" s="433" t="s">
        <v>140</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184</v>
      </c>
      <c r="F28" s="404"/>
      <c r="G28" s="404"/>
      <c r="H28" s="404"/>
      <c r="I28" s="404"/>
      <c r="J28" s="404"/>
      <c r="K28" s="405"/>
      <c r="L28" s="406">
        <v>1</v>
      </c>
      <c r="M28" s="407"/>
      <c r="N28" s="407"/>
      <c r="O28" s="407"/>
      <c r="P28" s="408"/>
      <c r="Q28" s="406">
        <v>2150</v>
      </c>
      <c r="R28" s="407"/>
      <c r="S28" s="407"/>
      <c r="T28" s="407"/>
      <c r="U28" s="407"/>
      <c r="V28" s="408"/>
      <c r="W28" s="472"/>
      <c r="X28" s="463"/>
      <c r="Y28" s="464"/>
      <c r="Z28" s="403" t="s">
        <v>185</v>
      </c>
      <c r="AA28" s="404"/>
      <c r="AB28" s="404"/>
      <c r="AC28" s="404"/>
      <c r="AD28" s="404"/>
      <c r="AE28" s="404"/>
      <c r="AF28" s="404"/>
      <c r="AG28" s="405"/>
      <c r="AH28" s="406" t="s">
        <v>140</v>
      </c>
      <c r="AI28" s="407"/>
      <c r="AJ28" s="407"/>
      <c r="AK28" s="407"/>
      <c r="AL28" s="408"/>
      <c r="AM28" s="406" t="s">
        <v>140</v>
      </c>
      <c r="AN28" s="407"/>
      <c r="AO28" s="407"/>
      <c r="AP28" s="407"/>
      <c r="AQ28" s="407"/>
      <c r="AR28" s="408"/>
      <c r="AS28" s="406" t="s">
        <v>131</v>
      </c>
      <c r="AT28" s="407"/>
      <c r="AU28" s="407"/>
      <c r="AV28" s="407"/>
      <c r="AW28" s="407"/>
      <c r="AX28" s="409"/>
      <c r="AY28" s="413" t="s">
        <v>186</v>
      </c>
      <c r="AZ28" s="414"/>
      <c r="BA28" s="414"/>
      <c r="BB28" s="415"/>
      <c r="BC28" s="422" t="s">
        <v>48</v>
      </c>
      <c r="BD28" s="423"/>
      <c r="BE28" s="423"/>
      <c r="BF28" s="423"/>
      <c r="BG28" s="423"/>
      <c r="BH28" s="423"/>
      <c r="BI28" s="423"/>
      <c r="BJ28" s="423"/>
      <c r="BK28" s="423"/>
      <c r="BL28" s="423"/>
      <c r="BM28" s="424"/>
      <c r="BN28" s="425">
        <v>762875</v>
      </c>
      <c r="BO28" s="426"/>
      <c r="BP28" s="426"/>
      <c r="BQ28" s="426"/>
      <c r="BR28" s="426"/>
      <c r="BS28" s="426"/>
      <c r="BT28" s="426"/>
      <c r="BU28" s="427"/>
      <c r="BV28" s="425">
        <v>865078</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187</v>
      </c>
      <c r="F29" s="404"/>
      <c r="G29" s="404"/>
      <c r="H29" s="404"/>
      <c r="I29" s="404"/>
      <c r="J29" s="404"/>
      <c r="K29" s="405"/>
      <c r="L29" s="406">
        <v>11</v>
      </c>
      <c r="M29" s="407"/>
      <c r="N29" s="407"/>
      <c r="O29" s="407"/>
      <c r="P29" s="408"/>
      <c r="Q29" s="406">
        <v>2000</v>
      </c>
      <c r="R29" s="407"/>
      <c r="S29" s="407"/>
      <c r="T29" s="407"/>
      <c r="U29" s="407"/>
      <c r="V29" s="408"/>
      <c r="W29" s="473"/>
      <c r="X29" s="474"/>
      <c r="Y29" s="475"/>
      <c r="Z29" s="403" t="s">
        <v>188</v>
      </c>
      <c r="AA29" s="404"/>
      <c r="AB29" s="404"/>
      <c r="AC29" s="404"/>
      <c r="AD29" s="404"/>
      <c r="AE29" s="404"/>
      <c r="AF29" s="404"/>
      <c r="AG29" s="405"/>
      <c r="AH29" s="406">
        <v>229</v>
      </c>
      <c r="AI29" s="407"/>
      <c r="AJ29" s="407"/>
      <c r="AK29" s="407"/>
      <c r="AL29" s="408"/>
      <c r="AM29" s="406">
        <v>651768</v>
      </c>
      <c r="AN29" s="407"/>
      <c r="AO29" s="407"/>
      <c r="AP29" s="407"/>
      <c r="AQ29" s="407"/>
      <c r="AR29" s="408"/>
      <c r="AS29" s="406">
        <v>2846</v>
      </c>
      <c r="AT29" s="407"/>
      <c r="AU29" s="407"/>
      <c r="AV29" s="407"/>
      <c r="AW29" s="407"/>
      <c r="AX29" s="409"/>
      <c r="AY29" s="416"/>
      <c r="AZ29" s="417"/>
      <c r="BA29" s="417"/>
      <c r="BB29" s="418"/>
      <c r="BC29" s="410" t="s">
        <v>189</v>
      </c>
      <c r="BD29" s="411"/>
      <c r="BE29" s="411"/>
      <c r="BF29" s="411"/>
      <c r="BG29" s="411"/>
      <c r="BH29" s="411"/>
      <c r="BI29" s="411"/>
      <c r="BJ29" s="411"/>
      <c r="BK29" s="411"/>
      <c r="BL29" s="411"/>
      <c r="BM29" s="412"/>
      <c r="BN29" s="430">
        <v>618641</v>
      </c>
      <c r="BO29" s="431"/>
      <c r="BP29" s="431"/>
      <c r="BQ29" s="431"/>
      <c r="BR29" s="431"/>
      <c r="BS29" s="431"/>
      <c r="BT29" s="431"/>
      <c r="BU29" s="432"/>
      <c r="BV29" s="430">
        <v>611277</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190</v>
      </c>
      <c r="X30" s="483"/>
      <c r="Y30" s="483"/>
      <c r="Z30" s="483"/>
      <c r="AA30" s="483"/>
      <c r="AB30" s="483"/>
      <c r="AC30" s="483"/>
      <c r="AD30" s="483"/>
      <c r="AE30" s="483"/>
      <c r="AF30" s="483"/>
      <c r="AG30" s="484"/>
      <c r="AH30" s="394">
        <v>94.4</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1501010</v>
      </c>
      <c r="BO30" s="434"/>
      <c r="BP30" s="434"/>
      <c r="BQ30" s="434"/>
      <c r="BR30" s="434"/>
      <c r="BS30" s="434"/>
      <c r="BT30" s="434"/>
      <c r="BU30" s="435"/>
      <c r="BV30" s="433">
        <v>1888129</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197</v>
      </c>
      <c r="D33" s="393"/>
      <c r="E33" s="392" t="s">
        <v>198</v>
      </c>
      <c r="F33" s="392"/>
      <c r="G33" s="392"/>
      <c r="H33" s="392"/>
      <c r="I33" s="392"/>
      <c r="J33" s="392"/>
      <c r="K33" s="392"/>
      <c r="L33" s="392"/>
      <c r="M33" s="392"/>
      <c r="N33" s="392"/>
      <c r="O33" s="392"/>
      <c r="P33" s="392"/>
      <c r="Q33" s="392"/>
      <c r="R33" s="392"/>
      <c r="S33" s="392"/>
      <c r="T33" s="216"/>
      <c r="U33" s="393" t="s">
        <v>197</v>
      </c>
      <c r="V33" s="393"/>
      <c r="W33" s="392" t="s">
        <v>198</v>
      </c>
      <c r="X33" s="392"/>
      <c r="Y33" s="392"/>
      <c r="Z33" s="392"/>
      <c r="AA33" s="392"/>
      <c r="AB33" s="392"/>
      <c r="AC33" s="392"/>
      <c r="AD33" s="392"/>
      <c r="AE33" s="392"/>
      <c r="AF33" s="392"/>
      <c r="AG33" s="392"/>
      <c r="AH33" s="392"/>
      <c r="AI33" s="392"/>
      <c r="AJ33" s="392"/>
      <c r="AK33" s="392"/>
      <c r="AL33" s="216"/>
      <c r="AM33" s="393" t="s">
        <v>199</v>
      </c>
      <c r="AN33" s="393"/>
      <c r="AO33" s="392" t="s">
        <v>200</v>
      </c>
      <c r="AP33" s="392"/>
      <c r="AQ33" s="392"/>
      <c r="AR33" s="392"/>
      <c r="AS33" s="392"/>
      <c r="AT33" s="392"/>
      <c r="AU33" s="392"/>
      <c r="AV33" s="392"/>
      <c r="AW33" s="392"/>
      <c r="AX33" s="392"/>
      <c r="AY33" s="392"/>
      <c r="AZ33" s="392"/>
      <c r="BA33" s="392"/>
      <c r="BB33" s="392"/>
      <c r="BC33" s="392"/>
      <c r="BD33" s="217"/>
      <c r="BE33" s="392" t="s">
        <v>201</v>
      </c>
      <c r="BF33" s="392"/>
      <c r="BG33" s="392" t="s">
        <v>202</v>
      </c>
      <c r="BH33" s="392"/>
      <c r="BI33" s="392"/>
      <c r="BJ33" s="392"/>
      <c r="BK33" s="392"/>
      <c r="BL33" s="392"/>
      <c r="BM33" s="392"/>
      <c r="BN33" s="392"/>
      <c r="BO33" s="392"/>
      <c r="BP33" s="392"/>
      <c r="BQ33" s="392"/>
      <c r="BR33" s="392"/>
      <c r="BS33" s="392"/>
      <c r="BT33" s="392"/>
      <c r="BU33" s="392"/>
      <c r="BV33" s="217"/>
      <c r="BW33" s="393" t="s">
        <v>201</v>
      </c>
      <c r="BX33" s="393"/>
      <c r="BY33" s="392" t="s">
        <v>203</v>
      </c>
      <c r="BZ33" s="392"/>
      <c r="CA33" s="392"/>
      <c r="CB33" s="392"/>
      <c r="CC33" s="392"/>
      <c r="CD33" s="392"/>
      <c r="CE33" s="392"/>
      <c r="CF33" s="392"/>
      <c r="CG33" s="392"/>
      <c r="CH33" s="392"/>
      <c r="CI33" s="392"/>
      <c r="CJ33" s="392"/>
      <c r="CK33" s="392"/>
      <c r="CL33" s="392"/>
      <c r="CM33" s="392"/>
      <c r="CN33" s="216"/>
      <c r="CO33" s="393" t="s">
        <v>197</v>
      </c>
      <c r="CP33" s="393"/>
      <c r="CQ33" s="392" t="s">
        <v>204</v>
      </c>
      <c r="CR33" s="392"/>
      <c r="CS33" s="392"/>
      <c r="CT33" s="392"/>
      <c r="CU33" s="392"/>
      <c r="CV33" s="392"/>
      <c r="CW33" s="392"/>
      <c r="CX33" s="392"/>
      <c r="CY33" s="392"/>
      <c r="CZ33" s="392"/>
      <c r="DA33" s="392"/>
      <c r="DB33" s="392"/>
      <c r="DC33" s="392"/>
      <c r="DD33" s="392"/>
      <c r="DE33" s="392"/>
      <c r="DF33" s="216"/>
      <c r="DG33" s="391" t="s">
        <v>205</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3</v>
      </c>
      <c r="V34" s="389"/>
      <c r="W34" s="388" t="str">
        <f>IF('各会計、関係団体の財政状況及び健全化判断比率'!B28="","",'各会計、関係団体の財政状況及び健全化判断比率'!B28)</f>
        <v>後期高齢者医療特別会計</v>
      </c>
      <c r="X34" s="388"/>
      <c r="Y34" s="388"/>
      <c r="Z34" s="388"/>
      <c r="AA34" s="388"/>
      <c r="AB34" s="388"/>
      <c r="AC34" s="388"/>
      <c r="AD34" s="388"/>
      <c r="AE34" s="388"/>
      <c r="AF34" s="388"/>
      <c r="AG34" s="388"/>
      <c r="AH34" s="388"/>
      <c r="AI34" s="388"/>
      <c r="AJ34" s="388"/>
      <c r="AK34" s="388"/>
      <c r="AL34" s="214"/>
      <c r="AM34" s="389">
        <f>IF(AO34="","",MAX(C34:D43,U34:V43)+1)</f>
        <v>7</v>
      </c>
      <c r="AN34" s="389"/>
      <c r="AO34" s="388" t="str">
        <f>IF('各会計、関係団体の財政状況及び健全化判断比率'!B32="","",'各会計、関係団体の財政状況及び健全化判断比率'!B32)</f>
        <v>病院事業会計</v>
      </c>
      <c r="AP34" s="388"/>
      <c r="AQ34" s="388"/>
      <c r="AR34" s="388"/>
      <c r="AS34" s="388"/>
      <c r="AT34" s="388"/>
      <c r="AU34" s="388"/>
      <c r="AV34" s="388"/>
      <c r="AW34" s="388"/>
      <c r="AX34" s="388"/>
      <c r="AY34" s="388"/>
      <c r="AZ34" s="388"/>
      <c r="BA34" s="388"/>
      <c r="BB34" s="388"/>
      <c r="BC34" s="388"/>
      <c r="BD34" s="214"/>
      <c r="BE34" s="389">
        <f>IF(BG34="","",MAX(C34:D43,U34:V43,AM34:AN43)+1)</f>
        <v>9</v>
      </c>
      <c r="BF34" s="389"/>
      <c r="BG34" s="388" t="str">
        <f>IF('各会計、関係団体の財政状況及び健全化判断比率'!B34="","",'各会計、関係団体の財政状況及び健全化判断比率'!B34)</f>
        <v>下水道事業特別会計</v>
      </c>
      <c r="BH34" s="388"/>
      <c r="BI34" s="388"/>
      <c r="BJ34" s="388"/>
      <c r="BK34" s="388"/>
      <c r="BL34" s="388"/>
      <c r="BM34" s="388"/>
      <c r="BN34" s="388"/>
      <c r="BO34" s="388"/>
      <c r="BP34" s="388"/>
      <c r="BQ34" s="388"/>
      <c r="BR34" s="388"/>
      <c r="BS34" s="388"/>
      <c r="BT34" s="388"/>
      <c r="BU34" s="388"/>
      <c r="BV34" s="214"/>
      <c r="BW34" s="389">
        <f>IF(BY34="","",MAX(C34:D43,U34:V43,AM34:AN43,BE34:BF43)+1)</f>
        <v>10</v>
      </c>
      <c r="BX34" s="389"/>
      <c r="BY34" s="388" t="str">
        <f>IF('各会計、関係団体の財政状況及び健全化判断比率'!B68="","",'各会計、関係団体の財政状況及び健全化判断比率'!B68)</f>
        <v>和歌山県市町村総合事務組合</v>
      </c>
      <c r="BZ34" s="388"/>
      <c r="CA34" s="388"/>
      <c r="CB34" s="388"/>
      <c r="CC34" s="388"/>
      <c r="CD34" s="388"/>
      <c r="CE34" s="388"/>
      <c r="CF34" s="388"/>
      <c r="CG34" s="388"/>
      <c r="CH34" s="388"/>
      <c r="CI34" s="388"/>
      <c r="CJ34" s="388"/>
      <c r="CK34" s="388"/>
      <c r="CL34" s="388"/>
      <c r="CM34" s="388"/>
      <c r="CN34" s="214"/>
      <c r="CO34" s="389">
        <f>IF(CQ34="","",MAX(C34:D43,U34:V43,AM34:AN43,BE34:BF43,BW34:BX43)+1)</f>
        <v>20</v>
      </c>
      <c r="CP34" s="389"/>
      <c r="CQ34" s="388" t="str">
        <f>IF('各会計、関係団体の財政状況及び健全化判断比率'!BS7="","",'各会計、関係団体の財政状況及び健全化判断比率'!BS7)</f>
        <v>串本町土地開発公社</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15">
      <c r="A35" s="187"/>
      <c r="B35" s="213"/>
      <c r="C35" s="389">
        <f>IF(E35="","",C34+1)</f>
        <v>2</v>
      </c>
      <c r="D35" s="389"/>
      <c r="E35" s="388" t="str">
        <f>IF('各会計、関係団体の財政状況及び健全化判断比率'!B8="","",'各会計、関係団体の財政状況及び健全化判断比率'!B8)</f>
        <v>住宅資金貸付事業特別会計</v>
      </c>
      <c r="F35" s="388"/>
      <c r="G35" s="388"/>
      <c r="H35" s="388"/>
      <c r="I35" s="388"/>
      <c r="J35" s="388"/>
      <c r="K35" s="388"/>
      <c r="L35" s="388"/>
      <c r="M35" s="388"/>
      <c r="N35" s="388"/>
      <c r="O35" s="388"/>
      <c r="P35" s="388"/>
      <c r="Q35" s="388"/>
      <c r="R35" s="388"/>
      <c r="S35" s="388"/>
      <c r="T35" s="214"/>
      <c r="U35" s="389">
        <f>IF(W35="","",U34+1)</f>
        <v>4</v>
      </c>
      <c r="V35" s="389"/>
      <c r="W35" s="388" t="str">
        <f>IF('各会計、関係団体の財政状況及び健全化判断比率'!B29="","",'各会計、関係団体の財政状況及び健全化判断比率'!B29)</f>
        <v>国民健康保険事業特別会計</v>
      </c>
      <c r="X35" s="388"/>
      <c r="Y35" s="388"/>
      <c r="Z35" s="388"/>
      <c r="AA35" s="388"/>
      <c r="AB35" s="388"/>
      <c r="AC35" s="388"/>
      <c r="AD35" s="388"/>
      <c r="AE35" s="388"/>
      <c r="AF35" s="388"/>
      <c r="AG35" s="388"/>
      <c r="AH35" s="388"/>
      <c r="AI35" s="388"/>
      <c r="AJ35" s="388"/>
      <c r="AK35" s="388"/>
      <c r="AL35" s="214"/>
      <c r="AM35" s="389">
        <f t="shared" ref="AM35:AM43" si="0">IF(AO35="","",AM34+1)</f>
        <v>8</v>
      </c>
      <c r="AN35" s="389"/>
      <c r="AO35" s="388" t="str">
        <f>IF('各会計、関係団体の財政状況及び健全化判断比率'!B33="","",'各会計、関係団体の財政状況及び健全化判断比率'!B33)</f>
        <v>水道事業特別会計</v>
      </c>
      <c r="AP35" s="388"/>
      <c r="AQ35" s="388"/>
      <c r="AR35" s="388"/>
      <c r="AS35" s="388"/>
      <c r="AT35" s="388"/>
      <c r="AU35" s="388"/>
      <c r="AV35" s="388"/>
      <c r="AW35" s="388"/>
      <c r="AX35" s="388"/>
      <c r="AY35" s="388"/>
      <c r="AZ35" s="388"/>
      <c r="BA35" s="388"/>
      <c r="BB35" s="388"/>
      <c r="BC35" s="388"/>
      <c r="BD35" s="214"/>
      <c r="BE35" s="389" t="str">
        <f t="shared" ref="BE35:BE43" si="1">IF(BG35="","",BE34+1)</f>
        <v/>
      </c>
      <c r="BF35" s="389"/>
      <c r="BG35" s="388"/>
      <c r="BH35" s="388"/>
      <c r="BI35" s="388"/>
      <c r="BJ35" s="388"/>
      <c r="BK35" s="388"/>
      <c r="BL35" s="388"/>
      <c r="BM35" s="388"/>
      <c r="BN35" s="388"/>
      <c r="BO35" s="388"/>
      <c r="BP35" s="388"/>
      <c r="BQ35" s="388"/>
      <c r="BR35" s="388"/>
      <c r="BS35" s="388"/>
      <c r="BT35" s="388"/>
      <c r="BU35" s="388"/>
      <c r="BV35" s="214"/>
      <c r="BW35" s="389">
        <f t="shared" ref="BW35:BW43" si="2">IF(BY35="","",BW34+1)</f>
        <v>11</v>
      </c>
      <c r="BX35" s="389"/>
      <c r="BY35" s="388" t="str">
        <f>IF('各会計、関係団体の財政状況及び健全化判断比率'!B69="","",'各会計、関係団体の財政状況及び健全化判断比率'!B69)</f>
        <v>紀南地方老人福祉施設組合(普通会計)</v>
      </c>
      <c r="BZ35" s="388"/>
      <c r="CA35" s="388"/>
      <c r="CB35" s="388"/>
      <c r="CC35" s="388"/>
      <c r="CD35" s="388"/>
      <c r="CE35" s="388"/>
      <c r="CF35" s="388"/>
      <c r="CG35" s="388"/>
      <c r="CH35" s="388"/>
      <c r="CI35" s="388"/>
      <c r="CJ35" s="388"/>
      <c r="CK35" s="388"/>
      <c r="CL35" s="388"/>
      <c r="CM35" s="388"/>
      <c r="CN35" s="214"/>
      <c r="CO35" s="389" t="str">
        <f t="shared" ref="CO35:CO43" si="3">IF(CQ35="","",CO34+1)</f>
        <v/>
      </c>
      <c r="CP35" s="389"/>
      <c r="CQ35" s="388" t="str">
        <f>IF('各会計、関係団体の財政状況及び健全化判断比率'!BS8="","",'各会計、関係団体の財政状況及び健全化判断比率'!BS8)</f>
        <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5</v>
      </c>
      <c r="V36" s="389"/>
      <c r="W36" s="388" t="str">
        <f>IF('各会計、関係団体の財政状況及び健全化判断比率'!B30="","",'各会計、関係団体の財政状況及び健全化判断比率'!B30)</f>
        <v>介護保険事業特別会計</v>
      </c>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12</v>
      </c>
      <c r="BX36" s="389"/>
      <c r="BY36" s="388" t="str">
        <f>IF('各会計、関係団体の財政状況及び健全化判断比率'!B70="","",'各会計、関係団体の財政状況及び健全化判断比率'!B70)</f>
        <v>紀南地方老人福祉施設組合(公営企業会計)</v>
      </c>
      <c r="BZ36" s="388"/>
      <c r="CA36" s="388"/>
      <c r="CB36" s="388"/>
      <c r="CC36" s="388"/>
      <c r="CD36" s="388"/>
      <c r="CE36" s="388"/>
      <c r="CF36" s="388"/>
      <c r="CG36" s="388"/>
      <c r="CH36" s="388"/>
      <c r="CI36" s="388"/>
      <c r="CJ36" s="388"/>
      <c r="CK36" s="388"/>
      <c r="CL36" s="388"/>
      <c r="CM36" s="388"/>
      <c r="CN36" s="214"/>
      <c r="CO36" s="389" t="str">
        <f t="shared" si="3"/>
        <v/>
      </c>
      <c r="CP36" s="389"/>
      <c r="CQ36" s="388" t="str">
        <f>IF('各会計、関係団体の財政状況及び健全化判断比率'!BS9="","",'各会計、関係団体の財政状況及び健全化判断比率'!BS9)</f>
        <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f t="shared" si="4"/>
        <v>6</v>
      </c>
      <c r="V37" s="389"/>
      <c r="W37" s="388" t="str">
        <f>IF('各会計、関係団体の財政状況及び健全化判断比率'!B31="","",'各会計、関係団体の財政状況及び健全化判断比率'!B31)</f>
        <v>通所介護事業特別会計</v>
      </c>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13</v>
      </c>
      <c r="BX37" s="389"/>
      <c r="BY37" s="388" t="str">
        <f>IF('各会計、関係団体の財政状況及び健全化判断比率'!B71="","",'各会計、関係団体の財政状況及び健全化判断比率'!B71)</f>
        <v>串本町古座川町衛生施設事務組合</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14</v>
      </c>
      <c r="BX38" s="389"/>
      <c r="BY38" s="388" t="str">
        <f>IF('各会計、関係団体の財政状況及び健全化判断比率'!B72="","",'各会計、関係団体の財政状況及び健全化判断比率'!B72)</f>
        <v>紀南学園事務組合</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15</v>
      </c>
      <c r="BX39" s="389"/>
      <c r="BY39" s="388" t="str">
        <f>IF('各会計、関係団体の財政状況及び健全化判断比率'!B73="","",'各会計、関係団体の財政状況及び健全化判断比率'!B73)</f>
        <v>東牟婁郡町村新宮市老人福祉施設事務組合(普通会計)</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f t="shared" si="2"/>
        <v>16</v>
      </c>
      <c r="BX40" s="389"/>
      <c r="BY40" s="388" t="str">
        <f>IF('各会計、関係団体の財政状況及び健全化判断比率'!B74="","",'各会計、関係団体の財政状況及び健全化判断比率'!B74)</f>
        <v>東牟婁郡町村新宮市老人福祉施設事務組合(公営企業会計)</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f t="shared" si="2"/>
        <v>17</v>
      </c>
      <c r="BX41" s="389"/>
      <c r="BY41" s="388" t="str">
        <f>IF('各会計、関係団体の財政状況及び健全化判断比率'!B75="","",'各会計、関係団体の財政状況及び健全化判断比率'!B75)</f>
        <v>紀南地方児童福祉施設組合</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f t="shared" si="2"/>
        <v>18</v>
      </c>
      <c r="BX42" s="389"/>
      <c r="BY42" s="388" t="str">
        <f>IF('各会計、関係団体の財政状況及び健全化判断比率'!B76="","",'各会計、関係団体の財政状況及び健全化判断比率'!B76)</f>
        <v>新宮周辺広域市町村圏事務組合(普通会計)</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f t="shared" si="2"/>
        <v>19</v>
      </c>
      <c r="BX43" s="389"/>
      <c r="BY43" s="388" t="str">
        <f>IF('各会計、関係団体の財政状況及び健全化判断比率'!B77="","",'各会計、関係団体の財政状況及び健全化判断比率'!B77)</f>
        <v>新宮周辺広域市町村圏事務組合(公営企業会計)</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ampnEMwzSd8l3EKUhbcE8n3zZAhBAfnRpbjXH+FtS6gMuHkERMQGWtTSXE77b3cw7QbR5pL92PgYomPcgggulA==" saltValue="heg+/kkL1koSLbGB3iMNu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x14ac:dyDescent="0.15">
      <c r="A34" s="22"/>
      <c r="B34" s="31"/>
      <c r="C34" s="1212" t="s">
        <v>576</v>
      </c>
      <c r="D34" s="1212"/>
      <c r="E34" s="1213"/>
      <c r="F34" s="32" t="s">
        <v>577</v>
      </c>
      <c r="G34" s="33" t="s">
        <v>578</v>
      </c>
      <c r="H34" s="33" t="s">
        <v>579</v>
      </c>
      <c r="I34" s="33" t="s">
        <v>580</v>
      </c>
      <c r="J34" s="34" t="s">
        <v>581</v>
      </c>
      <c r="K34" s="22"/>
      <c r="L34" s="22"/>
      <c r="M34" s="22"/>
      <c r="N34" s="22"/>
      <c r="O34" s="22"/>
      <c r="P34" s="22"/>
    </row>
    <row r="35" spans="1:16" ht="39" customHeight="1" x14ac:dyDescent="0.15">
      <c r="A35" s="22"/>
      <c r="B35" s="35"/>
      <c r="C35" s="1206" t="s">
        <v>582</v>
      </c>
      <c r="D35" s="1207"/>
      <c r="E35" s="1208"/>
      <c r="F35" s="36">
        <v>13.54</v>
      </c>
      <c r="G35" s="37">
        <v>13.47</v>
      </c>
      <c r="H35" s="37">
        <v>13.16</v>
      </c>
      <c r="I35" s="37">
        <v>12.96</v>
      </c>
      <c r="J35" s="38">
        <v>11.71</v>
      </c>
      <c r="K35" s="22"/>
      <c r="L35" s="22"/>
      <c r="M35" s="22"/>
      <c r="N35" s="22"/>
      <c r="O35" s="22"/>
      <c r="P35" s="22"/>
    </row>
    <row r="36" spans="1:16" ht="39" customHeight="1" x14ac:dyDescent="0.15">
      <c r="A36" s="22"/>
      <c r="B36" s="35"/>
      <c r="C36" s="1206" t="s">
        <v>583</v>
      </c>
      <c r="D36" s="1207"/>
      <c r="E36" s="1208"/>
      <c r="F36" s="36">
        <v>3.97</v>
      </c>
      <c r="G36" s="37">
        <v>4.2300000000000004</v>
      </c>
      <c r="H36" s="37">
        <v>3.39</v>
      </c>
      <c r="I36" s="37">
        <v>2.99</v>
      </c>
      <c r="J36" s="38">
        <v>3.53</v>
      </c>
      <c r="K36" s="22"/>
      <c r="L36" s="22"/>
      <c r="M36" s="22"/>
      <c r="N36" s="22"/>
      <c r="O36" s="22"/>
      <c r="P36" s="22"/>
    </row>
    <row r="37" spans="1:16" ht="39" customHeight="1" x14ac:dyDescent="0.15">
      <c r="A37" s="22"/>
      <c r="B37" s="35"/>
      <c r="C37" s="1206" t="s">
        <v>584</v>
      </c>
      <c r="D37" s="1207"/>
      <c r="E37" s="1208"/>
      <c r="F37" s="36">
        <v>1.2</v>
      </c>
      <c r="G37" s="37">
        <v>1.1100000000000001</v>
      </c>
      <c r="H37" s="37">
        <v>1.1100000000000001</v>
      </c>
      <c r="I37" s="37">
        <v>1.23</v>
      </c>
      <c r="J37" s="38">
        <v>1.27</v>
      </c>
      <c r="K37" s="22"/>
      <c r="L37" s="22"/>
      <c r="M37" s="22"/>
      <c r="N37" s="22"/>
      <c r="O37" s="22"/>
      <c r="P37" s="22"/>
    </row>
    <row r="38" spans="1:16" ht="39" customHeight="1" x14ac:dyDescent="0.15">
      <c r="A38" s="22"/>
      <c r="B38" s="35"/>
      <c r="C38" s="1206" t="s">
        <v>585</v>
      </c>
      <c r="D38" s="1207"/>
      <c r="E38" s="1208"/>
      <c r="F38" s="36">
        <v>0</v>
      </c>
      <c r="G38" s="37">
        <v>0.04</v>
      </c>
      <c r="H38" s="37">
        <v>0.04</v>
      </c>
      <c r="I38" s="37">
        <v>0.17</v>
      </c>
      <c r="J38" s="38">
        <v>0.38</v>
      </c>
      <c r="K38" s="22"/>
      <c r="L38" s="22"/>
      <c r="M38" s="22"/>
      <c r="N38" s="22"/>
      <c r="O38" s="22"/>
      <c r="P38" s="22"/>
    </row>
    <row r="39" spans="1:16" ht="39" customHeight="1" x14ac:dyDescent="0.15">
      <c r="A39" s="22"/>
      <c r="B39" s="35"/>
      <c r="C39" s="1206" t="s">
        <v>586</v>
      </c>
      <c r="D39" s="1207"/>
      <c r="E39" s="1208"/>
      <c r="F39" s="36">
        <v>0.03</v>
      </c>
      <c r="G39" s="37">
        <v>0.03</v>
      </c>
      <c r="H39" s="37">
        <v>0.02</v>
      </c>
      <c r="I39" s="37">
        <v>0.04</v>
      </c>
      <c r="J39" s="38">
        <v>0.12</v>
      </c>
      <c r="K39" s="22"/>
      <c r="L39" s="22"/>
      <c r="M39" s="22"/>
      <c r="N39" s="22"/>
      <c r="O39" s="22"/>
      <c r="P39" s="22"/>
    </row>
    <row r="40" spans="1:16" ht="39" customHeight="1" x14ac:dyDescent="0.15">
      <c r="A40" s="22"/>
      <c r="B40" s="35"/>
      <c r="C40" s="1206" t="s">
        <v>587</v>
      </c>
      <c r="D40" s="1207"/>
      <c r="E40" s="1208"/>
      <c r="F40" s="36">
        <v>7.0000000000000007E-2</v>
      </c>
      <c r="G40" s="37">
        <v>0.08</v>
      </c>
      <c r="H40" s="37">
        <v>7.0000000000000007E-2</v>
      </c>
      <c r="I40" s="37">
        <v>0.08</v>
      </c>
      <c r="J40" s="38">
        <v>0.09</v>
      </c>
      <c r="K40" s="22"/>
      <c r="L40" s="22"/>
      <c r="M40" s="22"/>
      <c r="N40" s="22"/>
      <c r="O40" s="22"/>
      <c r="P40" s="22"/>
    </row>
    <row r="41" spans="1:16" ht="39" customHeight="1" x14ac:dyDescent="0.15">
      <c r="A41" s="22"/>
      <c r="B41" s="35"/>
      <c r="C41" s="1206" t="s">
        <v>588</v>
      </c>
      <c r="D41" s="1207"/>
      <c r="E41" s="1208"/>
      <c r="F41" s="36">
        <v>1.8</v>
      </c>
      <c r="G41" s="37">
        <v>2.09</v>
      </c>
      <c r="H41" s="37">
        <v>0.79</v>
      </c>
      <c r="I41" s="37">
        <v>0.45</v>
      </c>
      <c r="J41" s="38">
        <v>0.02</v>
      </c>
      <c r="K41" s="22"/>
      <c r="L41" s="22"/>
      <c r="M41" s="22"/>
      <c r="N41" s="22"/>
      <c r="O41" s="22"/>
      <c r="P41" s="22"/>
    </row>
    <row r="42" spans="1:16" ht="39" customHeight="1" x14ac:dyDescent="0.15">
      <c r="A42" s="22"/>
      <c r="B42" s="39"/>
      <c r="C42" s="1206" t="s">
        <v>589</v>
      </c>
      <c r="D42" s="1207"/>
      <c r="E42" s="1208"/>
      <c r="F42" s="36" t="s">
        <v>525</v>
      </c>
      <c r="G42" s="37" t="s">
        <v>525</v>
      </c>
      <c r="H42" s="37" t="s">
        <v>525</v>
      </c>
      <c r="I42" s="37" t="s">
        <v>525</v>
      </c>
      <c r="J42" s="38" t="s">
        <v>525</v>
      </c>
      <c r="K42" s="22"/>
      <c r="L42" s="22"/>
      <c r="M42" s="22"/>
      <c r="N42" s="22"/>
      <c r="O42" s="22"/>
      <c r="P42" s="22"/>
    </row>
    <row r="43" spans="1:16" ht="39" customHeight="1" thickBot="1" x14ac:dyDescent="0.2">
      <c r="A43" s="22"/>
      <c r="B43" s="40"/>
      <c r="C43" s="1209" t="s">
        <v>590</v>
      </c>
      <c r="D43" s="1210"/>
      <c r="E43" s="1211"/>
      <c r="F43" s="41">
        <v>0.01</v>
      </c>
      <c r="G43" s="42">
        <v>0.01</v>
      </c>
      <c r="H43" s="42">
        <v>0.01</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e2WB+pm4Cy9GDCOvrMzWniAYS12a/5W5Da7WG1ufngZ+1czGDiQtXJs8TpNhK5oBK/FyAfeHa5k8uZD+Vg0XdQ==" saltValue="RQWjgJhp7WL4tSZMd/HD8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66" zoomScaleNormal="66"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15">
      <c r="A45" s="48"/>
      <c r="B45" s="1232" t="s">
        <v>11</v>
      </c>
      <c r="C45" s="1233"/>
      <c r="D45" s="58"/>
      <c r="E45" s="1238" t="s">
        <v>12</v>
      </c>
      <c r="F45" s="1238"/>
      <c r="G45" s="1238"/>
      <c r="H45" s="1238"/>
      <c r="I45" s="1238"/>
      <c r="J45" s="1239"/>
      <c r="K45" s="59">
        <v>1217</v>
      </c>
      <c r="L45" s="60">
        <v>1322</v>
      </c>
      <c r="M45" s="60">
        <v>1383</v>
      </c>
      <c r="N45" s="60">
        <v>1352</v>
      </c>
      <c r="O45" s="61">
        <v>1323</v>
      </c>
      <c r="P45" s="48"/>
      <c r="Q45" s="48"/>
      <c r="R45" s="48"/>
      <c r="S45" s="48"/>
      <c r="T45" s="48"/>
      <c r="U45" s="48"/>
    </row>
    <row r="46" spans="1:21" ht="30.75" customHeight="1" x14ac:dyDescent="0.15">
      <c r="A46" s="48"/>
      <c r="B46" s="1234"/>
      <c r="C46" s="1235"/>
      <c r="D46" s="62"/>
      <c r="E46" s="1216" t="s">
        <v>13</v>
      </c>
      <c r="F46" s="1216"/>
      <c r="G46" s="1216"/>
      <c r="H46" s="1216"/>
      <c r="I46" s="1216"/>
      <c r="J46" s="1217"/>
      <c r="K46" s="63" t="s">
        <v>525</v>
      </c>
      <c r="L46" s="64" t="s">
        <v>525</v>
      </c>
      <c r="M46" s="64" t="s">
        <v>525</v>
      </c>
      <c r="N46" s="64" t="s">
        <v>525</v>
      </c>
      <c r="O46" s="65" t="s">
        <v>525</v>
      </c>
      <c r="P46" s="48"/>
      <c r="Q46" s="48"/>
      <c r="R46" s="48"/>
      <c r="S46" s="48"/>
      <c r="T46" s="48"/>
      <c r="U46" s="48"/>
    </row>
    <row r="47" spans="1:21" ht="30.75" customHeight="1" x14ac:dyDescent="0.15">
      <c r="A47" s="48"/>
      <c r="B47" s="1234"/>
      <c r="C47" s="1235"/>
      <c r="D47" s="62"/>
      <c r="E47" s="1216" t="s">
        <v>14</v>
      </c>
      <c r="F47" s="1216"/>
      <c r="G47" s="1216"/>
      <c r="H47" s="1216"/>
      <c r="I47" s="1216"/>
      <c r="J47" s="1217"/>
      <c r="K47" s="63" t="s">
        <v>525</v>
      </c>
      <c r="L47" s="64" t="s">
        <v>525</v>
      </c>
      <c r="M47" s="64" t="s">
        <v>525</v>
      </c>
      <c r="N47" s="64" t="s">
        <v>525</v>
      </c>
      <c r="O47" s="65" t="s">
        <v>525</v>
      </c>
      <c r="P47" s="48"/>
      <c r="Q47" s="48"/>
      <c r="R47" s="48"/>
      <c r="S47" s="48"/>
      <c r="T47" s="48"/>
      <c r="U47" s="48"/>
    </row>
    <row r="48" spans="1:21" ht="30.75" customHeight="1" x14ac:dyDescent="0.15">
      <c r="A48" s="48"/>
      <c r="B48" s="1234"/>
      <c r="C48" s="1235"/>
      <c r="D48" s="62"/>
      <c r="E48" s="1216" t="s">
        <v>15</v>
      </c>
      <c r="F48" s="1216"/>
      <c r="G48" s="1216"/>
      <c r="H48" s="1216"/>
      <c r="I48" s="1216"/>
      <c r="J48" s="1217"/>
      <c r="K48" s="63">
        <v>169</v>
      </c>
      <c r="L48" s="64">
        <v>131</v>
      </c>
      <c r="M48" s="64">
        <v>137</v>
      </c>
      <c r="N48" s="64">
        <v>177</v>
      </c>
      <c r="O48" s="65">
        <v>194</v>
      </c>
      <c r="P48" s="48"/>
      <c r="Q48" s="48"/>
      <c r="R48" s="48"/>
      <c r="S48" s="48"/>
      <c r="T48" s="48"/>
      <c r="U48" s="48"/>
    </row>
    <row r="49" spans="1:21" ht="30.75" customHeight="1" x14ac:dyDescent="0.15">
      <c r="A49" s="48"/>
      <c r="B49" s="1234"/>
      <c r="C49" s="1235"/>
      <c r="D49" s="62"/>
      <c r="E49" s="1216" t="s">
        <v>16</v>
      </c>
      <c r="F49" s="1216"/>
      <c r="G49" s="1216"/>
      <c r="H49" s="1216"/>
      <c r="I49" s="1216"/>
      <c r="J49" s="1217"/>
      <c r="K49" s="63">
        <v>85</v>
      </c>
      <c r="L49" s="64">
        <v>157</v>
      </c>
      <c r="M49" s="64">
        <v>144</v>
      </c>
      <c r="N49" s="64">
        <v>155</v>
      </c>
      <c r="O49" s="65">
        <v>135</v>
      </c>
      <c r="P49" s="48"/>
      <c r="Q49" s="48"/>
      <c r="R49" s="48"/>
      <c r="S49" s="48"/>
      <c r="T49" s="48"/>
      <c r="U49" s="48"/>
    </row>
    <row r="50" spans="1:21" ht="30.75" customHeight="1" x14ac:dyDescent="0.15">
      <c r="A50" s="48"/>
      <c r="B50" s="1234"/>
      <c r="C50" s="1235"/>
      <c r="D50" s="62"/>
      <c r="E50" s="1216" t="s">
        <v>17</v>
      </c>
      <c r="F50" s="1216"/>
      <c r="G50" s="1216"/>
      <c r="H50" s="1216"/>
      <c r="I50" s="1216"/>
      <c r="J50" s="1217"/>
      <c r="K50" s="63" t="s">
        <v>525</v>
      </c>
      <c r="L50" s="64" t="s">
        <v>525</v>
      </c>
      <c r="M50" s="64" t="s">
        <v>525</v>
      </c>
      <c r="N50" s="64" t="s">
        <v>525</v>
      </c>
      <c r="O50" s="65" t="s">
        <v>525</v>
      </c>
      <c r="P50" s="48"/>
      <c r="Q50" s="48"/>
      <c r="R50" s="48"/>
      <c r="S50" s="48"/>
      <c r="T50" s="48"/>
      <c r="U50" s="48"/>
    </row>
    <row r="51" spans="1:21" ht="30.75" customHeight="1" x14ac:dyDescent="0.15">
      <c r="A51" s="48"/>
      <c r="B51" s="1236"/>
      <c r="C51" s="1237"/>
      <c r="D51" s="66"/>
      <c r="E51" s="1216" t="s">
        <v>18</v>
      </c>
      <c r="F51" s="1216"/>
      <c r="G51" s="1216"/>
      <c r="H51" s="1216"/>
      <c r="I51" s="1216"/>
      <c r="J51" s="1217"/>
      <c r="K51" s="63" t="s">
        <v>525</v>
      </c>
      <c r="L51" s="64" t="s">
        <v>525</v>
      </c>
      <c r="M51" s="64" t="s">
        <v>525</v>
      </c>
      <c r="N51" s="64">
        <v>0</v>
      </c>
      <c r="O51" s="65">
        <v>0</v>
      </c>
      <c r="P51" s="48"/>
      <c r="Q51" s="48"/>
      <c r="R51" s="48"/>
      <c r="S51" s="48"/>
      <c r="T51" s="48"/>
      <c r="U51" s="48"/>
    </row>
    <row r="52" spans="1:21" ht="30.75" customHeight="1" x14ac:dyDescent="0.15">
      <c r="A52" s="48"/>
      <c r="B52" s="1214" t="s">
        <v>19</v>
      </c>
      <c r="C52" s="1215"/>
      <c r="D52" s="66"/>
      <c r="E52" s="1216" t="s">
        <v>20</v>
      </c>
      <c r="F52" s="1216"/>
      <c r="G52" s="1216"/>
      <c r="H52" s="1216"/>
      <c r="I52" s="1216"/>
      <c r="J52" s="1217"/>
      <c r="K52" s="63">
        <v>1054</v>
      </c>
      <c r="L52" s="64">
        <v>1139</v>
      </c>
      <c r="M52" s="64">
        <v>1162</v>
      </c>
      <c r="N52" s="64">
        <v>1140</v>
      </c>
      <c r="O52" s="65">
        <v>1075</v>
      </c>
      <c r="P52" s="48"/>
      <c r="Q52" s="48"/>
      <c r="R52" s="48"/>
      <c r="S52" s="48"/>
      <c r="T52" s="48"/>
      <c r="U52" s="48"/>
    </row>
    <row r="53" spans="1:21" ht="30.75" customHeight="1" thickBot="1" x14ac:dyDescent="0.2">
      <c r="A53" s="48"/>
      <c r="B53" s="1218" t="s">
        <v>21</v>
      </c>
      <c r="C53" s="1219"/>
      <c r="D53" s="67"/>
      <c r="E53" s="1220" t="s">
        <v>22</v>
      </c>
      <c r="F53" s="1220"/>
      <c r="G53" s="1220"/>
      <c r="H53" s="1220"/>
      <c r="I53" s="1220"/>
      <c r="J53" s="1221"/>
      <c r="K53" s="68">
        <v>417</v>
      </c>
      <c r="L53" s="69">
        <v>471</v>
      </c>
      <c r="M53" s="69">
        <v>502</v>
      </c>
      <c r="N53" s="69">
        <v>544</v>
      </c>
      <c r="O53" s="70">
        <v>577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591</v>
      </c>
      <c r="P55" s="48"/>
      <c r="Q55" s="48"/>
      <c r="R55" s="48"/>
      <c r="S55" s="48"/>
      <c r="T55" s="48"/>
      <c r="U55" s="48"/>
    </row>
    <row r="56" spans="1:21" ht="31.5" customHeight="1" thickBot="1" x14ac:dyDescent="0.2">
      <c r="A56" s="48"/>
      <c r="B56" s="76"/>
      <c r="C56" s="77"/>
      <c r="D56" s="77"/>
      <c r="E56" s="78"/>
      <c r="F56" s="78"/>
      <c r="G56" s="78"/>
      <c r="H56" s="78"/>
      <c r="I56" s="78"/>
      <c r="J56" s="79" t="s">
        <v>2</v>
      </c>
      <c r="K56" s="80" t="s">
        <v>592</v>
      </c>
      <c r="L56" s="81" t="s">
        <v>593</v>
      </c>
      <c r="M56" s="81" t="s">
        <v>594</v>
      </c>
      <c r="N56" s="81" t="s">
        <v>595</v>
      </c>
      <c r="O56" s="82" t="s">
        <v>596</v>
      </c>
      <c r="P56" s="48"/>
      <c r="Q56" s="48"/>
      <c r="R56" s="48"/>
      <c r="S56" s="48"/>
      <c r="T56" s="48"/>
      <c r="U56" s="48"/>
    </row>
    <row r="57" spans="1:21" ht="31.5" customHeight="1" x14ac:dyDescent="0.15">
      <c r="B57" s="1222" t="s">
        <v>25</v>
      </c>
      <c r="C57" s="1223"/>
      <c r="D57" s="1226" t="s">
        <v>26</v>
      </c>
      <c r="E57" s="1227"/>
      <c r="F57" s="1227"/>
      <c r="G57" s="1227"/>
      <c r="H57" s="1227"/>
      <c r="I57" s="1227"/>
      <c r="J57" s="1228"/>
      <c r="K57" s="83"/>
      <c r="L57" s="84"/>
      <c r="M57" s="84"/>
      <c r="N57" s="84"/>
      <c r="O57" s="85"/>
    </row>
    <row r="58" spans="1:21" ht="31.5" customHeight="1" thickBot="1" x14ac:dyDescent="0.2">
      <c r="B58" s="1224"/>
      <c r="C58" s="1225"/>
      <c r="D58" s="1229" t="s">
        <v>27</v>
      </c>
      <c r="E58" s="1230"/>
      <c r="F58" s="1230"/>
      <c r="G58" s="1230"/>
      <c r="H58" s="1230"/>
      <c r="I58" s="1230"/>
      <c r="J58" s="1231"/>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s04Ux5epqiFd1mMeqaxiRPw0u77mYDx+NL6AybjAPxIwoJRp8ly2y9cTg/EKWNxjRBPO8/pQfWl51PelEWtrOw==" saltValue="26+8KsW7XGrSbvfN6Xb64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5" zoomScaleNormal="5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566</v>
      </c>
      <c r="J40" s="100" t="s">
        <v>567</v>
      </c>
      <c r="K40" s="100" t="s">
        <v>568</v>
      </c>
      <c r="L40" s="100" t="s">
        <v>569</v>
      </c>
      <c r="M40" s="101" t="s">
        <v>570</v>
      </c>
    </row>
    <row r="41" spans="2:13" ht="27.75" customHeight="1" x14ac:dyDescent="0.15">
      <c r="B41" s="1252" t="s">
        <v>30</v>
      </c>
      <c r="C41" s="1253"/>
      <c r="D41" s="102"/>
      <c r="E41" s="1254" t="s">
        <v>31</v>
      </c>
      <c r="F41" s="1254"/>
      <c r="G41" s="1254"/>
      <c r="H41" s="1255"/>
      <c r="I41" s="103">
        <v>13103</v>
      </c>
      <c r="J41" s="104">
        <v>12813</v>
      </c>
      <c r="K41" s="104">
        <v>12469</v>
      </c>
      <c r="L41" s="104">
        <v>13145</v>
      </c>
      <c r="M41" s="105">
        <v>14955</v>
      </c>
    </row>
    <row r="42" spans="2:13" ht="27.75" customHeight="1" x14ac:dyDescent="0.15">
      <c r="B42" s="1242"/>
      <c r="C42" s="1243"/>
      <c r="D42" s="106"/>
      <c r="E42" s="1246" t="s">
        <v>32</v>
      </c>
      <c r="F42" s="1246"/>
      <c r="G42" s="1246"/>
      <c r="H42" s="1247"/>
      <c r="I42" s="107" t="s">
        <v>525</v>
      </c>
      <c r="J42" s="108" t="s">
        <v>525</v>
      </c>
      <c r="K42" s="108">
        <v>121</v>
      </c>
      <c r="L42" s="108">
        <v>121</v>
      </c>
      <c r="M42" s="109">
        <v>387</v>
      </c>
    </row>
    <row r="43" spans="2:13" ht="27.75" customHeight="1" x14ac:dyDescent="0.15">
      <c r="B43" s="1242"/>
      <c r="C43" s="1243"/>
      <c r="D43" s="106"/>
      <c r="E43" s="1246" t="s">
        <v>33</v>
      </c>
      <c r="F43" s="1246"/>
      <c r="G43" s="1246"/>
      <c r="H43" s="1247"/>
      <c r="I43" s="107">
        <v>1162</v>
      </c>
      <c r="J43" s="108">
        <v>1416</v>
      </c>
      <c r="K43" s="108">
        <v>1559</v>
      </c>
      <c r="L43" s="108">
        <v>1514</v>
      </c>
      <c r="M43" s="109">
        <v>1487</v>
      </c>
    </row>
    <row r="44" spans="2:13" ht="27.75" customHeight="1" x14ac:dyDescent="0.15">
      <c r="B44" s="1242"/>
      <c r="C44" s="1243"/>
      <c r="D44" s="106"/>
      <c r="E44" s="1246" t="s">
        <v>34</v>
      </c>
      <c r="F44" s="1246"/>
      <c r="G44" s="1246"/>
      <c r="H44" s="1247"/>
      <c r="I44" s="107">
        <v>1284</v>
      </c>
      <c r="J44" s="108">
        <v>1126</v>
      </c>
      <c r="K44" s="108">
        <v>969</v>
      </c>
      <c r="L44" s="108">
        <v>809</v>
      </c>
      <c r="M44" s="109">
        <v>664</v>
      </c>
    </row>
    <row r="45" spans="2:13" ht="27.75" customHeight="1" x14ac:dyDescent="0.15">
      <c r="B45" s="1242"/>
      <c r="C45" s="1243"/>
      <c r="D45" s="106"/>
      <c r="E45" s="1246" t="s">
        <v>35</v>
      </c>
      <c r="F45" s="1246"/>
      <c r="G45" s="1246"/>
      <c r="H45" s="1247"/>
      <c r="I45" s="107">
        <v>1629</v>
      </c>
      <c r="J45" s="108">
        <v>1534</v>
      </c>
      <c r="K45" s="108">
        <v>1343</v>
      </c>
      <c r="L45" s="108">
        <v>1262</v>
      </c>
      <c r="M45" s="109">
        <v>1088</v>
      </c>
    </row>
    <row r="46" spans="2:13" ht="27.75" customHeight="1" x14ac:dyDescent="0.15">
      <c r="B46" s="1242"/>
      <c r="C46" s="1243"/>
      <c r="D46" s="110"/>
      <c r="E46" s="1246" t="s">
        <v>36</v>
      </c>
      <c r="F46" s="1246"/>
      <c r="G46" s="1246"/>
      <c r="H46" s="1247"/>
      <c r="I46" s="107" t="s">
        <v>525</v>
      </c>
      <c r="J46" s="108" t="s">
        <v>525</v>
      </c>
      <c r="K46" s="108" t="s">
        <v>525</v>
      </c>
      <c r="L46" s="108" t="s">
        <v>525</v>
      </c>
      <c r="M46" s="109" t="s">
        <v>525</v>
      </c>
    </row>
    <row r="47" spans="2:13" ht="27.75" customHeight="1" x14ac:dyDescent="0.15">
      <c r="B47" s="1242"/>
      <c r="C47" s="1243"/>
      <c r="D47" s="111"/>
      <c r="E47" s="1256" t="s">
        <v>37</v>
      </c>
      <c r="F47" s="1257"/>
      <c r="G47" s="1257"/>
      <c r="H47" s="1258"/>
      <c r="I47" s="107" t="s">
        <v>525</v>
      </c>
      <c r="J47" s="108" t="s">
        <v>525</v>
      </c>
      <c r="K47" s="108" t="s">
        <v>525</v>
      </c>
      <c r="L47" s="108" t="s">
        <v>525</v>
      </c>
      <c r="M47" s="109" t="s">
        <v>525</v>
      </c>
    </row>
    <row r="48" spans="2:13" ht="27.75" customHeight="1" x14ac:dyDescent="0.15">
      <c r="B48" s="1242"/>
      <c r="C48" s="1243"/>
      <c r="D48" s="106"/>
      <c r="E48" s="1246" t="s">
        <v>38</v>
      </c>
      <c r="F48" s="1246"/>
      <c r="G48" s="1246"/>
      <c r="H48" s="1247"/>
      <c r="I48" s="107" t="s">
        <v>525</v>
      </c>
      <c r="J48" s="108" t="s">
        <v>525</v>
      </c>
      <c r="K48" s="108" t="s">
        <v>525</v>
      </c>
      <c r="L48" s="108" t="s">
        <v>525</v>
      </c>
      <c r="M48" s="109" t="s">
        <v>525</v>
      </c>
    </row>
    <row r="49" spans="2:13" ht="27.75" customHeight="1" x14ac:dyDescent="0.15">
      <c r="B49" s="1244"/>
      <c r="C49" s="1245"/>
      <c r="D49" s="106"/>
      <c r="E49" s="1246" t="s">
        <v>39</v>
      </c>
      <c r="F49" s="1246"/>
      <c r="G49" s="1246"/>
      <c r="H49" s="1247"/>
      <c r="I49" s="107" t="s">
        <v>525</v>
      </c>
      <c r="J49" s="108" t="s">
        <v>525</v>
      </c>
      <c r="K49" s="108" t="s">
        <v>525</v>
      </c>
      <c r="L49" s="108" t="s">
        <v>525</v>
      </c>
      <c r="M49" s="109" t="s">
        <v>525</v>
      </c>
    </row>
    <row r="50" spans="2:13" ht="27.75" customHeight="1" x14ac:dyDescent="0.15">
      <c r="B50" s="1240" t="s">
        <v>40</v>
      </c>
      <c r="C50" s="1241"/>
      <c r="D50" s="112"/>
      <c r="E50" s="1246" t="s">
        <v>41</v>
      </c>
      <c r="F50" s="1246"/>
      <c r="G50" s="1246"/>
      <c r="H50" s="1247"/>
      <c r="I50" s="107">
        <v>2503</v>
      </c>
      <c r="J50" s="108">
        <v>2792</v>
      </c>
      <c r="K50" s="108">
        <v>2902</v>
      </c>
      <c r="L50" s="108">
        <v>2892</v>
      </c>
      <c r="M50" s="109">
        <v>2591</v>
      </c>
    </row>
    <row r="51" spans="2:13" ht="27.75" customHeight="1" x14ac:dyDescent="0.15">
      <c r="B51" s="1242"/>
      <c r="C51" s="1243"/>
      <c r="D51" s="106"/>
      <c r="E51" s="1246" t="s">
        <v>42</v>
      </c>
      <c r="F51" s="1246"/>
      <c r="G51" s="1246"/>
      <c r="H51" s="1247"/>
      <c r="I51" s="107">
        <v>7</v>
      </c>
      <c r="J51" s="108">
        <v>3</v>
      </c>
      <c r="K51" s="108">
        <v>0</v>
      </c>
      <c r="L51" s="108">
        <v>0</v>
      </c>
      <c r="M51" s="109" t="s">
        <v>525</v>
      </c>
    </row>
    <row r="52" spans="2:13" ht="27.75" customHeight="1" x14ac:dyDescent="0.15">
      <c r="B52" s="1244"/>
      <c r="C52" s="1245"/>
      <c r="D52" s="106"/>
      <c r="E52" s="1246" t="s">
        <v>43</v>
      </c>
      <c r="F52" s="1246"/>
      <c r="G52" s="1246"/>
      <c r="H52" s="1247"/>
      <c r="I52" s="107">
        <v>10997</v>
      </c>
      <c r="J52" s="108">
        <v>10583</v>
      </c>
      <c r="K52" s="108">
        <v>10315</v>
      </c>
      <c r="L52" s="108">
        <v>10636</v>
      </c>
      <c r="M52" s="109">
        <v>11766</v>
      </c>
    </row>
    <row r="53" spans="2:13" ht="27.75" customHeight="1" thickBot="1" x14ac:dyDescent="0.2">
      <c r="B53" s="1248" t="s">
        <v>44</v>
      </c>
      <c r="C53" s="1249"/>
      <c r="D53" s="113"/>
      <c r="E53" s="1250" t="s">
        <v>45</v>
      </c>
      <c r="F53" s="1250"/>
      <c r="G53" s="1250"/>
      <c r="H53" s="1251"/>
      <c r="I53" s="114">
        <v>3671</v>
      </c>
      <c r="J53" s="115">
        <v>3510</v>
      </c>
      <c r="K53" s="115">
        <v>3244</v>
      </c>
      <c r="L53" s="115">
        <v>3323</v>
      </c>
      <c r="M53" s="116">
        <v>4224</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XauX9WKiYIB8v2h7lGvNf+/pyFx4u32axSVB7CX9vRgF0x+LSXEWv6W4oaav7S4gH0sTPAF3e034n4Arme/SuQ==" saltValue="G2LJi1Q8bV2udx8yLWYHk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85" zoomScaleNormal="85" zoomScaleSheetLayoutView="100" workbookViewId="0">
      <selection activeCell="H60" sqref="H60"/>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568</v>
      </c>
      <c r="G54" s="125" t="s">
        <v>569</v>
      </c>
      <c r="H54" s="126" t="s">
        <v>570</v>
      </c>
    </row>
    <row r="55" spans="2:8" ht="52.5" customHeight="1" x14ac:dyDescent="0.15">
      <c r="B55" s="127"/>
      <c r="C55" s="1267" t="s">
        <v>48</v>
      </c>
      <c r="D55" s="1267"/>
      <c r="E55" s="1268"/>
      <c r="F55" s="128">
        <v>1032</v>
      </c>
      <c r="G55" s="128">
        <v>865</v>
      </c>
      <c r="H55" s="129">
        <v>763</v>
      </c>
    </row>
    <row r="56" spans="2:8" ht="52.5" customHeight="1" x14ac:dyDescent="0.15">
      <c r="B56" s="130"/>
      <c r="C56" s="1269" t="s">
        <v>49</v>
      </c>
      <c r="D56" s="1269"/>
      <c r="E56" s="1270"/>
      <c r="F56" s="131">
        <v>599</v>
      </c>
      <c r="G56" s="131">
        <v>611</v>
      </c>
      <c r="H56" s="132">
        <v>619</v>
      </c>
    </row>
    <row r="57" spans="2:8" ht="53.25" customHeight="1" x14ac:dyDescent="0.15">
      <c r="B57" s="130"/>
      <c r="C57" s="1271" t="s">
        <v>50</v>
      </c>
      <c r="D57" s="1271"/>
      <c r="E57" s="1272"/>
      <c r="F57" s="133">
        <v>1906</v>
      </c>
      <c r="G57" s="133">
        <v>1888</v>
      </c>
      <c r="H57" s="134">
        <v>1501</v>
      </c>
    </row>
    <row r="58" spans="2:8" ht="45.75" customHeight="1" x14ac:dyDescent="0.15">
      <c r="B58" s="135"/>
      <c r="C58" s="1259" t="s">
        <v>614</v>
      </c>
      <c r="D58" s="1260"/>
      <c r="E58" s="1261"/>
      <c r="F58" s="136">
        <v>850</v>
      </c>
      <c r="G58" s="136">
        <v>700</v>
      </c>
      <c r="H58" s="137">
        <v>553</v>
      </c>
    </row>
    <row r="59" spans="2:8" ht="45.75" customHeight="1" x14ac:dyDescent="0.15">
      <c r="B59" s="135"/>
      <c r="C59" s="1259" t="s">
        <v>615</v>
      </c>
      <c r="D59" s="1260"/>
      <c r="E59" s="1261"/>
      <c r="F59" s="136">
        <v>300</v>
      </c>
      <c r="G59" s="136">
        <v>400</v>
      </c>
      <c r="H59" s="137">
        <v>316</v>
      </c>
    </row>
    <row r="60" spans="2:8" ht="45.75" customHeight="1" x14ac:dyDescent="0.15">
      <c r="B60" s="135"/>
      <c r="C60" s="1259" t="s">
        <v>616</v>
      </c>
      <c r="D60" s="1260"/>
      <c r="E60" s="1261"/>
      <c r="F60" s="136">
        <v>256</v>
      </c>
      <c r="G60" s="136">
        <v>256</v>
      </c>
      <c r="H60" s="137">
        <v>233</v>
      </c>
    </row>
    <row r="61" spans="2:8" ht="45.75" customHeight="1" x14ac:dyDescent="0.15">
      <c r="B61" s="135"/>
      <c r="C61" s="1259" t="s">
        <v>617</v>
      </c>
      <c r="D61" s="1260"/>
      <c r="E61" s="1261"/>
      <c r="F61" s="136">
        <v>269</v>
      </c>
      <c r="G61" s="136">
        <v>252</v>
      </c>
      <c r="H61" s="137">
        <v>162</v>
      </c>
    </row>
    <row r="62" spans="2:8" ht="45.75" customHeight="1" thickBot="1" x14ac:dyDescent="0.2">
      <c r="B62" s="138"/>
      <c r="C62" s="1262" t="s">
        <v>618</v>
      </c>
      <c r="D62" s="1263"/>
      <c r="E62" s="1264"/>
      <c r="F62" s="139" t="s">
        <v>597</v>
      </c>
      <c r="G62" s="139">
        <v>101</v>
      </c>
      <c r="H62" s="140">
        <v>97</v>
      </c>
    </row>
    <row r="63" spans="2:8" ht="52.5" customHeight="1" thickBot="1" x14ac:dyDescent="0.2">
      <c r="B63" s="141"/>
      <c r="C63" s="1265" t="s">
        <v>51</v>
      </c>
      <c r="D63" s="1265"/>
      <c r="E63" s="1266"/>
      <c r="F63" s="142">
        <v>3537</v>
      </c>
      <c r="G63" s="142">
        <v>3364</v>
      </c>
      <c r="H63" s="143">
        <v>2883</v>
      </c>
    </row>
    <row r="64" spans="2:8" ht="15" customHeight="1" x14ac:dyDescent="0.15"/>
  </sheetData>
  <sheetProtection algorithmName="SHA-512" hashValue="QnUPt7rwi/jCZn+EUpeS1KhBFDYmM2M0X+17p9LBuC5cQbeNVfTHp0Dx8jzCKUl0RLslT3c37h62eDeYgvv0Ww==" saltValue="dAf67j1GXe5AwMA8I7nq8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U34" zoomScaleNormal="100" zoomScaleSheetLayoutView="55" workbookViewId="0">
      <selection activeCell="AN65" sqref="AN65:DC69"/>
    </sheetView>
  </sheetViews>
  <sheetFormatPr defaultColWidth="0" defaultRowHeight="0" customHeight="1" zeroHeight="1" x14ac:dyDescent="0.15"/>
  <cols>
    <col min="1" max="1" width="6.375" style="1273" customWidth="1"/>
    <col min="2" max="107" width="2.5" style="1273" customWidth="1"/>
    <col min="108" max="108" width="6.125" style="1275" customWidth="1"/>
    <col min="109" max="109" width="5.875" style="1274"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332"/>
      <c r="B1" s="1331"/>
      <c r="DD1" s="1273"/>
      <c r="DE1" s="1273"/>
    </row>
    <row r="2" spans="1:143" ht="25.5" customHeight="1" x14ac:dyDescent="0.15">
      <c r="A2" s="1330"/>
      <c r="C2" s="1330"/>
      <c r="O2" s="1330"/>
      <c r="P2" s="1330"/>
      <c r="Q2" s="1330"/>
      <c r="R2" s="1330"/>
      <c r="S2" s="1330"/>
      <c r="T2" s="1330"/>
      <c r="U2" s="1330"/>
      <c r="V2" s="1330"/>
      <c r="W2" s="1330"/>
      <c r="X2" s="1330"/>
      <c r="Y2" s="1330"/>
      <c r="Z2" s="1330"/>
      <c r="AA2" s="1330"/>
      <c r="AB2" s="1330"/>
      <c r="AC2" s="1330"/>
      <c r="AD2" s="1330"/>
      <c r="AE2" s="1330"/>
      <c r="AF2" s="1330"/>
      <c r="AG2" s="1330"/>
      <c r="AH2" s="1330"/>
      <c r="AI2" s="1330"/>
      <c r="AU2" s="1330"/>
      <c r="BG2" s="1330"/>
      <c r="BS2" s="1330"/>
      <c r="CE2" s="1330"/>
      <c r="CQ2" s="1330"/>
      <c r="DD2" s="1273"/>
      <c r="DE2" s="1273"/>
    </row>
    <row r="3" spans="1:143" ht="25.5" customHeight="1" x14ac:dyDescent="0.15">
      <c r="A3" s="1330"/>
      <c r="C3" s="1330"/>
      <c r="O3" s="1330"/>
      <c r="P3" s="1330"/>
      <c r="Q3" s="1330"/>
      <c r="R3" s="1330"/>
      <c r="S3" s="1330"/>
      <c r="T3" s="1330"/>
      <c r="U3" s="1330"/>
      <c r="V3" s="1330"/>
      <c r="W3" s="1330"/>
      <c r="X3" s="1330"/>
      <c r="Y3" s="1330"/>
      <c r="Z3" s="1330"/>
      <c r="AA3" s="1330"/>
      <c r="AB3" s="1330"/>
      <c r="AC3" s="1330"/>
      <c r="AD3" s="1330"/>
      <c r="AE3" s="1330"/>
      <c r="AF3" s="1330"/>
      <c r="AG3" s="1330"/>
      <c r="AH3" s="1330"/>
      <c r="AI3" s="1330"/>
      <c r="AU3" s="1330"/>
      <c r="BG3" s="1330"/>
      <c r="BS3" s="1330"/>
      <c r="CE3" s="1330"/>
      <c r="CQ3" s="1330"/>
      <c r="DD3" s="1273"/>
      <c r="DE3" s="1273"/>
    </row>
    <row r="4" spans="1:143" s="292" customFormat="1" ht="13.5" x14ac:dyDescent="0.15">
      <c r="A4" s="1330"/>
      <c r="B4" s="1330"/>
      <c r="C4" s="1330"/>
      <c r="D4" s="1330"/>
      <c r="E4" s="1330"/>
      <c r="F4" s="1330"/>
      <c r="G4" s="1330"/>
      <c r="H4" s="1330"/>
      <c r="I4" s="1330"/>
      <c r="J4" s="1330"/>
      <c r="K4" s="1330"/>
      <c r="L4" s="1330"/>
      <c r="M4" s="1330"/>
      <c r="N4" s="1330"/>
      <c r="O4" s="1330"/>
      <c r="P4" s="1330"/>
      <c r="Q4" s="1330"/>
      <c r="R4" s="1330"/>
      <c r="S4" s="1330"/>
      <c r="T4" s="1330"/>
      <c r="U4" s="1330"/>
      <c r="V4" s="1330"/>
      <c r="W4" s="1330"/>
      <c r="X4" s="1330"/>
      <c r="Y4" s="1330"/>
      <c r="Z4" s="1330"/>
      <c r="AA4" s="1330"/>
      <c r="AB4" s="1330"/>
      <c r="AC4" s="1330"/>
      <c r="AD4" s="1330"/>
      <c r="AE4" s="1330"/>
      <c r="AF4" s="1330"/>
      <c r="AG4" s="1330"/>
      <c r="AH4" s="1330"/>
      <c r="AI4" s="1330"/>
      <c r="AJ4" s="1330"/>
      <c r="AK4" s="1330"/>
      <c r="AL4" s="1330"/>
      <c r="AM4" s="1330"/>
      <c r="AN4" s="1330"/>
      <c r="AO4" s="1330"/>
      <c r="AP4" s="1330"/>
      <c r="AQ4" s="1330"/>
      <c r="AR4" s="1330"/>
      <c r="AS4" s="1330"/>
      <c r="AT4" s="1330"/>
      <c r="AU4" s="1330"/>
      <c r="AV4" s="1330"/>
      <c r="AW4" s="1330"/>
      <c r="AX4" s="1330"/>
      <c r="AY4" s="1330"/>
      <c r="AZ4" s="1330"/>
      <c r="BA4" s="1330"/>
      <c r="BB4" s="1330"/>
      <c r="BC4" s="1330"/>
      <c r="BD4" s="1330"/>
      <c r="BE4" s="1330"/>
      <c r="BF4" s="1330"/>
      <c r="BG4" s="1330"/>
      <c r="BH4" s="1330"/>
      <c r="BI4" s="1330"/>
      <c r="BJ4" s="1330"/>
      <c r="BK4" s="1330"/>
      <c r="BL4" s="1330"/>
      <c r="BM4" s="1330"/>
      <c r="BN4" s="1330"/>
      <c r="BO4" s="1330"/>
      <c r="BP4" s="1330"/>
      <c r="BQ4" s="1330"/>
      <c r="BR4" s="1330"/>
      <c r="BS4" s="1330"/>
      <c r="BT4" s="1330"/>
      <c r="BU4" s="1330"/>
      <c r="BV4" s="1330"/>
      <c r="BW4" s="1330"/>
      <c r="BX4" s="1330"/>
      <c r="BY4" s="1330"/>
      <c r="BZ4" s="1330"/>
      <c r="CA4" s="1330"/>
      <c r="CB4" s="1330"/>
      <c r="CC4" s="1330"/>
      <c r="CD4" s="1330"/>
      <c r="CE4" s="1330"/>
      <c r="CF4" s="1330"/>
      <c r="CG4" s="1330"/>
      <c r="CH4" s="1330"/>
      <c r="CI4" s="1330"/>
      <c r="CJ4" s="1330"/>
      <c r="CK4" s="1330"/>
      <c r="CL4" s="1330"/>
      <c r="CM4" s="1330"/>
      <c r="CN4" s="1330"/>
      <c r="CO4" s="1330"/>
      <c r="CP4" s="1330"/>
      <c r="CQ4" s="1330"/>
      <c r="CR4" s="1330"/>
      <c r="CS4" s="1330"/>
      <c r="CT4" s="1330"/>
      <c r="CU4" s="1330"/>
      <c r="CV4" s="1330"/>
      <c r="CW4" s="1330"/>
      <c r="CX4" s="1330"/>
      <c r="CY4" s="1330"/>
      <c r="CZ4" s="1330"/>
      <c r="DA4" s="1330"/>
      <c r="DB4" s="1330"/>
      <c r="DC4" s="1330"/>
      <c r="DD4" s="1330"/>
      <c r="DE4" s="1330"/>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1330"/>
      <c r="B5" s="1330"/>
      <c r="C5" s="1330"/>
      <c r="D5" s="1330"/>
      <c r="E5" s="1330"/>
      <c r="F5" s="1330"/>
      <c r="G5" s="1330"/>
      <c r="H5" s="1330"/>
      <c r="I5" s="1330"/>
      <c r="J5" s="1330"/>
      <c r="K5" s="1330"/>
      <c r="L5" s="1330"/>
      <c r="M5" s="1330"/>
      <c r="N5" s="1330"/>
      <c r="O5" s="1330"/>
      <c r="P5" s="1330"/>
      <c r="Q5" s="1330"/>
      <c r="R5" s="1330"/>
      <c r="S5" s="1330"/>
      <c r="T5" s="1330"/>
      <c r="U5" s="1330"/>
      <c r="V5" s="1330"/>
      <c r="W5" s="1330"/>
      <c r="X5" s="1330"/>
      <c r="Y5" s="1330"/>
      <c r="Z5" s="1330"/>
      <c r="AA5" s="1330"/>
      <c r="AB5" s="1330"/>
      <c r="AC5" s="1330"/>
      <c r="AD5" s="1330"/>
      <c r="AE5" s="1330"/>
      <c r="AF5" s="1330"/>
      <c r="AG5" s="1330"/>
      <c r="AH5" s="1330"/>
      <c r="AI5" s="1330"/>
      <c r="AJ5" s="1330"/>
      <c r="AK5" s="1330"/>
      <c r="AL5" s="1330"/>
      <c r="AM5" s="1330"/>
      <c r="AN5" s="1330"/>
      <c r="AO5" s="1330"/>
      <c r="AP5" s="1330"/>
      <c r="AQ5" s="1330"/>
      <c r="AR5" s="1330"/>
      <c r="AS5" s="1330"/>
      <c r="AT5" s="1330"/>
      <c r="AU5" s="1330"/>
      <c r="AV5" s="1330"/>
      <c r="AW5" s="1330"/>
      <c r="AX5" s="1330"/>
      <c r="AY5" s="1330"/>
      <c r="AZ5" s="1330"/>
      <c r="BA5" s="1330"/>
      <c r="BB5" s="1330"/>
      <c r="BC5" s="1330"/>
      <c r="BD5" s="1330"/>
      <c r="BE5" s="1330"/>
      <c r="BF5" s="1330"/>
      <c r="BG5" s="1330"/>
      <c r="BH5" s="1330"/>
      <c r="BI5" s="1330"/>
      <c r="BJ5" s="1330"/>
      <c r="BK5" s="1330"/>
      <c r="BL5" s="1330"/>
      <c r="BM5" s="1330"/>
      <c r="BN5" s="1330"/>
      <c r="BO5" s="1330"/>
      <c r="BP5" s="1330"/>
      <c r="BQ5" s="1330"/>
      <c r="BR5" s="1330"/>
      <c r="BS5" s="1330"/>
      <c r="BT5" s="1330"/>
      <c r="BU5" s="1330"/>
      <c r="BV5" s="1330"/>
      <c r="BW5" s="1330"/>
      <c r="BX5" s="1330"/>
      <c r="BY5" s="1330"/>
      <c r="BZ5" s="1330"/>
      <c r="CA5" s="1330"/>
      <c r="CB5" s="1330"/>
      <c r="CC5" s="1330"/>
      <c r="CD5" s="1330"/>
      <c r="CE5" s="1330"/>
      <c r="CF5" s="1330"/>
      <c r="CG5" s="1330"/>
      <c r="CH5" s="1330"/>
      <c r="CI5" s="1330"/>
      <c r="CJ5" s="1330"/>
      <c r="CK5" s="1330"/>
      <c r="CL5" s="1330"/>
      <c r="CM5" s="1330"/>
      <c r="CN5" s="1330"/>
      <c r="CO5" s="1330"/>
      <c r="CP5" s="1330"/>
      <c r="CQ5" s="1330"/>
      <c r="CR5" s="1330"/>
      <c r="CS5" s="1330"/>
      <c r="CT5" s="1330"/>
      <c r="CU5" s="1330"/>
      <c r="CV5" s="1330"/>
      <c r="CW5" s="1330"/>
      <c r="CX5" s="1330"/>
      <c r="CY5" s="1330"/>
      <c r="CZ5" s="1330"/>
      <c r="DA5" s="1330"/>
      <c r="DB5" s="1330"/>
      <c r="DC5" s="1330"/>
      <c r="DD5" s="1330"/>
      <c r="DE5" s="1330"/>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1330"/>
      <c r="B6" s="1330"/>
      <c r="C6" s="1330"/>
      <c r="D6" s="1330"/>
      <c r="E6" s="1330"/>
      <c r="F6" s="1330"/>
      <c r="G6" s="1330"/>
      <c r="H6" s="1330"/>
      <c r="I6" s="1330"/>
      <c r="J6" s="1330"/>
      <c r="K6" s="1330"/>
      <c r="L6" s="1330"/>
      <c r="M6" s="1330"/>
      <c r="N6" s="1330"/>
      <c r="O6" s="1330"/>
      <c r="P6" s="1330"/>
      <c r="Q6" s="1330"/>
      <c r="R6" s="1330"/>
      <c r="S6" s="1330"/>
      <c r="T6" s="1330"/>
      <c r="U6" s="1330"/>
      <c r="V6" s="1330"/>
      <c r="W6" s="1330"/>
      <c r="X6" s="1330"/>
      <c r="Y6" s="1330"/>
      <c r="Z6" s="1330"/>
      <c r="AA6" s="1330"/>
      <c r="AB6" s="1330"/>
      <c r="AC6" s="1330"/>
      <c r="AD6" s="1330"/>
      <c r="AE6" s="1330"/>
      <c r="AF6" s="1330"/>
      <c r="AG6" s="1330"/>
      <c r="AH6" s="1330"/>
      <c r="AI6" s="1330"/>
      <c r="AJ6" s="1330"/>
      <c r="AK6" s="1330"/>
      <c r="AL6" s="1330"/>
      <c r="AM6" s="1330"/>
      <c r="AN6" s="1330"/>
      <c r="AO6" s="1330"/>
      <c r="AP6" s="1330"/>
      <c r="AQ6" s="1330"/>
      <c r="AR6" s="1330"/>
      <c r="AS6" s="1330"/>
      <c r="AT6" s="1330"/>
      <c r="AU6" s="1330"/>
      <c r="AV6" s="1330"/>
      <c r="AW6" s="1330"/>
      <c r="AX6" s="1330"/>
      <c r="AY6" s="1330"/>
      <c r="AZ6" s="1330"/>
      <c r="BA6" s="1330"/>
      <c r="BB6" s="1330"/>
      <c r="BC6" s="1330"/>
      <c r="BD6" s="1330"/>
      <c r="BE6" s="1330"/>
      <c r="BF6" s="1330"/>
      <c r="BG6" s="1330"/>
      <c r="BH6" s="1330"/>
      <c r="BI6" s="1330"/>
      <c r="BJ6" s="1330"/>
      <c r="BK6" s="1330"/>
      <c r="BL6" s="1330"/>
      <c r="BM6" s="1330"/>
      <c r="BN6" s="1330"/>
      <c r="BO6" s="1330"/>
      <c r="BP6" s="1330"/>
      <c r="BQ6" s="1330"/>
      <c r="BR6" s="1330"/>
      <c r="BS6" s="1330"/>
      <c r="BT6" s="1330"/>
      <c r="BU6" s="1330"/>
      <c r="BV6" s="1330"/>
      <c r="BW6" s="1330"/>
      <c r="BX6" s="1330"/>
      <c r="BY6" s="1330"/>
      <c r="BZ6" s="1330"/>
      <c r="CA6" s="1330"/>
      <c r="CB6" s="1330"/>
      <c r="CC6" s="1330"/>
      <c r="CD6" s="1330"/>
      <c r="CE6" s="1330"/>
      <c r="CF6" s="1330"/>
      <c r="CG6" s="1330"/>
      <c r="CH6" s="1330"/>
      <c r="CI6" s="1330"/>
      <c r="CJ6" s="1330"/>
      <c r="CK6" s="1330"/>
      <c r="CL6" s="1330"/>
      <c r="CM6" s="1330"/>
      <c r="CN6" s="1330"/>
      <c r="CO6" s="1330"/>
      <c r="CP6" s="1330"/>
      <c r="CQ6" s="1330"/>
      <c r="CR6" s="1330"/>
      <c r="CS6" s="1330"/>
      <c r="CT6" s="1330"/>
      <c r="CU6" s="1330"/>
      <c r="CV6" s="1330"/>
      <c r="CW6" s="1330"/>
      <c r="CX6" s="1330"/>
      <c r="CY6" s="1330"/>
      <c r="CZ6" s="1330"/>
      <c r="DA6" s="1330"/>
      <c r="DB6" s="1330"/>
      <c r="DC6" s="1330"/>
      <c r="DD6" s="1330"/>
      <c r="DE6" s="1330"/>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1330"/>
      <c r="B7" s="1330"/>
      <c r="C7" s="1330"/>
      <c r="D7" s="1330"/>
      <c r="E7" s="1330"/>
      <c r="F7" s="1330"/>
      <c r="G7" s="1330"/>
      <c r="H7" s="1330"/>
      <c r="I7" s="1330"/>
      <c r="J7" s="1330"/>
      <c r="K7" s="1330"/>
      <c r="L7" s="1330"/>
      <c r="M7" s="1330"/>
      <c r="N7" s="1330"/>
      <c r="O7" s="1330"/>
      <c r="P7" s="1330"/>
      <c r="Q7" s="1330"/>
      <c r="R7" s="1330"/>
      <c r="S7" s="1330"/>
      <c r="T7" s="1330"/>
      <c r="U7" s="1330"/>
      <c r="V7" s="1330"/>
      <c r="W7" s="1330"/>
      <c r="X7" s="1330"/>
      <c r="Y7" s="1330"/>
      <c r="Z7" s="1330"/>
      <c r="AA7" s="1330"/>
      <c r="AB7" s="1330"/>
      <c r="AC7" s="1330"/>
      <c r="AD7" s="1330"/>
      <c r="AE7" s="1330"/>
      <c r="AF7" s="1330"/>
      <c r="AG7" s="1330"/>
      <c r="AH7" s="1330"/>
      <c r="AI7" s="1330"/>
      <c r="AJ7" s="1330"/>
      <c r="AK7" s="1330"/>
      <c r="AL7" s="1330"/>
      <c r="AM7" s="1330"/>
      <c r="AN7" s="1330"/>
      <c r="AO7" s="1330"/>
      <c r="AP7" s="1330"/>
      <c r="AQ7" s="1330"/>
      <c r="AR7" s="1330"/>
      <c r="AS7" s="1330"/>
      <c r="AT7" s="1330"/>
      <c r="AU7" s="1330"/>
      <c r="AV7" s="1330"/>
      <c r="AW7" s="1330"/>
      <c r="AX7" s="1330"/>
      <c r="AY7" s="1330"/>
      <c r="AZ7" s="1330"/>
      <c r="BA7" s="1330"/>
      <c r="BB7" s="1330"/>
      <c r="BC7" s="1330"/>
      <c r="BD7" s="1330"/>
      <c r="BE7" s="1330"/>
      <c r="BF7" s="1330"/>
      <c r="BG7" s="1330"/>
      <c r="BH7" s="1330"/>
      <c r="BI7" s="1330"/>
      <c r="BJ7" s="1330"/>
      <c r="BK7" s="1330"/>
      <c r="BL7" s="1330"/>
      <c r="BM7" s="1330"/>
      <c r="BN7" s="1330"/>
      <c r="BO7" s="1330"/>
      <c r="BP7" s="1330"/>
      <c r="BQ7" s="1330"/>
      <c r="BR7" s="1330"/>
      <c r="BS7" s="1330"/>
      <c r="BT7" s="1330"/>
      <c r="BU7" s="1330"/>
      <c r="BV7" s="1330"/>
      <c r="BW7" s="1330"/>
      <c r="BX7" s="1330"/>
      <c r="BY7" s="1330"/>
      <c r="BZ7" s="1330"/>
      <c r="CA7" s="1330"/>
      <c r="CB7" s="1330"/>
      <c r="CC7" s="1330"/>
      <c r="CD7" s="1330"/>
      <c r="CE7" s="1330"/>
      <c r="CF7" s="1330"/>
      <c r="CG7" s="1330"/>
      <c r="CH7" s="1330"/>
      <c r="CI7" s="1330"/>
      <c r="CJ7" s="1330"/>
      <c r="CK7" s="1330"/>
      <c r="CL7" s="1330"/>
      <c r="CM7" s="1330"/>
      <c r="CN7" s="1330"/>
      <c r="CO7" s="1330"/>
      <c r="CP7" s="1330"/>
      <c r="CQ7" s="1330"/>
      <c r="CR7" s="1330"/>
      <c r="CS7" s="1330"/>
      <c r="CT7" s="1330"/>
      <c r="CU7" s="1330"/>
      <c r="CV7" s="1330"/>
      <c r="CW7" s="1330"/>
      <c r="CX7" s="1330"/>
      <c r="CY7" s="1330"/>
      <c r="CZ7" s="1330"/>
      <c r="DA7" s="1330"/>
      <c r="DB7" s="1330"/>
      <c r="DC7" s="1330"/>
      <c r="DD7" s="1330"/>
      <c r="DE7" s="1330"/>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1330"/>
      <c r="B8" s="1330"/>
      <c r="C8" s="1330"/>
      <c r="D8" s="1330"/>
      <c r="E8" s="1330"/>
      <c r="F8" s="1330"/>
      <c r="G8" s="1330"/>
      <c r="H8" s="1330"/>
      <c r="I8" s="1330"/>
      <c r="J8" s="1330"/>
      <c r="K8" s="1330"/>
      <c r="L8" s="1330"/>
      <c r="M8" s="1330"/>
      <c r="N8" s="1330"/>
      <c r="O8" s="1330"/>
      <c r="P8" s="1330"/>
      <c r="Q8" s="1330"/>
      <c r="R8" s="1330"/>
      <c r="S8" s="1330"/>
      <c r="T8" s="1330"/>
      <c r="U8" s="1330"/>
      <c r="V8" s="1330"/>
      <c r="W8" s="1330"/>
      <c r="X8" s="1330"/>
      <c r="Y8" s="1330"/>
      <c r="Z8" s="1330"/>
      <c r="AA8" s="1330"/>
      <c r="AB8" s="1330"/>
      <c r="AC8" s="1330"/>
      <c r="AD8" s="1330"/>
      <c r="AE8" s="1330"/>
      <c r="AF8" s="1330"/>
      <c r="AG8" s="1330"/>
      <c r="AH8" s="1330"/>
      <c r="AI8" s="1330"/>
      <c r="AJ8" s="1330"/>
      <c r="AK8" s="1330"/>
      <c r="AL8" s="1330"/>
      <c r="AM8" s="1330"/>
      <c r="AN8" s="1330"/>
      <c r="AO8" s="1330"/>
      <c r="AP8" s="1330"/>
      <c r="AQ8" s="1330"/>
      <c r="AR8" s="1330"/>
      <c r="AS8" s="1330"/>
      <c r="AT8" s="1330"/>
      <c r="AU8" s="1330"/>
      <c r="AV8" s="1330"/>
      <c r="AW8" s="1330"/>
      <c r="AX8" s="1330"/>
      <c r="AY8" s="1330"/>
      <c r="AZ8" s="1330"/>
      <c r="BA8" s="1330"/>
      <c r="BB8" s="1330"/>
      <c r="BC8" s="1330"/>
      <c r="BD8" s="1330"/>
      <c r="BE8" s="1330"/>
      <c r="BF8" s="1330"/>
      <c r="BG8" s="1330"/>
      <c r="BH8" s="1330"/>
      <c r="BI8" s="1330"/>
      <c r="BJ8" s="1330"/>
      <c r="BK8" s="1330"/>
      <c r="BL8" s="1330"/>
      <c r="BM8" s="1330"/>
      <c r="BN8" s="1330"/>
      <c r="BO8" s="1330"/>
      <c r="BP8" s="1330"/>
      <c r="BQ8" s="1330"/>
      <c r="BR8" s="1330"/>
      <c r="BS8" s="1330"/>
      <c r="BT8" s="1330"/>
      <c r="BU8" s="1330"/>
      <c r="BV8" s="1330"/>
      <c r="BW8" s="1330"/>
      <c r="BX8" s="1330"/>
      <c r="BY8" s="1330"/>
      <c r="BZ8" s="1330"/>
      <c r="CA8" s="1330"/>
      <c r="CB8" s="1330"/>
      <c r="CC8" s="1330"/>
      <c r="CD8" s="1330"/>
      <c r="CE8" s="1330"/>
      <c r="CF8" s="1330"/>
      <c r="CG8" s="1330"/>
      <c r="CH8" s="1330"/>
      <c r="CI8" s="1330"/>
      <c r="CJ8" s="1330"/>
      <c r="CK8" s="1330"/>
      <c r="CL8" s="1330"/>
      <c r="CM8" s="1330"/>
      <c r="CN8" s="1330"/>
      <c r="CO8" s="1330"/>
      <c r="CP8" s="1330"/>
      <c r="CQ8" s="1330"/>
      <c r="CR8" s="1330"/>
      <c r="CS8" s="1330"/>
      <c r="CT8" s="1330"/>
      <c r="CU8" s="1330"/>
      <c r="CV8" s="1330"/>
      <c r="CW8" s="1330"/>
      <c r="CX8" s="1330"/>
      <c r="CY8" s="1330"/>
      <c r="CZ8" s="1330"/>
      <c r="DA8" s="1330"/>
      <c r="DB8" s="1330"/>
      <c r="DC8" s="1330"/>
      <c r="DD8" s="1330"/>
      <c r="DE8" s="1330"/>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1330"/>
      <c r="B9" s="1330"/>
      <c r="C9" s="1330"/>
      <c r="D9" s="1330"/>
      <c r="E9" s="1330"/>
      <c r="F9" s="1330"/>
      <c r="G9" s="1330"/>
      <c r="H9" s="1330"/>
      <c r="I9" s="1330"/>
      <c r="J9" s="1330"/>
      <c r="K9" s="1330"/>
      <c r="L9" s="1330"/>
      <c r="M9" s="1330"/>
      <c r="N9" s="1330"/>
      <c r="O9" s="1330"/>
      <c r="P9" s="1330"/>
      <c r="Q9" s="1330"/>
      <c r="R9" s="1330"/>
      <c r="S9" s="1330"/>
      <c r="T9" s="1330"/>
      <c r="U9" s="1330"/>
      <c r="V9" s="1330"/>
      <c r="W9" s="1330"/>
      <c r="X9" s="1330"/>
      <c r="Y9" s="1330"/>
      <c r="Z9" s="1330"/>
      <c r="AA9" s="1330"/>
      <c r="AB9" s="1330"/>
      <c r="AC9" s="1330"/>
      <c r="AD9" s="1330"/>
      <c r="AE9" s="1330"/>
      <c r="AF9" s="1330"/>
      <c r="AG9" s="1330"/>
      <c r="AH9" s="1330"/>
      <c r="AI9" s="1330"/>
      <c r="AJ9" s="1330"/>
      <c r="AK9" s="1330"/>
      <c r="AL9" s="1330"/>
      <c r="AM9" s="1330"/>
      <c r="AN9" s="1330"/>
      <c r="AO9" s="1330"/>
      <c r="AP9" s="1330"/>
      <c r="AQ9" s="1330"/>
      <c r="AR9" s="1330"/>
      <c r="AS9" s="1330"/>
      <c r="AT9" s="1330"/>
      <c r="AU9" s="1330"/>
      <c r="AV9" s="1330"/>
      <c r="AW9" s="1330"/>
      <c r="AX9" s="1330"/>
      <c r="AY9" s="1330"/>
      <c r="AZ9" s="1330"/>
      <c r="BA9" s="1330"/>
      <c r="BB9" s="1330"/>
      <c r="BC9" s="1330"/>
      <c r="BD9" s="1330"/>
      <c r="BE9" s="1330"/>
      <c r="BF9" s="1330"/>
      <c r="BG9" s="1330"/>
      <c r="BH9" s="1330"/>
      <c r="BI9" s="1330"/>
      <c r="BJ9" s="1330"/>
      <c r="BK9" s="1330"/>
      <c r="BL9" s="1330"/>
      <c r="BM9" s="1330"/>
      <c r="BN9" s="1330"/>
      <c r="BO9" s="1330"/>
      <c r="BP9" s="1330"/>
      <c r="BQ9" s="1330"/>
      <c r="BR9" s="1330"/>
      <c r="BS9" s="1330"/>
      <c r="BT9" s="1330"/>
      <c r="BU9" s="1330"/>
      <c r="BV9" s="1330"/>
      <c r="BW9" s="1330"/>
      <c r="BX9" s="1330"/>
      <c r="BY9" s="1330"/>
      <c r="BZ9" s="1330"/>
      <c r="CA9" s="1330"/>
      <c r="CB9" s="1330"/>
      <c r="CC9" s="1330"/>
      <c r="CD9" s="1330"/>
      <c r="CE9" s="1330"/>
      <c r="CF9" s="1330"/>
      <c r="CG9" s="1330"/>
      <c r="CH9" s="1330"/>
      <c r="CI9" s="1330"/>
      <c r="CJ9" s="1330"/>
      <c r="CK9" s="1330"/>
      <c r="CL9" s="1330"/>
      <c r="CM9" s="1330"/>
      <c r="CN9" s="1330"/>
      <c r="CO9" s="1330"/>
      <c r="CP9" s="1330"/>
      <c r="CQ9" s="1330"/>
      <c r="CR9" s="1330"/>
      <c r="CS9" s="1330"/>
      <c r="CT9" s="1330"/>
      <c r="CU9" s="1330"/>
      <c r="CV9" s="1330"/>
      <c r="CW9" s="1330"/>
      <c r="CX9" s="1330"/>
      <c r="CY9" s="1330"/>
      <c r="CZ9" s="1330"/>
      <c r="DA9" s="1330"/>
      <c r="DB9" s="1330"/>
      <c r="DC9" s="1330"/>
      <c r="DD9" s="1330"/>
      <c r="DE9" s="1330"/>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1330"/>
      <c r="B10" s="1330"/>
      <c r="C10" s="1330"/>
      <c r="D10" s="1330"/>
      <c r="E10" s="1330"/>
      <c r="F10" s="1330"/>
      <c r="G10" s="1330"/>
      <c r="H10" s="1330"/>
      <c r="I10" s="1330"/>
      <c r="J10" s="1330"/>
      <c r="K10" s="1330"/>
      <c r="L10" s="1330"/>
      <c r="M10" s="1330"/>
      <c r="N10" s="1330"/>
      <c r="O10" s="1330"/>
      <c r="P10" s="1330"/>
      <c r="Q10" s="1330"/>
      <c r="R10" s="1330"/>
      <c r="S10" s="1330"/>
      <c r="T10" s="1330"/>
      <c r="U10" s="1330"/>
      <c r="V10" s="1330"/>
      <c r="W10" s="1330"/>
      <c r="X10" s="1330"/>
      <c r="Y10" s="1330"/>
      <c r="Z10" s="1330"/>
      <c r="AA10" s="1330"/>
      <c r="AB10" s="1330"/>
      <c r="AC10" s="1330"/>
      <c r="AD10" s="1330"/>
      <c r="AE10" s="1330"/>
      <c r="AF10" s="1330"/>
      <c r="AG10" s="1330"/>
      <c r="AH10" s="1330"/>
      <c r="AI10" s="1330"/>
      <c r="AJ10" s="1330"/>
      <c r="AK10" s="1330"/>
      <c r="AL10" s="1330"/>
      <c r="AM10" s="1330"/>
      <c r="AN10" s="1330"/>
      <c r="AO10" s="1330"/>
      <c r="AP10" s="1330"/>
      <c r="AQ10" s="1330"/>
      <c r="AR10" s="1330"/>
      <c r="AS10" s="1330"/>
      <c r="AT10" s="1330"/>
      <c r="AU10" s="1330"/>
      <c r="AV10" s="1330"/>
      <c r="AW10" s="1330"/>
      <c r="AX10" s="1330"/>
      <c r="AY10" s="1330"/>
      <c r="AZ10" s="1330"/>
      <c r="BA10" s="1330"/>
      <c r="BB10" s="1330"/>
      <c r="BC10" s="1330"/>
      <c r="BD10" s="1330"/>
      <c r="BE10" s="1330"/>
      <c r="BF10" s="1330"/>
      <c r="BG10" s="1330"/>
      <c r="BH10" s="1330"/>
      <c r="BI10" s="1330"/>
      <c r="BJ10" s="1330"/>
      <c r="BK10" s="1330"/>
      <c r="BL10" s="1330"/>
      <c r="BM10" s="1330"/>
      <c r="BN10" s="1330"/>
      <c r="BO10" s="1330"/>
      <c r="BP10" s="1330"/>
      <c r="BQ10" s="1330"/>
      <c r="BR10" s="1330"/>
      <c r="BS10" s="1330"/>
      <c r="BT10" s="1330"/>
      <c r="BU10" s="1330"/>
      <c r="BV10" s="1330"/>
      <c r="BW10" s="1330"/>
      <c r="BX10" s="1330"/>
      <c r="BY10" s="1330"/>
      <c r="BZ10" s="1330"/>
      <c r="CA10" s="1330"/>
      <c r="CB10" s="1330"/>
      <c r="CC10" s="1330"/>
      <c r="CD10" s="1330"/>
      <c r="CE10" s="1330"/>
      <c r="CF10" s="1330"/>
      <c r="CG10" s="1330"/>
      <c r="CH10" s="1330"/>
      <c r="CI10" s="1330"/>
      <c r="CJ10" s="1330"/>
      <c r="CK10" s="1330"/>
      <c r="CL10" s="1330"/>
      <c r="CM10" s="1330"/>
      <c r="CN10" s="1330"/>
      <c r="CO10" s="1330"/>
      <c r="CP10" s="1330"/>
      <c r="CQ10" s="1330"/>
      <c r="CR10" s="1330"/>
      <c r="CS10" s="1330"/>
      <c r="CT10" s="1330"/>
      <c r="CU10" s="1330"/>
      <c r="CV10" s="1330"/>
      <c r="CW10" s="1330"/>
      <c r="CX10" s="1330"/>
      <c r="CY10" s="1330"/>
      <c r="CZ10" s="1330"/>
      <c r="DA10" s="1330"/>
      <c r="DB10" s="1330"/>
      <c r="DC10" s="1330"/>
      <c r="DD10" s="1330"/>
      <c r="DE10" s="1330"/>
      <c r="DF10" s="293"/>
      <c r="DG10" s="293"/>
      <c r="DH10" s="293"/>
      <c r="DI10" s="293"/>
      <c r="DJ10" s="293"/>
      <c r="DK10" s="293"/>
      <c r="DL10" s="293"/>
      <c r="DM10" s="293"/>
      <c r="DN10" s="293"/>
      <c r="DO10" s="293"/>
      <c r="DP10" s="293"/>
      <c r="DQ10" s="293"/>
      <c r="DR10" s="293"/>
      <c r="DS10" s="293"/>
      <c r="DT10" s="293"/>
      <c r="DU10" s="293"/>
      <c r="DV10" s="293"/>
      <c r="DW10" s="293"/>
      <c r="EM10" s="292" t="s">
        <v>630</v>
      </c>
    </row>
    <row r="11" spans="1:143" s="292" customFormat="1" ht="13.5" x14ac:dyDescent="0.15">
      <c r="A11" s="1330"/>
      <c r="B11" s="1330"/>
      <c r="C11" s="1330"/>
      <c r="D11" s="1330"/>
      <c r="E11" s="1330"/>
      <c r="F11" s="1330"/>
      <c r="G11" s="1330"/>
      <c r="H11" s="1330"/>
      <c r="I11" s="1330"/>
      <c r="J11" s="1330"/>
      <c r="K11" s="1330"/>
      <c r="L11" s="1330"/>
      <c r="M11" s="1330"/>
      <c r="N11" s="1330"/>
      <c r="O11" s="1330"/>
      <c r="P11" s="1330"/>
      <c r="Q11" s="1330"/>
      <c r="R11" s="1330"/>
      <c r="S11" s="1330"/>
      <c r="T11" s="1330"/>
      <c r="U11" s="1330"/>
      <c r="V11" s="1330"/>
      <c r="W11" s="1330"/>
      <c r="X11" s="1330"/>
      <c r="Y11" s="1330"/>
      <c r="Z11" s="1330"/>
      <c r="AA11" s="1330"/>
      <c r="AB11" s="1330"/>
      <c r="AC11" s="1330"/>
      <c r="AD11" s="1330"/>
      <c r="AE11" s="1330"/>
      <c r="AF11" s="1330"/>
      <c r="AG11" s="1330"/>
      <c r="AH11" s="1330"/>
      <c r="AI11" s="1330"/>
      <c r="AJ11" s="1330"/>
      <c r="AK11" s="1330"/>
      <c r="AL11" s="1330"/>
      <c r="AM11" s="1330"/>
      <c r="AN11" s="1330"/>
      <c r="AO11" s="1330"/>
      <c r="AP11" s="1330"/>
      <c r="AQ11" s="1330"/>
      <c r="AR11" s="1330"/>
      <c r="AS11" s="1330"/>
      <c r="AT11" s="1330"/>
      <c r="AU11" s="1330"/>
      <c r="AV11" s="1330"/>
      <c r="AW11" s="1330"/>
      <c r="AX11" s="1330"/>
      <c r="AY11" s="1330"/>
      <c r="AZ11" s="1330"/>
      <c r="BA11" s="1330"/>
      <c r="BB11" s="1330"/>
      <c r="BC11" s="1330"/>
      <c r="BD11" s="1330"/>
      <c r="BE11" s="1330"/>
      <c r="BF11" s="1330"/>
      <c r="BG11" s="1330"/>
      <c r="BH11" s="1330"/>
      <c r="BI11" s="1330"/>
      <c r="BJ11" s="1330"/>
      <c r="BK11" s="1330"/>
      <c r="BL11" s="1330"/>
      <c r="BM11" s="1330"/>
      <c r="BN11" s="1330"/>
      <c r="BO11" s="1330"/>
      <c r="BP11" s="1330"/>
      <c r="BQ11" s="1330"/>
      <c r="BR11" s="1330"/>
      <c r="BS11" s="1330"/>
      <c r="BT11" s="1330"/>
      <c r="BU11" s="1330"/>
      <c r="BV11" s="1330"/>
      <c r="BW11" s="1330"/>
      <c r="BX11" s="1330"/>
      <c r="BY11" s="1330"/>
      <c r="BZ11" s="1330"/>
      <c r="CA11" s="1330"/>
      <c r="CB11" s="1330"/>
      <c r="CC11" s="1330"/>
      <c r="CD11" s="1330"/>
      <c r="CE11" s="1330"/>
      <c r="CF11" s="1330"/>
      <c r="CG11" s="1330"/>
      <c r="CH11" s="1330"/>
      <c r="CI11" s="1330"/>
      <c r="CJ11" s="1330"/>
      <c r="CK11" s="1330"/>
      <c r="CL11" s="1330"/>
      <c r="CM11" s="1330"/>
      <c r="CN11" s="1330"/>
      <c r="CO11" s="1330"/>
      <c r="CP11" s="1330"/>
      <c r="CQ11" s="1330"/>
      <c r="CR11" s="1330"/>
      <c r="CS11" s="1330"/>
      <c r="CT11" s="1330"/>
      <c r="CU11" s="1330"/>
      <c r="CV11" s="1330"/>
      <c r="CW11" s="1330"/>
      <c r="CX11" s="1330"/>
      <c r="CY11" s="1330"/>
      <c r="CZ11" s="1330"/>
      <c r="DA11" s="1330"/>
      <c r="DB11" s="1330"/>
      <c r="DC11" s="1330"/>
      <c r="DD11" s="1330"/>
      <c r="DE11" s="1330"/>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1330"/>
      <c r="B12" s="1330"/>
      <c r="C12" s="1330"/>
      <c r="D12" s="1330"/>
      <c r="E12" s="1330"/>
      <c r="F12" s="1330"/>
      <c r="G12" s="1330"/>
      <c r="H12" s="1330"/>
      <c r="I12" s="1330"/>
      <c r="J12" s="1330"/>
      <c r="K12" s="1330"/>
      <c r="L12" s="1330"/>
      <c r="M12" s="1330"/>
      <c r="N12" s="1330"/>
      <c r="O12" s="1330"/>
      <c r="P12" s="1330"/>
      <c r="Q12" s="1330"/>
      <c r="R12" s="1330"/>
      <c r="S12" s="1330"/>
      <c r="T12" s="1330"/>
      <c r="U12" s="1330"/>
      <c r="V12" s="1330"/>
      <c r="W12" s="1330"/>
      <c r="X12" s="1330"/>
      <c r="Y12" s="1330"/>
      <c r="Z12" s="1330"/>
      <c r="AA12" s="1330"/>
      <c r="AB12" s="1330"/>
      <c r="AC12" s="1330"/>
      <c r="AD12" s="1330"/>
      <c r="AE12" s="1330"/>
      <c r="AF12" s="1330"/>
      <c r="AG12" s="1330"/>
      <c r="AH12" s="1330"/>
      <c r="AI12" s="1330"/>
      <c r="AJ12" s="1330"/>
      <c r="AK12" s="1330"/>
      <c r="AL12" s="1330"/>
      <c r="AM12" s="1330"/>
      <c r="AN12" s="1330"/>
      <c r="AO12" s="1330"/>
      <c r="AP12" s="1330"/>
      <c r="AQ12" s="1330"/>
      <c r="AR12" s="1330"/>
      <c r="AS12" s="1330"/>
      <c r="AT12" s="1330"/>
      <c r="AU12" s="1330"/>
      <c r="AV12" s="1330"/>
      <c r="AW12" s="1330"/>
      <c r="AX12" s="1330"/>
      <c r="AY12" s="1330"/>
      <c r="AZ12" s="1330"/>
      <c r="BA12" s="1330"/>
      <c r="BB12" s="1330"/>
      <c r="BC12" s="1330"/>
      <c r="BD12" s="1330"/>
      <c r="BE12" s="1330"/>
      <c r="BF12" s="1330"/>
      <c r="BG12" s="1330"/>
      <c r="BH12" s="1330"/>
      <c r="BI12" s="1330"/>
      <c r="BJ12" s="1330"/>
      <c r="BK12" s="1330"/>
      <c r="BL12" s="1330"/>
      <c r="BM12" s="1330"/>
      <c r="BN12" s="1330"/>
      <c r="BO12" s="1330"/>
      <c r="BP12" s="1330"/>
      <c r="BQ12" s="1330"/>
      <c r="BR12" s="1330"/>
      <c r="BS12" s="1330"/>
      <c r="BT12" s="1330"/>
      <c r="BU12" s="1330"/>
      <c r="BV12" s="1330"/>
      <c r="BW12" s="1330"/>
      <c r="BX12" s="1330"/>
      <c r="BY12" s="1330"/>
      <c r="BZ12" s="1330"/>
      <c r="CA12" s="1330"/>
      <c r="CB12" s="1330"/>
      <c r="CC12" s="1330"/>
      <c r="CD12" s="1330"/>
      <c r="CE12" s="1330"/>
      <c r="CF12" s="1330"/>
      <c r="CG12" s="1330"/>
      <c r="CH12" s="1330"/>
      <c r="CI12" s="1330"/>
      <c r="CJ12" s="1330"/>
      <c r="CK12" s="1330"/>
      <c r="CL12" s="1330"/>
      <c r="CM12" s="1330"/>
      <c r="CN12" s="1330"/>
      <c r="CO12" s="1330"/>
      <c r="CP12" s="1330"/>
      <c r="CQ12" s="1330"/>
      <c r="CR12" s="1330"/>
      <c r="CS12" s="1330"/>
      <c r="CT12" s="1330"/>
      <c r="CU12" s="1330"/>
      <c r="CV12" s="1330"/>
      <c r="CW12" s="1330"/>
      <c r="CX12" s="1330"/>
      <c r="CY12" s="1330"/>
      <c r="CZ12" s="1330"/>
      <c r="DA12" s="1330"/>
      <c r="DB12" s="1330"/>
      <c r="DC12" s="1330"/>
      <c r="DD12" s="1330"/>
      <c r="DE12" s="1330"/>
      <c r="DF12" s="293"/>
      <c r="DG12" s="293"/>
      <c r="DH12" s="293"/>
      <c r="DI12" s="293"/>
      <c r="DJ12" s="293"/>
      <c r="DK12" s="293"/>
      <c r="DL12" s="293"/>
      <c r="DM12" s="293"/>
      <c r="DN12" s="293"/>
      <c r="DO12" s="293"/>
      <c r="DP12" s="293"/>
      <c r="DQ12" s="293"/>
      <c r="DR12" s="293"/>
      <c r="DS12" s="293"/>
      <c r="DT12" s="293"/>
      <c r="DU12" s="293"/>
      <c r="DV12" s="293"/>
      <c r="DW12" s="293"/>
      <c r="EM12" s="292" t="s">
        <v>630</v>
      </c>
    </row>
    <row r="13" spans="1:143" s="292" customFormat="1" ht="13.5" x14ac:dyDescent="0.15">
      <c r="A13" s="1330"/>
      <c r="B13" s="1330"/>
      <c r="C13" s="1330"/>
      <c r="D13" s="1330"/>
      <c r="E13" s="1330"/>
      <c r="F13" s="1330"/>
      <c r="G13" s="1330"/>
      <c r="H13" s="1330"/>
      <c r="I13" s="1330"/>
      <c r="J13" s="1330"/>
      <c r="K13" s="1330"/>
      <c r="L13" s="1330"/>
      <c r="M13" s="1330"/>
      <c r="N13" s="1330"/>
      <c r="O13" s="1330"/>
      <c r="P13" s="1330"/>
      <c r="Q13" s="1330"/>
      <c r="R13" s="1330"/>
      <c r="S13" s="1330"/>
      <c r="T13" s="1330"/>
      <c r="U13" s="1330"/>
      <c r="V13" s="1330"/>
      <c r="W13" s="1330"/>
      <c r="X13" s="1330"/>
      <c r="Y13" s="1330"/>
      <c r="Z13" s="1330"/>
      <c r="AA13" s="1330"/>
      <c r="AB13" s="1330"/>
      <c r="AC13" s="1330"/>
      <c r="AD13" s="1330"/>
      <c r="AE13" s="1330"/>
      <c r="AF13" s="1330"/>
      <c r="AG13" s="1330"/>
      <c r="AH13" s="1330"/>
      <c r="AI13" s="1330"/>
      <c r="AJ13" s="1330"/>
      <c r="AK13" s="1330"/>
      <c r="AL13" s="1330"/>
      <c r="AM13" s="1330"/>
      <c r="AN13" s="1330"/>
      <c r="AO13" s="1330"/>
      <c r="AP13" s="1330"/>
      <c r="AQ13" s="1330"/>
      <c r="AR13" s="1330"/>
      <c r="AS13" s="1330"/>
      <c r="AT13" s="1330"/>
      <c r="AU13" s="1330"/>
      <c r="AV13" s="1330"/>
      <c r="AW13" s="1330"/>
      <c r="AX13" s="1330"/>
      <c r="AY13" s="1330"/>
      <c r="AZ13" s="1330"/>
      <c r="BA13" s="1330"/>
      <c r="BB13" s="1330"/>
      <c r="BC13" s="1330"/>
      <c r="BD13" s="1330"/>
      <c r="BE13" s="1330"/>
      <c r="BF13" s="1330"/>
      <c r="BG13" s="1330"/>
      <c r="BH13" s="1330"/>
      <c r="BI13" s="1330"/>
      <c r="BJ13" s="1330"/>
      <c r="BK13" s="1330"/>
      <c r="BL13" s="1330"/>
      <c r="BM13" s="1330"/>
      <c r="BN13" s="1330"/>
      <c r="BO13" s="1330"/>
      <c r="BP13" s="1330"/>
      <c r="BQ13" s="1330"/>
      <c r="BR13" s="1330"/>
      <c r="BS13" s="1330"/>
      <c r="BT13" s="1330"/>
      <c r="BU13" s="1330"/>
      <c r="BV13" s="1330"/>
      <c r="BW13" s="1330"/>
      <c r="BX13" s="1330"/>
      <c r="BY13" s="1330"/>
      <c r="BZ13" s="1330"/>
      <c r="CA13" s="1330"/>
      <c r="CB13" s="1330"/>
      <c r="CC13" s="1330"/>
      <c r="CD13" s="1330"/>
      <c r="CE13" s="1330"/>
      <c r="CF13" s="1330"/>
      <c r="CG13" s="1330"/>
      <c r="CH13" s="1330"/>
      <c r="CI13" s="1330"/>
      <c r="CJ13" s="1330"/>
      <c r="CK13" s="1330"/>
      <c r="CL13" s="1330"/>
      <c r="CM13" s="1330"/>
      <c r="CN13" s="1330"/>
      <c r="CO13" s="1330"/>
      <c r="CP13" s="1330"/>
      <c r="CQ13" s="1330"/>
      <c r="CR13" s="1330"/>
      <c r="CS13" s="1330"/>
      <c r="CT13" s="1330"/>
      <c r="CU13" s="1330"/>
      <c r="CV13" s="1330"/>
      <c r="CW13" s="1330"/>
      <c r="CX13" s="1330"/>
      <c r="CY13" s="1330"/>
      <c r="CZ13" s="1330"/>
      <c r="DA13" s="1330"/>
      <c r="DB13" s="1330"/>
      <c r="DC13" s="1330"/>
      <c r="DD13" s="1330"/>
      <c r="DE13" s="1330"/>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1330"/>
      <c r="B14" s="1330"/>
      <c r="C14" s="1330"/>
      <c r="D14" s="1330"/>
      <c r="E14" s="1330"/>
      <c r="F14" s="1330"/>
      <c r="G14" s="1330"/>
      <c r="H14" s="1330"/>
      <c r="I14" s="1330"/>
      <c r="J14" s="1330"/>
      <c r="K14" s="1330"/>
      <c r="L14" s="1330"/>
      <c r="M14" s="1330"/>
      <c r="N14" s="1330"/>
      <c r="O14" s="1330"/>
      <c r="P14" s="1330"/>
      <c r="Q14" s="1330"/>
      <c r="R14" s="1330"/>
      <c r="S14" s="1330"/>
      <c r="T14" s="1330"/>
      <c r="U14" s="1330"/>
      <c r="V14" s="1330"/>
      <c r="W14" s="1330"/>
      <c r="X14" s="1330"/>
      <c r="Y14" s="1330"/>
      <c r="Z14" s="1330"/>
      <c r="AA14" s="1330"/>
      <c r="AB14" s="1330"/>
      <c r="AC14" s="1330"/>
      <c r="AD14" s="1330"/>
      <c r="AE14" s="1330"/>
      <c r="AF14" s="1330"/>
      <c r="AG14" s="1330"/>
      <c r="AH14" s="1330"/>
      <c r="AI14" s="1330"/>
      <c r="AJ14" s="1330"/>
      <c r="AK14" s="1330"/>
      <c r="AL14" s="1330"/>
      <c r="AM14" s="1330"/>
      <c r="AN14" s="1330"/>
      <c r="AO14" s="1330"/>
      <c r="AP14" s="1330"/>
      <c r="AQ14" s="1330"/>
      <c r="AR14" s="1330"/>
      <c r="AS14" s="1330"/>
      <c r="AT14" s="1330"/>
      <c r="AU14" s="1330"/>
      <c r="AV14" s="1330"/>
      <c r="AW14" s="1330"/>
      <c r="AX14" s="1330"/>
      <c r="AY14" s="1330"/>
      <c r="AZ14" s="1330"/>
      <c r="BA14" s="1330"/>
      <c r="BB14" s="1330"/>
      <c r="BC14" s="1330"/>
      <c r="BD14" s="1330"/>
      <c r="BE14" s="1330"/>
      <c r="BF14" s="1330"/>
      <c r="BG14" s="1330"/>
      <c r="BH14" s="1330"/>
      <c r="BI14" s="1330"/>
      <c r="BJ14" s="1330"/>
      <c r="BK14" s="1330"/>
      <c r="BL14" s="1330"/>
      <c r="BM14" s="1330"/>
      <c r="BN14" s="1330"/>
      <c r="BO14" s="1330"/>
      <c r="BP14" s="1330"/>
      <c r="BQ14" s="1330"/>
      <c r="BR14" s="1330"/>
      <c r="BS14" s="1330"/>
      <c r="BT14" s="1330"/>
      <c r="BU14" s="1330"/>
      <c r="BV14" s="1330"/>
      <c r="BW14" s="1330"/>
      <c r="BX14" s="1330"/>
      <c r="BY14" s="1330"/>
      <c r="BZ14" s="1330"/>
      <c r="CA14" s="1330"/>
      <c r="CB14" s="1330"/>
      <c r="CC14" s="1330"/>
      <c r="CD14" s="1330"/>
      <c r="CE14" s="1330"/>
      <c r="CF14" s="1330"/>
      <c r="CG14" s="1330"/>
      <c r="CH14" s="1330"/>
      <c r="CI14" s="1330"/>
      <c r="CJ14" s="1330"/>
      <c r="CK14" s="1330"/>
      <c r="CL14" s="1330"/>
      <c r="CM14" s="1330"/>
      <c r="CN14" s="1330"/>
      <c r="CO14" s="1330"/>
      <c r="CP14" s="1330"/>
      <c r="CQ14" s="1330"/>
      <c r="CR14" s="1330"/>
      <c r="CS14" s="1330"/>
      <c r="CT14" s="1330"/>
      <c r="CU14" s="1330"/>
      <c r="CV14" s="1330"/>
      <c r="CW14" s="1330"/>
      <c r="CX14" s="1330"/>
      <c r="CY14" s="1330"/>
      <c r="CZ14" s="1330"/>
      <c r="DA14" s="1330"/>
      <c r="DB14" s="1330"/>
      <c r="DC14" s="1330"/>
      <c r="DD14" s="1330"/>
      <c r="DE14" s="1330"/>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1273"/>
      <c r="B15" s="1330"/>
      <c r="C15" s="1330"/>
      <c r="D15" s="1330"/>
      <c r="E15" s="1330"/>
      <c r="F15" s="1330"/>
      <c r="G15" s="1330"/>
      <c r="H15" s="1330"/>
      <c r="I15" s="1330"/>
      <c r="J15" s="1330"/>
      <c r="K15" s="1330"/>
      <c r="L15" s="1330"/>
      <c r="M15" s="1330"/>
      <c r="N15" s="1330"/>
      <c r="O15" s="1330"/>
      <c r="P15" s="1330"/>
      <c r="Q15" s="1330"/>
      <c r="R15" s="1330"/>
      <c r="S15" s="1330"/>
      <c r="T15" s="1330"/>
      <c r="U15" s="1330"/>
      <c r="V15" s="1330"/>
      <c r="W15" s="1330"/>
      <c r="X15" s="1330"/>
      <c r="Y15" s="1330"/>
      <c r="Z15" s="1330"/>
      <c r="AA15" s="1330"/>
      <c r="AB15" s="1330"/>
      <c r="AC15" s="1330"/>
      <c r="AD15" s="1330"/>
      <c r="AE15" s="1330"/>
      <c r="AF15" s="1330"/>
      <c r="AG15" s="1330"/>
      <c r="AH15" s="1330"/>
      <c r="AI15" s="1330"/>
      <c r="AJ15" s="1330"/>
      <c r="AK15" s="1330"/>
      <c r="AL15" s="1330"/>
      <c r="AM15" s="1330"/>
      <c r="AN15" s="1330"/>
      <c r="AO15" s="1330"/>
      <c r="AP15" s="1330"/>
      <c r="AQ15" s="1330"/>
      <c r="AR15" s="1330"/>
      <c r="AS15" s="1330"/>
      <c r="AT15" s="1330"/>
      <c r="AU15" s="1330"/>
      <c r="AV15" s="1330"/>
      <c r="AW15" s="1330"/>
      <c r="AX15" s="1330"/>
      <c r="AY15" s="1330"/>
      <c r="AZ15" s="1330"/>
      <c r="BA15" s="1330"/>
      <c r="BB15" s="1330"/>
      <c r="BC15" s="1330"/>
      <c r="BD15" s="1330"/>
      <c r="BE15" s="1330"/>
      <c r="BF15" s="1330"/>
      <c r="BG15" s="1330"/>
      <c r="BH15" s="1330"/>
      <c r="BI15" s="1330"/>
      <c r="BJ15" s="1330"/>
      <c r="BK15" s="1330"/>
      <c r="BL15" s="1330"/>
      <c r="BM15" s="1330"/>
      <c r="BN15" s="1330"/>
      <c r="BO15" s="1330"/>
      <c r="BP15" s="1330"/>
      <c r="BQ15" s="1330"/>
      <c r="BR15" s="1330"/>
      <c r="BS15" s="1330"/>
      <c r="BT15" s="1330"/>
      <c r="BU15" s="1330"/>
      <c r="BV15" s="1330"/>
      <c r="BW15" s="1330"/>
      <c r="BX15" s="1330"/>
      <c r="BY15" s="1330"/>
      <c r="BZ15" s="1330"/>
      <c r="CA15" s="1330"/>
      <c r="CB15" s="1330"/>
      <c r="CC15" s="1330"/>
      <c r="CD15" s="1330"/>
      <c r="CE15" s="1330"/>
      <c r="CF15" s="1330"/>
      <c r="CG15" s="1330"/>
      <c r="CH15" s="1330"/>
      <c r="CI15" s="1330"/>
      <c r="CJ15" s="1330"/>
      <c r="CK15" s="1330"/>
      <c r="CL15" s="1330"/>
      <c r="CM15" s="1330"/>
      <c r="CN15" s="1330"/>
      <c r="CO15" s="1330"/>
      <c r="CP15" s="1330"/>
      <c r="CQ15" s="1330"/>
      <c r="CR15" s="1330"/>
      <c r="CS15" s="1330"/>
      <c r="CT15" s="1330"/>
      <c r="CU15" s="1330"/>
      <c r="CV15" s="1330"/>
      <c r="CW15" s="1330"/>
      <c r="CX15" s="1330"/>
      <c r="CY15" s="1330"/>
      <c r="CZ15" s="1330"/>
      <c r="DA15" s="1330"/>
      <c r="DB15" s="1330"/>
      <c r="DC15" s="1330"/>
      <c r="DD15" s="1330"/>
      <c r="DE15" s="1330"/>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1273"/>
      <c r="B16" s="1330"/>
      <c r="C16" s="1330"/>
      <c r="D16" s="1330"/>
      <c r="E16" s="1330"/>
      <c r="F16" s="1330"/>
      <c r="G16" s="1330"/>
      <c r="H16" s="1330"/>
      <c r="I16" s="1330"/>
      <c r="J16" s="1330"/>
      <c r="K16" s="1330"/>
      <c r="L16" s="1330"/>
      <c r="M16" s="1330"/>
      <c r="N16" s="1330"/>
      <c r="O16" s="1330"/>
      <c r="P16" s="1330"/>
      <c r="Q16" s="1330"/>
      <c r="R16" s="1330"/>
      <c r="S16" s="1330"/>
      <c r="T16" s="1330"/>
      <c r="U16" s="1330"/>
      <c r="V16" s="1330"/>
      <c r="W16" s="1330"/>
      <c r="X16" s="1330"/>
      <c r="Y16" s="1330"/>
      <c r="Z16" s="1330"/>
      <c r="AA16" s="1330"/>
      <c r="AB16" s="1330"/>
      <c r="AC16" s="1330"/>
      <c r="AD16" s="1330"/>
      <c r="AE16" s="1330"/>
      <c r="AF16" s="1330"/>
      <c r="AG16" s="1330"/>
      <c r="AH16" s="1330"/>
      <c r="AI16" s="1330"/>
      <c r="AJ16" s="1330"/>
      <c r="AK16" s="1330"/>
      <c r="AL16" s="1330"/>
      <c r="AM16" s="1330"/>
      <c r="AN16" s="1330"/>
      <c r="AO16" s="1330"/>
      <c r="AP16" s="1330"/>
      <c r="AQ16" s="1330"/>
      <c r="AR16" s="1330"/>
      <c r="AS16" s="1330"/>
      <c r="AT16" s="1330"/>
      <c r="AU16" s="1330"/>
      <c r="AV16" s="1330"/>
      <c r="AW16" s="1330"/>
      <c r="AX16" s="1330"/>
      <c r="AY16" s="1330"/>
      <c r="AZ16" s="1330"/>
      <c r="BA16" s="1330"/>
      <c r="BB16" s="1330"/>
      <c r="BC16" s="1330"/>
      <c r="BD16" s="1330"/>
      <c r="BE16" s="1330"/>
      <c r="BF16" s="1330"/>
      <c r="BG16" s="1330"/>
      <c r="BH16" s="1330"/>
      <c r="BI16" s="1330"/>
      <c r="BJ16" s="1330"/>
      <c r="BK16" s="1330"/>
      <c r="BL16" s="1330"/>
      <c r="BM16" s="1330"/>
      <c r="BN16" s="1330"/>
      <c r="BO16" s="1330"/>
      <c r="BP16" s="1330"/>
      <c r="BQ16" s="1330"/>
      <c r="BR16" s="1330"/>
      <c r="BS16" s="1330"/>
      <c r="BT16" s="1330"/>
      <c r="BU16" s="1330"/>
      <c r="BV16" s="1330"/>
      <c r="BW16" s="1330"/>
      <c r="BX16" s="1330"/>
      <c r="BY16" s="1330"/>
      <c r="BZ16" s="1330"/>
      <c r="CA16" s="1330"/>
      <c r="CB16" s="1330"/>
      <c r="CC16" s="1330"/>
      <c r="CD16" s="1330"/>
      <c r="CE16" s="1330"/>
      <c r="CF16" s="1330"/>
      <c r="CG16" s="1330"/>
      <c r="CH16" s="1330"/>
      <c r="CI16" s="1330"/>
      <c r="CJ16" s="1330"/>
      <c r="CK16" s="1330"/>
      <c r="CL16" s="1330"/>
      <c r="CM16" s="1330"/>
      <c r="CN16" s="1330"/>
      <c r="CO16" s="1330"/>
      <c r="CP16" s="1330"/>
      <c r="CQ16" s="1330"/>
      <c r="CR16" s="1330"/>
      <c r="CS16" s="1330"/>
      <c r="CT16" s="1330"/>
      <c r="CU16" s="1330"/>
      <c r="CV16" s="1330"/>
      <c r="CW16" s="1330"/>
      <c r="CX16" s="1330"/>
      <c r="CY16" s="1330"/>
      <c r="CZ16" s="1330"/>
      <c r="DA16" s="1330"/>
      <c r="DB16" s="1330"/>
      <c r="DC16" s="1330"/>
      <c r="DD16" s="1330"/>
      <c r="DE16" s="1330"/>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1273"/>
      <c r="B17" s="1330"/>
      <c r="C17" s="1330"/>
      <c r="D17" s="1330"/>
      <c r="E17" s="1330"/>
      <c r="F17" s="1330"/>
      <c r="G17" s="1330"/>
      <c r="H17" s="1330"/>
      <c r="I17" s="1330"/>
      <c r="J17" s="1330"/>
      <c r="K17" s="1330"/>
      <c r="L17" s="1330"/>
      <c r="M17" s="1330"/>
      <c r="N17" s="1330"/>
      <c r="O17" s="1330"/>
      <c r="P17" s="1330"/>
      <c r="Q17" s="1330"/>
      <c r="R17" s="1330"/>
      <c r="S17" s="1330"/>
      <c r="T17" s="1330"/>
      <c r="U17" s="1330"/>
      <c r="V17" s="1330"/>
      <c r="W17" s="1330"/>
      <c r="X17" s="1330"/>
      <c r="Y17" s="1330"/>
      <c r="Z17" s="1330"/>
      <c r="AA17" s="1330"/>
      <c r="AB17" s="1330"/>
      <c r="AC17" s="1330"/>
      <c r="AD17" s="1330"/>
      <c r="AE17" s="1330"/>
      <c r="AF17" s="1330"/>
      <c r="AG17" s="1330"/>
      <c r="AH17" s="1330"/>
      <c r="AI17" s="1330"/>
      <c r="AJ17" s="1330"/>
      <c r="AK17" s="1330"/>
      <c r="AL17" s="1330"/>
      <c r="AM17" s="1330"/>
      <c r="AN17" s="1330"/>
      <c r="AO17" s="1330"/>
      <c r="AP17" s="1330"/>
      <c r="AQ17" s="1330"/>
      <c r="AR17" s="1330"/>
      <c r="AS17" s="1330"/>
      <c r="AT17" s="1330"/>
      <c r="AU17" s="1330"/>
      <c r="AV17" s="1330"/>
      <c r="AW17" s="1330"/>
      <c r="AX17" s="1330"/>
      <c r="AY17" s="1330"/>
      <c r="AZ17" s="1330"/>
      <c r="BA17" s="1330"/>
      <c r="BB17" s="1330"/>
      <c r="BC17" s="1330"/>
      <c r="BD17" s="1330"/>
      <c r="BE17" s="1330"/>
      <c r="BF17" s="1330"/>
      <c r="BG17" s="1330"/>
      <c r="BH17" s="1330"/>
      <c r="BI17" s="1330"/>
      <c r="BJ17" s="1330"/>
      <c r="BK17" s="1330"/>
      <c r="BL17" s="1330"/>
      <c r="BM17" s="1330"/>
      <c r="BN17" s="1330"/>
      <c r="BO17" s="1330"/>
      <c r="BP17" s="1330"/>
      <c r="BQ17" s="1330"/>
      <c r="BR17" s="1330"/>
      <c r="BS17" s="1330"/>
      <c r="BT17" s="1330"/>
      <c r="BU17" s="1330"/>
      <c r="BV17" s="1330"/>
      <c r="BW17" s="1330"/>
      <c r="BX17" s="1330"/>
      <c r="BY17" s="1330"/>
      <c r="BZ17" s="1330"/>
      <c r="CA17" s="1330"/>
      <c r="CB17" s="1330"/>
      <c r="CC17" s="1330"/>
      <c r="CD17" s="1330"/>
      <c r="CE17" s="1330"/>
      <c r="CF17" s="1330"/>
      <c r="CG17" s="1330"/>
      <c r="CH17" s="1330"/>
      <c r="CI17" s="1330"/>
      <c r="CJ17" s="1330"/>
      <c r="CK17" s="1330"/>
      <c r="CL17" s="1330"/>
      <c r="CM17" s="1330"/>
      <c r="CN17" s="1330"/>
      <c r="CO17" s="1330"/>
      <c r="CP17" s="1330"/>
      <c r="CQ17" s="1330"/>
      <c r="CR17" s="1330"/>
      <c r="CS17" s="1330"/>
      <c r="CT17" s="1330"/>
      <c r="CU17" s="1330"/>
      <c r="CV17" s="1330"/>
      <c r="CW17" s="1330"/>
      <c r="CX17" s="1330"/>
      <c r="CY17" s="1330"/>
      <c r="CZ17" s="1330"/>
      <c r="DA17" s="1330"/>
      <c r="DB17" s="1330"/>
      <c r="DC17" s="1330"/>
      <c r="DD17" s="1330"/>
      <c r="DE17" s="1330"/>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1273"/>
      <c r="B18" s="1330"/>
      <c r="C18" s="1330"/>
      <c r="D18" s="1330"/>
      <c r="E18" s="1330"/>
      <c r="F18" s="1330"/>
      <c r="G18" s="1330"/>
      <c r="H18" s="1330"/>
      <c r="I18" s="1330"/>
      <c r="J18" s="1330"/>
      <c r="K18" s="1330"/>
      <c r="L18" s="1330"/>
      <c r="M18" s="1330"/>
      <c r="N18" s="1330"/>
      <c r="O18" s="1330"/>
      <c r="P18" s="1330"/>
      <c r="Q18" s="1330"/>
      <c r="R18" s="1330"/>
      <c r="S18" s="1330"/>
      <c r="T18" s="1330"/>
      <c r="U18" s="1330"/>
      <c r="V18" s="1330"/>
      <c r="W18" s="1330"/>
      <c r="X18" s="1330"/>
      <c r="Y18" s="1330"/>
      <c r="Z18" s="1330"/>
      <c r="AA18" s="1330"/>
      <c r="AB18" s="1330"/>
      <c r="AC18" s="1330"/>
      <c r="AD18" s="1330"/>
      <c r="AE18" s="1330"/>
      <c r="AF18" s="1330"/>
      <c r="AG18" s="1330"/>
      <c r="AH18" s="1330"/>
      <c r="AI18" s="1330"/>
      <c r="AJ18" s="1330"/>
      <c r="AK18" s="1330"/>
      <c r="AL18" s="1330"/>
      <c r="AM18" s="1330"/>
      <c r="AN18" s="1330"/>
      <c r="AO18" s="1330"/>
      <c r="AP18" s="1330"/>
      <c r="AQ18" s="1330"/>
      <c r="AR18" s="1330"/>
      <c r="AS18" s="1330"/>
      <c r="AT18" s="1330"/>
      <c r="AU18" s="1330"/>
      <c r="AV18" s="1330"/>
      <c r="AW18" s="1330"/>
      <c r="AX18" s="1330"/>
      <c r="AY18" s="1330"/>
      <c r="AZ18" s="1330"/>
      <c r="BA18" s="1330"/>
      <c r="BB18" s="1330"/>
      <c r="BC18" s="1330"/>
      <c r="BD18" s="1330"/>
      <c r="BE18" s="1330"/>
      <c r="BF18" s="1330"/>
      <c r="BG18" s="1330"/>
      <c r="BH18" s="1330"/>
      <c r="BI18" s="1330"/>
      <c r="BJ18" s="1330"/>
      <c r="BK18" s="1330"/>
      <c r="BL18" s="1330"/>
      <c r="BM18" s="1330"/>
      <c r="BN18" s="1330"/>
      <c r="BO18" s="1330"/>
      <c r="BP18" s="1330"/>
      <c r="BQ18" s="1330"/>
      <c r="BR18" s="1330"/>
      <c r="BS18" s="1330"/>
      <c r="BT18" s="1330"/>
      <c r="BU18" s="1330"/>
      <c r="BV18" s="1330"/>
      <c r="BW18" s="1330"/>
      <c r="BX18" s="1330"/>
      <c r="BY18" s="1330"/>
      <c r="BZ18" s="1330"/>
      <c r="CA18" s="1330"/>
      <c r="CB18" s="1330"/>
      <c r="CC18" s="1330"/>
      <c r="CD18" s="1330"/>
      <c r="CE18" s="1330"/>
      <c r="CF18" s="1330"/>
      <c r="CG18" s="1330"/>
      <c r="CH18" s="1330"/>
      <c r="CI18" s="1330"/>
      <c r="CJ18" s="1330"/>
      <c r="CK18" s="1330"/>
      <c r="CL18" s="1330"/>
      <c r="CM18" s="1330"/>
      <c r="CN18" s="1330"/>
      <c r="CO18" s="1330"/>
      <c r="CP18" s="1330"/>
      <c r="CQ18" s="1330"/>
      <c r="CR18" s="1330"/>
      <c r="CS18" s="1330"/>
      <c r="CT18" s="1330"/>
      <c r="CU18" s="1330"/>
      <c r="CV18" s="1330"/>
      <c r="CW18" s="1330"/>
      <c r="CX18" s="1330"/>
      <c r="CY18" s="1330"/>
      <c r="CZ18" s="1330"/>
      <c r="DA18" s="1330"/>
      <c r="DB18" s="1330"/>
      <c r="DC18" s="1330"/>
      <c r="DD18" s="1330"/>
      <c r="DE18" s="1330"/>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1273"/>
      <c r="DE19" s="1273"/>
    </row>
    <row r="20" spans="1:351" ht="13.5" x14ac:dyDescent="0.15">
      <c r="DD20" s="1273"/>
      <c r="DE20" s="1273"/>
    </row>
    <row r="21" spans="1:351" ht="17.25" x14ac:dyDescent="0.15">
      <c r="B21" s="1329"/>
      <c r="C21" s="1325"/>
      <c r="D21" s="1325"/>
      <c r="E21" s="1325"/>
      <c r="F21" s="1325"/>
      <c r="G21" s="1325"/>
      <c r="H21" s="1325"/>
      <c r="I21" s="1325"/>
      <c r="J21" s="1325"/>
      <c r="K21" s="1325"/>
      <c r="L21" s="1325"/>
      <c r="M21" s="1325"/>
      <c r="N21" s="1328"/>
      <c r="O21" s="1325"/>
      <c r="P21" s="1325"/>
      <c r="Q21" s="1325"/>
      <c r="R21" s="1325"/>
      <c r="S21" s="1325"/>
      <c r="T21" s="1325"/>
      <c r="U21" s="1325"/>
      <c r="V21" s="1325"/>
      <c r="W21" s="1325"/>
      <c r="X21" s="1325"/>
      <c r="Y21" s="1325"/>
      <c r="Z21" s="1325"/>
      <c r="AA21" s="1325"/>
      <c r="AB21" s="1325"/>
      <c r="AC21" s="1325"/>
      <c r="AD21" s="1325"/>
      <c r="AE21" s="1325"/>
      <c r="AF21" s="1325"/>
      <c r="AG21" s="1325"/>
      <c r="AH21" s="1325"/>
      <c r="AI21" s="1325"/>
      <c r="AJ21" s="1325"/>
      <c r="AK21" s="1325"/>
      <c r="AL21" s="1325"/>
      <c r="AM21" s="1325"/>
      <c r="AN21" s="1325"/>
      <c r="AO21" s="1325"/>
      <c r="AP21" s="1325"/>
      <c r="AQ21" s="1325"/>
      <c r="AR21" s="1325"/>
      <c r="AS21" s="1325"/>
      <c r="AT21" s="1328"/>
      <c r="AU21" s="1325"/>
      <c r="AV21" s="1325"/>
      <c r="AW21" s="1325"/>
      <c r="AX21" s="1325"/>
      <c r="AY21" s="1325"/>
      <c r="AZ21" s="1325"/>
      <c r="BA21" s="1325"/>
      <c r="BB21" s="1325"/>
      <c r="BC21" s="1325"/>
      <c r="BD21" s="1325"/>
      <c r="BE21" s="1325"/>
      <c r="BF21" s="1328"/>
      <c r="BG21" s="1325"/>
      <c r="BH21" s="1325"/>
      <c r="BI21" s="1325"/>
      <c r="BJ21" s="1325"/>
      <c r="BK21" s="1325"/>
      <c r="BL21" s="1325"/>
      <c r="BM21" s="1325"/>
      <c r="BN21" s="1325"/>
      <c r="BO21" s="1325"/>
      <c r="BP21" s="1325"/>
      <c r="BQ21" s="1325"/>
      <c r="BR21" s="1328"/>
      <c r="BS21" s="1325"/>
      <c r="BT21" s="1325"/>
      <c r="BU21" s="1325"/>
      <c r="BV21" s="1325"/>
      <c r="BW21" s="1325"/>
      <c r="BX21" s="1325"/>
      <c r="BY21" s="1325"/>
      <c r="BZ21" s="1325"/>
      <c r="CA21" s="1325"/>
      <c r="CB21" s="1325"/>
      <c r="CC21" s="1325"/>
      <c r="CD21" s="1328"/>
      <c r="CE21" s="1325"/>
      <c r="CF21" s="1325"/>
      <c r="CG21" s="1325"/>
      <c r="CH21" s="1325"/>
      <c r="CI21" s="1325"/>
      <c r="CJ21" s="1325"/>
      <c r="CK21" s="1325"/>
      <c r="CL21" s="1325"/>
      <c r="CM21" s="1325"/>
      <c r="CN21" s="1325"/>
      <c r="CO21" s="1325"/>
      <c r="CP21" s="1328"/>
      <c r="CQ21" s="1325"/>
      <c r="CR21" s="1325"/>
      <c r="CS21" s="1325"/>
      <c r="CT21" s="1325"/>
      <c r="CU21" s="1325"/>
      <c r="CV21" s="1325"/>
      <c r="CW21" s="1325"/>
      <c r="CX21" s="1325"/>
      <c r="CY21" s="1325"/>
      <c r="CZ21" s="1325"/>
      <c r="DA21" s="1325"/>
      <c r="DB21" s="1328"/>
      <c r="DC21" s="1325"/>
      <c r="DD21" s="1324"/>
      <c r="DE21" s="1273"/>
      <c r="MM21" s="1327"/>
    </row>
    <row r="22" spans="1:351" ht="17.25" x14ac:dyDescent="0.15">
      <c r="B22" s="1274"/>
      <c r="MM22" s="1327"/>
    </row>
    <row r="23" spans="1:351" ht="13.5" x14ac:dyDescent="0.15">
      <c r="B23" s="1274"/>
    </row>
    <row r="24" spans="1:351" ht="13.5" x14ac:dyDescent="0.15">
      <c r="B24" s="1274"/>
    </row>
    <row r="25" spans="1:351" ht="13.5" x14ac:dyDescent="0.15">
      <c r="B25" s="1274"/>
    </row>
    <row r="26" spans="1:351" ht="13.5" x14ac:dyDescent="0.15">
      <c r="B26" s="1274"/>
    </row>
    <row r="27" spans="1:351" ht="13.5" x14ac:dyDescent="0.15">
      <c r="B27" s="1274"/>
    </row>
    <row r="28" spans="1:351" ht="13.5" x14ac:dyDescent="0.15">
      <c r="B28" s="1274"/>
    </row>
    <row r="29" spans="1:351" ht="13.5" x14ac:dyDescent="0.15">
      <c r="B29" s="1274"/>
    </row>
    <row r="30" spans="1:351" ht="13.5" x14ac:dyDescent="0.15">
      <c r="B30" s="1274"/>
    </row>
    <row r="31" spans="1:351" ht="13.5" x14ac:dyDescent="0.15">
      <c r="B31" s="1274"/>
    </row>
    <row r="32" spans="1:351" ht="13.5" x14ac:dyDescent="0.15">
      <c r="B32" s="1274"/>
    </row>
    <row r="33" spans="2:109" ht="13.5" x14ac:dyDescent="0.15">
      <c r="B33" s="1274"/>
    </row>
    <row r="34" spans="2:109" ht="13.5" x14ac:dyDescent="0.15">
      <c r="B34" s="1274"/>
    </row>
    <row r="35" spans="2:109" ht="13.5" x14ac:dyDescent="0.15">
      <c r="B35" s="1274"/>
    </row>
    <row r="36" spans="2:109" ht="13.5" x14ac:dyDescent="0.15">
      <c r="B36" s="1274"/>
    </row>
    <row r="37" spans="2:109" ht="13.5" x14ac:dyDescent="0.15">
      <c r="B37" s="1274"/>
    </row>
    <row r="38" spans="2:109" ht="13.5" x14ac:dyDescent="0.15">
      <c r="B38" s="1274"/>
    </row>
    <row r="39" spans="2:109" ht="13.5" x14ac:dyDescent="0.15">
      <c r="B39" s="1279"/>
      <c r="C39" s="1278"/>
      <c r="D39" s="1278"/>
      <c r="E39" s="1278"/>
      <c r="F39" s="1278"/>
      <c r="G39" s="1278"/>
      <c r="H39" s="1278"/>
      <c r="I39" s="1278"/>
      <c r="J39" s="1278"/>
      <c r="K39" s="1278"/>
      <c r="L39" s="1278"/>
      <c r="M39" s="1278"/>
      <c r="N39" s="1278"/>
      <c r="O39" s="1278"/>
      <c r="P39" s="1278"/>
      <c r="Q39" s="1278"/>
      <c r="R39" s="1278"/>
      <c r="S39" s="1278"/>
      <c r="T39" s="1278"/>
      <c r="U39" s="1278"/>
      <c r="V39" s="1278"/>
      <c r="W39" s="1278"/>
      <c r="X39" s="1278"/>
      <c r="Y39" s="1278"/>
      <c r="Z39" s="1278"/>
      <c r="AA39" s="1278"/>
      <c r="AB39" s="1278"/>
      <c r="AC39" s="1278"/>
      <c r="AD39" s="1278"/>
      <c r="AE39" s="1278"/>
      <c r="AF39" s="1278"/>
      <c r="AG39" s="1278"/>
      <c r="AH39" s="1278"/>
      <c r="AI39" s="1278"/>
      <c r="AJ39" s="1278"/>
      <c r="AK39" s="1278"/>
      <c r="AL39" s="1278"/>
      <c r="AM39" s="1278"/>
      <c r="AN39" s="1278"/>
      <c r="AO39" s="1278"/>
      <c r="AP39" s="1278"/>
      <c r="AQ39" s="1278"/>
      <c r="AR39" s="1278"/>
      <c r="AS39" s="1278"/>
      <c r="AT39" s="1278"/>
      <c r="AU39" s="1278"/>
      <c r="AV39" s="1278"/>
      <c r="AW39" s="1278"/>
      <c r="AX39" s="1278"/>
      <c r="AY39" s="1278"/>
      <c r="AZ39" s="1278"/>
      <c r="BA39" s="1278"/>
      <c r="BB39" s="1278"/>
      <c r="BC39" s="1278"/>
      <c r="BD39" s="1278"/>
      <c r="BE39" s="1278"/>
      <c r="BF39" s="1278"/>
      <c r="BG39" s="1278"/>
      <c r="BH39" s="1278"/>
      <c r="BI39" s="1278"/>
      <c r="BJ39" s="1278"/>
      <c r="BK39" s="1278"/>
      <c r="BL39" s="1278"/>
      <c r="BM39" s="1278"/>
      <c r="BN39" s="1278"/>
      <c r="BO39" s="1278"/>
      <c r="BP39" s="1278"/>
      <c r="BQ39" s="1278"/>
      <c r="BR39" s="1278"/>
      <c r="BS39" s="1278"/>
      <c r="BT39" s="1278"/>
      <c r="BU39" s="1278"/>
      <c r="BV39" s="1278"/>
      <c r="BW39" s="1278"/>
      <c r="BX39" s="1278"/>
      <c r="BY39" s="1278"/>
      <c r="BZ39" s="1278"/>
      <c r="CA39" s="1278"/>
      <c r="CB39" s="1278"/>
      <c r="CC39" s="1278"/>
      <c r="CD39" s="1278"/>
      <c r="CE39" s="1278"/>
      <c r="CF39" s="1278"/>
      <c r="CG39" s="1278"/>
      <c r="CH39" s="1278"/>
      <c r="CI39" s="1278"/>
      <c r="CJ39" s="1278"/>
      <c r="CK39" s="1278"/>
      <c r="CL39" s="1278"/>
      <c r="CM39" s="1278"/>
      <c r="CN39" s="1278"/>
      <c r="CO39" s="1278"/>
      <c r="CP39" s="1278"/>
      <c r="CQ39" s="1278"/>
      <c r="CR39" s="1278"/>
      <c r="CS39" s="1278"/>
      <c r="CT39" s="1278"/>
      <c r="CU39" s="1278"/>
      <c r="CV39" s="1278"/>
      <c r="CW39" s="1278"/>
      <c r="CX39" s="1278"/>
      <c r="CY39" s="1278"/>
      <c r="CZ39" s="1278"/>
      <c r="DA39" s="1278"/>
      <c r="DB39" s="1278"/>
      <c r="DC39" s="1278"/>
      <c r="DD39" s="1277"/>
    </row>
    <row r="40" spans="2:109" ht="13.5" x14ac:dyDescent="0.15">
      <c r="B40" s="1315"/>
      <c r="DD40" s="1315"/>
      <c r="DE40" s="1273"/>
    </row>
    <row r="41" spans="2:109" ht="17.25" x14ac:dyDescent="0.15">
      <c r="B41" s="1326" t="s">
        <v>629</v>
      </c>
      <c r="C41" s="1325"/>
      <c r="D41" s="1325"/>
      <c r="E41" s="1325"/>
      <c r="F41" s="1325"/>
      <c r="G41" s="1325"/>
      <c r="H41" s="1325"/>
      <c r="I41" s="1325"/>
      <c r="J41" s="1325"/>
      <c r="K41" s="1325"/>
      <c r="L41" s="1325"/>
      <c r="M41" s="1325"/>
      <c r="N41" s="1325"/>
      <c r="O41" s="1325"/>
      <c r="P41" s="1325"/>
      <c r="Q41" s="1325"/>
      <c r="R41" s="1325"/>
      <c r="S41" s="1325"/>
      <c r="T41" s="1325"/>
      <c r="U41" s="1325"/>
      <c r="V41" s="1325"/>
      <c r="W41" s="1325"/>
      <c r="X41" s="1325"/>
      <c r="Y41" s="1325"/>
      <c r="Z41" s="1325"/>
      <c r="AA41" s="1325"/>
      <c r="AB41" s="1325"/>
      <c r="AC41" s="1325"/>
      <c r="AD41" s="1325"/>
      <c r="AE41" s="1325"/>
      <c r="AF41" s="1325"/>
      <c r="AG41" s="1325"/>
      <c r="AH41" s="1325"/>
      <c r="AI41" s="1325"/>
      <c r="AJ41" s="1325"/>
      <c r="AK41" s="1325"/>
      <c r="AL41" s="1325"/>
      <c r="AM41" s="1325"/>
      <c r="AN41" s="1325"/>
      <c r="AO41" s="1325"/>
      <c r="AP41" s="1325"/>
      <c r="AQ41" s="1325"/>
      <c r="AR41" s="1325"/>
      <c r="AS41" s="1325"/>
      <c r="AT41" s="1325"/>
      <c r="AU41" s="1325"/>
      <c r="AV41" s="1325"/>
      <c r="AW41" s="1325"/>
      <c r="AX41" s="1325"/>
      <c r="AY41" s="1325"/>
      <c r="AZ41" s="1325"/>
      <c r="BA41" s="1325"/>
      <c r="BB41" s="1325"/>
      <c r="BC41" s="1325"/>
      <c r="BD41" s="1325"/>
      <c r="BE41" s="1325"/>
      <c r="BF41" s="1325"/>
      <c r="BG41" s="1325"/>
      <c r="BH41" s="1325"/>
      <c r="BI41" s="1325"/>
      <c r="BJ41" s="1325"/>
      <c r="BK41" s="1325"/>
      <c r="BL41" s="1325"/>
      <c r="BM41" s="1325"/>
      <c r="BN41" s="1325"/>
      <c r="BO41" s="1325"/>
      <c r="BP41" s="1325"/>
      <c r="BQ41" s="1325"/>
      <c r="BR41" s="1325"/>
      <c r="BS41" s="1325"/>
      <c r="BT41" s="1325"/>
      <c r="BU41" s="1325"/>
      <c r="BV41" s="1325"/>
      <c r="BW41" s="1325"/>
      <c r="BX41" s="1325"/>
      <c r="BY41" s="1325"/>
      <c r="BZ41" s="1325"/>
      <c r="CA41" s="1325"/>
      <c r="CB41" s="1325"/>
      <c r="CC41" s="1325"/>
      <c r="CD41" s="1325"/>
      <c r="CE41" s="1325"/>
      <c r="CF41" s="1325"/>
      <c r="CG41" s="1325"/>
      <c r="CH41" s="1325"/>
      <c r="CI41" s="1325"/>
      <c r="CJ41" s="1325"/>
      <c r="CK41" s="1325"/>
      <c r="CL41" s="1325"/>
      <c r="CM41" s="1325"/>
      <c r="CN41" s="1325"/>
      <c r="CO41" s="1325"/>
      <c r="CP41" s="1325"/>
      <c r="CQ41" s="1325"/>
      <c r="CR41" s="1325"/>
      <c r="CS41" s="1325"/>
      <c r="CT41" s="1325"/>
      <c r="CU41" s="1325"/>
      <c r="CV41" s="1325"/>
      <c r="CW41" s="1325"/>
      <c r="CX41" s="1325"/>
      <c r="CY41" s="1325"/>
      <c r="CZ41" s="1325"/>
      <c r="DA41" s="1325"/>
      <c r="DB41" s="1325"/>
      <c r="DC41" s="1325"/>
      <c r="DD41" s="1324"/>
    </row>
    <row r="42" spans="2:109" ht="13.5" x14ac:dyDescent="0.15">
      <c r="B42" s="1274"/>
      <c r="G42" s="1311"/>
      <c r="I42" s="1310"/>
      <c r="J42" s="1310"/>
      <c r="K42" s="1310"/>
      <c r="AM42" s="1311"/>
      <c r="AN42" s="1311" t="s">
        <v>625</v>
      </c>
      <c r="AP42" s="1310"/>
      <c r="AQ42" s="1310"/>
      <c r="AR42" s="1310"/>
      <c r="AY42" s="1311"/>
      <c r="BA42" s="1310"/>
      <c r="BB42" s="1310"/>
      <c r="BC42" s="1310"/>
      <c r="BK42" s="1311"/>
      <c r="BM42" s="1310"/>
      <c r="BN42" s="1310"/>
      <c r="BO42" s="1310"/>
      <c r="BW42" s="1311"/>
      <c r="BY42" s="1310"/>
      <c r="BZ42" s="1310"/>
      <c r="CA42" s="1310"/>
      <c r="CI42" s="1311"/>
      <c r="CK42" s="1310"/>
      <c r="CL42" s="1310"/>
      <c r="CM42" s="1310"/>
      <c r="CU42" s="1311"/>
      <c r="CW42" s="1310"/>
      <c r="CX42" s="1310"/>
      <c r="CY42" s="1310"/>
    </row>
    <row r="43" spans="2:109" ht="13.5" customHeight="1" x14ac:dyDescent="0.15">
      <c r="B43" s="1274"/>
      <c r="AN43" s="1309" t="s">
        <v>628</v>
      </c>
      <c r="AO43" s="1308"/>
      <c r="AP43" s="1308"/>
      <c r="AQ43" s="1308"/>
      <c r="AR43" s="1308"/>
      <c r="AS43" s="1308"/>
      <c r="AT43" s="1308"/>
      <c r="AU43" s="1308"/>
      <c r="AV43" s="1308"/>
      <c r="AW43" s="1308"/>
      <c r="AX43" s="1308"/>
      <c r="AY43" s="1308"/>
      <c r="AZ43" s="1308"/>
      <c r="BA43" s="1308"/>
      <c r="BB43" s="1308"/>
      <c r="BC43" s="1308"/>
      <c r="BD43" s="1308"/>
      <c r="BE43" s="1308"/>
      <c r="BF43" s="1308"/>
      <c r="BG43" s="1308"/>
      <c r="BH43" s="1308"/>
      <c r="BI43" s="1308"/>
      <c r="BJ43" s="1308"/>
      <c r="BK43" s="1308"/>
      <c r="BL43" s="1308"/>
      <c r="BM43" s="1308"/>
      <c r="BN43" s="1308"/>
      <c r="BO43" s="1308"/>
      <c r="BP43" s="1308"/>
      <c r="BQ43" s="1308"/>
      <c r="BR43" s="1308"/>
      <c r="BS43" s="1308"/>
      <c r="BT43" s="1308"/>
      <c r="BU43" s="1308"/>
      <c r="BV43" s="1308"/>
      <c r="BW43" s="1308"/>
      <c r="BX43" s="1308"/>
      <c r="BY43" s="1308"/>
      <c r="BZ43" s="1308"/>
      <c r="CA43" s="1308"/>
      <c r="CB43" s="1308"/>
      <c r="CC43" s="1308"/>
      <c r="CD43" s="1308"/>
      <c r="CE43" s="1308"/>
      <c r="CF43" s="1308"/>
      <c r="CG43" s="1308"/>
      <c r="CH43" s="1308"/>
      <c r="CI43" s="1308"/>
      <c r="CJ43" s="1308"/>
      <c r="CK43" s="1308"/>
      <c r="CL43" s="1308"/>
      <c r="CM43" s="1308"/>
      <c r="CN43" s="1308"/>
      <c r="CO43" s="1308"/>
      <c r="CP43" s="1308"/>
      <c r="CQ43" s="1308"/>
      <c r="CR43" s="1308"/>
      <c r="CS43" s="1308"/>
      <c r="CT43" s="1308"/>
      <c r="CU43" s="1308"/>
      <c r="CV43" s="1308"/>
      <c r="CW43" s="1308"/>
      <c r="CX43" s="1308"/>
      <c r="CY43" s="1308"/>
      <c r="CZ43" s="1308"/>
      <c r="DA43" s="1308"/>
      <c r="DB43" s="1308"/>
      <c r="DC43" s="1307"/>
    </row>
    <row r="44" spans="2:109" ht="13.5" x14ac:dyDescent="0.15">
      <c r="B44" s="1274"/>
      <c r="AN44" s="1306"/>
      <c r="AO44" s="1305"/>
      <c r="AP44" s="1305"/>
      <c r="AQ44" s="1305"/>
      <c r="AR44" s="1305"/>
      <c r="AS44" s="1305"/>
      <c r="AT44" s="1305"/>
      <c r="AU44" s="1305"/>
      <c r="AV44" s="1305"/>
      <c r="AW44" s="1305"/>
      <c r="AX44" s="1305"/>
      <c r="AY44" s="1305"/>
      <c r="AZ44" s="1305"/>
      <c r="BA44" s="1305"/>
      <c r="BB44" s="1305"/>
      <c r="BC44" s="1305"/>
      <c r="BD44" s="1305"/>
      <c r="BE44" s="1305"/>
      <c r="BF44" s="1305"/>
      <c r="BG44" s="1305"/>
      <c r="BH44" s="1305"/>
      <c r="BI44" s="1305"/>
      <c r="BJ44" s="1305"/>
      <c r="BK44" s="1305"/>
      <c r="BL44" s="1305"/>
      <c r="BM44" s="1305"/>
      <c r="BN44" s="1305"/>
      <c r="BO44" s="1305"/>
      <c r="BP44" s="1305"/>
      <c r="BQ44" s="1305"/>
      <c r="BR44" s="1305"/>
      <c r="BS44" s="1305"/>
      <c r="BT44" s="1305"/>
      <c r="BU44" s="1305"/>
      <c r="BV44" s="1305"/>
      <c r="BW44" s="1305"/>
      <c r="BX44" s="1305"/>
      <c r="BY44" s="1305"/>
      <c r="BZ44" s="1305"/>
      <c r="CA44" s="1305"/>
      <c r="CB44" s="1305"/>
      <c r="CC44" s="1305"/>
      <c r="CD44" s="1305"/>
      <c r="CE44" s="1305"/>
      <c r="CF44" s="1305"/>
      <c r="CG44" s="1305"/>
      <c r="CH44" s="1305"/>
      <c r="CI44" s="1305"/>
      <c r="CJ44" s="1305"/>
      <c r="CK44" s="1305"/>
      <c r="CL44" s="1305"/>
      <c r="CM44" s="1305"/>
      <c r="CN44" s="1305"/>
      <c r="CO44" s="1305"/>
      <c r="CP44" s="1305"/>
      <c r="CQ44" s="1305"/>
      <c r="CR44" s="1305"/>
      <c r="CS44" s="1305"/>
      <c r="CT44" s="1305"/>
      <c r="CU44" s="1305"/>
      <c r="CV44" s="1305"/>
      <c r="CW44" s="1305"/>
      <c r="CX44" s="1305"/>
      <c r="CY44" s="1305"/>
      <c r="CZ44" s="1305"/>
      <c r="DA44" s="1305"/>
      <c r="DB44" s="1305"/>
      <c r="DC44" s="1304"/>
    </row>
    <row r="45" spans="2:109" ht="13.5" x14ac:dyDescent="0.15">
      <c r="B45" s="1274"/>
      <c r="AN45" s="1306"/>
      <c r="AO45" s="1305"/>
      <c r="AP45" s="1305"/>
      <c r="AQ45" s="1305"/>
      <c r="AR45" s="1305"/>
      <c r="AS45" s="1305"/>
      <c r="AT45" s="1305"/>
      <c r="AU45" s="1305"/>
      <c r="AV45" s="1305"/>
      <c r="AW45" s="1305"/>
      <c r="AX45" s="1305"/>
      <c r="AY45" s="1305"/>
      <c r="AZ45" s="1305"/>
      <c r="BA45" s="1305"/>
      <c r="BB45" s="1305"/>
      <c r="BC45" s="1305"/>
      <c r="BD45" s="1305"/>
      <c r="BE45" s="1305"/>
      <c r="BF45" s="1305"/>
      <c r="BG45" s="1305"/>
      <c r="BH45" s="1305"/>
      <c r="BI45" s="1305"/>
      <c r="BJ45" s="1305"/>
      <c r="BK45" s="1305"/>
      <c r="BL45" s="1305"/>
      <c r="BM45" s="1305"/>
      <c r="BN45" s="1305"/>
      <c r="BO45" s="1305"/>
      <c r="BP45" s="1305"/>
      <c r="BQ45" s="1305"/>
      <c r="BR45" s="1305"/>
      <c r="BS45" s="1305"/>
      <c r="BT45" s="1305"/>
      <c r="BU45" s="1305"/>
      <c r="BV45" s="1305"/>
      <c r="BW45" s="1305"/>
      <c r="BX45" s="1305"/>
      <c r="BY45" s="1305"/>
      <c r="BZ45" s="1305"/>
      <c r="CA45" s="1305"/>
      <c r="CB45" s="1305"/>
      <c r="CC45" s="1305"/>
      <c r="CD45" s="1305"/>
      <c r="CE45" s="1305"/>
      <c r="CF45" s="1305"/>
      <c r="CG45" s="1305"/>
      <c r="CH45" s="1305"/>
      <c r="CI45" s="1305"/>
      <c r="CJ45" s="1305"/>
      <c r="CK45" s="1305"/>
      <c r="CL45" s="1305"/>
      <c r="CM45" s="1305"/>
      <c r="CN45" s="1305"/>
      <c r="CO45" s="1305"/>
      <c r="CP45" s="1305"/>
      <c r="CQ45" s="1305"/>
      <c r="CR45" s="1305"/>
      <c r="CS45" s="1305"/>
      <c r="CT45" s="1305"/>
      <c r="CU45" s="1305"/>
      <c r="CV45" s="1305"/>
      <c r="CW45" s="1305"/>
      <c r="CX45" s="1305"/>
      <c r="CY45" s="1305"/>
      <c r="CZ45" s="1305"/>
      <c r="DA45" s="1305"/>
      <c r="DB45" s="1305"/>
      <c r="DC45" s="1304"/>
    </row>
    <row r="46" spans="2:109" ht="13.5" x14ac:dyDescent="0.15">
      <c r="B46" s="1274"/>
      <c r="AN46" s="1306"/>
      <c r="AO46" s="1305"/>
      <c r="AP46" s="1305"/>
      <c r="AQ46" s="1305"/>
      <c r="AR46" s="1305"/>
      <c r="AS46" s="1305"/>
      <c r="AT46" s="1305"/>
      <c r="AU46" s="1305"/>
      <c r="AV46" s="1305"/>
      <c r="AW46" s="1305"/>
      <c r="AX46" s="1305"/>
      <c r="AY46" s="1305"/>
      <c r="AZ46" s="1305"/>
      <c r="BA46" s="1305"/>
      <c r="BB46" s="1305"/>
      <c r="BC46" s="1305"/>
      <c r="BD46" s="1305"/>
      <c r="BE46" s="1305"/>
      <c r="BF46" s="1305"/>
      <c r="BG46" s="1305"/>
      <c r="BH46" s="1305"/>
      <c r="BI46" s="1305"/>
      <c r="BJ46" s="1305"/>
      <c r="BK46" s="1305"/>
      <c r="BL46" s="1305"/>
      <c r="BM46" s="1305"/>
      <c r="BN46" s="1305"/>
      <c r="BO46" s="1305"/>
      <c r="BP46" s="1305"/>
      <c r="BQ46" s="1305"/>
      <c r="BR46" s="1305"/>
      <c r="BS46" s="1305"/>
      <c r="BT46" s="1305"/>
      <c r="BU46" s="1305"/>
      <c r="BV46" s="1305"/>
      <c r="BW46" s="1305"/>
      <c r="BX46" s="1305"/>
      <c r="BY46" s="1305"/>
      <c r="BZ46" s="1305"/>
      <c r="CA46" s="1305"/>
      <c r="CB46" s="1305"/>
      <c r="CC46" s="1305"/>
      <c r="CD46" s="1305"/>
      <c r="CE46" s="1305"/>
      <c r="CF46" s="1305"/>
      <c r="CG46" s="1305"/>
      <c r="CH46" s="1305"/>
      <c r="CI46" s="1305"/>
      <c r="CJ46" s="1305"/>
      <c r="CK46" s="1305"/>
      <c r="CL46" s="1305"/>
      <c r="CM46" s="1305"/>
      <c r="CN46" s="1305"/>
      <c r="CO46" s="1305"/>
      <c r="CP46" s="1305"/>
      <c r="CQ46" s="1305"/>
      <c r="CR46" s="1305"/>
      <c r="CS46" s="1305"/>
      <c r="CT46" s="1305"/>
      <c r="CU46" s="1305"/>
      <c r="CV46" s="1305"/>
      <c r="CW46" s="1305"/>
      <c r="CX46" s="1305"/>
      <c r="CY46" s="1305"/>
      <c r="CZ46" s="1305"/>
      <c r="DA46" s="1305"/>
      <c r="DB46" s="1305"/>
      <c r="DC46" s="1304"/>
    </row>
    <row r="47" spans="2:109" ht="13.5" x14ac:dyDescent="0.15">
      <c r="B47" s="1274"/>
      <c r="AN47" s="1303"/>
      <c r="AO47" s="1302"/>
      <c r="AP47" s="1302"/>
      <c r="AQ47" s="1302"/>
      <c r="AR47" s="1302"/>
      <c r="AS47" s="1302"/>
      <c r="AT47" s="1302"/>
      <c r="AU47" s="1302"/>
      <c r="AV47" s="1302"/>
      <c r="AW47" s="1302"/>
      <c r="AX47" s="1302"/>
      <c r="AY47" s="1302"/>
      <c r="AZ47" s="1302"/>
      <c r="BA47" s="1302"/>
      <c r="BB47" s="1302"/>
      <c r="BC47" s="1302"/>
      <c r="BD47" s="1302"/>
      <c r="BE47" s="1302"/>
      <c r="BF47" s="1302"/>
      <c r="BG47" s="1302"/>
      <c r="BH47" s="1302"/>
      <c r="BI47" s="1302"/>
      <c r="BJ47" s="1302"/>
      <c r="BK47" s="1302"/>
      <c r="BL47" s="1302"/>
      <c r="BM47" s="1302"/>
      <c r="BN47" s="1302"/>
      <c r="BO47" s="1302"/>
      <c r="BP47" s="1302"/>
      <c r="BQ47" s="1302"/>
      <c r="BR47" s="1302"/>
      <c r="BS47" s="1302"/>
      <c r="BT47" s="1302"/>
      <c r="BU47" s="1302"/>
      <c r="BV47" s="1302"/>
      <c r="BW47" s="1302"/>
      <c r="BX47" s="1302"/>
      <c r="BY47" s="1302"/>
      <c r="BZ47" s="1302"/>
      <c r="CA47" s="1302"/>
      <c r="CB47" s="1302"/>
      <c r="CC47" s="1302"/>
      <c r="CD47" s="1302"/>
      <c r="CE47" s="1302"/>
      <c r="CF47" s="1302"/>
      <c r="CG47" s="1302"/>
      <c r="CH47" s="1302"/>
      <c r="CI47" s="1302"/>
      <c r="CJ47" s="1302"/>
      <c r="CK47" s="1302"/>
      <c r="CL47" s="1302"/>
      <c r="CM47" s="1302"/>
      <c r="CN47" s="1302"/>
      <c r="CO47" s="1302"/>
      <c r="CP47" s="1302"/>
      <c r="CQ47" s="1302"/>
      <c r="CR47" s="1302"/>
      <c r="CS47" s="1302"/>
      <c r="CT47" s="1302"/>
      <c r="CU47" s="1302"/>
      <c r="CV47" s="1302"/>
      <c r="CW47" s="1302"/>
      <c r="CX47" s="1302"/>
      <c r="CY47" s="1302"/>
      <c r="CZ47" s="1302"/>
      <c r="DA47" s="1302"/>
      <c r="DB47" s="1302"/>
      <c r="DC47" s="1301"/>
    </row>
    <row r="48" spans="2:109" ht="13.5" x14ac:dyDescent="0.15">
      <c r="B48" s="1274"/>
      <c r="H48" s="1288"/>
      <c r="I48" s="1288"/>
      <c r="J48" s="1288"/>
      <c r="AN48" s="1288"/>
      <c r="AO48" s="1288"/>
      <c r="AP48" s="1288"/>
      <c r="AZ48" s="1288"/>
      <c r="BA48" s="1288"/>
      <c r="BB48" s="1288"/>
      <c r="BL48" s="1288"/>
      <c r="BM48" s="1288"/>
      <c r="BN48" s="1288"/>
      <c r="BX48" s="1288"/>
      <c r="BY48" s="1288"/>
      <c r="BZ48" s="1288"/>
      <c r="CJ48" s="1288"/>
      <c r="CK48" s="1288"/>
      <c r="CL48" s="1288"/>
      <c r="CV48" s="1288"/>
      <c r="CW48" s="1288"/>
      <c r="CX48" s="1288"/>
    </row>
    <row r="49" spans="1:109" ht="13.5" x14ac:dyDescent="0.15">
      <c r="B49" s="1274"/>
      <c r="AN49" s="1273" t="s">
        <v>623</v>
      </c>
    </row>
    <row r="50" spans="1:109" ht="13.5" x14ac:dyDescent="0.15">
      <c r="B50" s="1274"/>
      <c r="G50" s="1286"/>
      <c r="H50" s="1286"/>
      <c r="I50" s="1286"/>
      <c r="J50" s="1286"/>
      <c r="K50" s="1295"/>
      <c r="L50" s="1295"/>
      <c r="M50" s="1294"/>
      <c r="N50" s="1294"/>
      <c r="AN50" s="1293"/>
      <c r="AO50" s="1292"/>
      <c r="AP50" s="1292"/>
      <c r="AQ50" s="1292"/>
      <c r="AR50" s="1292"/>
      <c r="AS50" s="1292"/>
      <c r="AT50" s="1292"/>
      <c r="AU50" s="1292"/>
      <c r="AV50" s="1292"/>
      <c r="AW50" s="1292"/>
      <c r="AX50" s="1292"/>
      <c r="AY50" s="1292"/>
      <c r="AZ50" s="1292"/>
      <c r="BA50" s="1292"/>
      <c r="BB50" s="1292"/>
      <c r="BC50" s="1292"/>
      <c r="BD50" s="1292"/>
      <c r="BE50" s="1292"/>
      <c r="BF50" s="1292"/>
      <c r="BG50" s="1292"/>
      <c r="BH50" s="1292"/>
      <c r="BI50" s="1292"/>
      <c r="BJ50" s="1292"/>
      <c r="BK50" s="1292"/>
      <c r="BL50" s="1292"/>
      <c r="BM50" s="1292"/>
      <c r="BN50" s="1292"/>
      <c r="BO50" s="1291"/>
      <c r="BP50" s="1283" t="s">
        <v>566</v>
      </c>
      <c r="BQ50" s="1283"/>
      <c r="BR50" s="1283"/>
      <c r="BS50" s="1283"/>
      <c r="BT50" s="1283"/>
      <c r="BU50" s="1283"/>
      <c r="BV50" s="1283"/>
      <c r="BW50" s="1283"/>
      <c r="BX50" s="1283" t="s">
        <v>567</v>
      </c>
      <c r="BY50" s="1283"/>
      <c r="BZ50" s="1283"/>
      <c r="CA50" s="1283"/>
      <c r="CB50" s="1283"/>
      <c r="CC50" s="1283"/>
      <c r="CD50" s="1283"/>
      <c r="CE50" s="1283"/>
      <c r="CF50" s="1283" t="s">
        <v>568</v>
      </c>
      <c r="CG50" s="1283"/>
      <c r="CH50" s="1283"/>
      <c r="CI50" s="1283"/>
      <c r="CJ50" s="1283"/>
      <c r="CK50" s="1283"/>
      <c r="CL50" s="1283"/>
      <c r="CM50" s="1283"/>
      <c r="CN50" s="1283" t="s">
        <v>569</v>
      </c>
      <c r="CO50" s="1283"/>
      <c r="CP50" s="1283"/>
      <c r="CQ50" s="1283"/>
      <c r="CR50" s="1283"/>
      <c r="CS50" s="1283"/>
      <c r="CT50" s="1283"/>
      <c r="CU50" s="1283"/>
      <c r="CV50" s="1283" t="s">
        <v>570</v>
      </c>
      <c r="CW50" s="1283"/>
      <c r="CX50" s="1283"/>
      <c r="CY50" s="1283"/>
      <c r="CZ50" s="1283"/>
      <c r="DA50" s="1283"/>
      <c r="DB50" s="1283"/>
      <c r="DC50" s="1283"/>
    </row>
    <row r="51" spans="1:109" ht="13.5" customHeight="1" x14ac:dyDescent="0.15">
      <c r="B51" s="1274"/>
      <c r="G51" s="1290"/>
      <c r="H51" s="1290"/>
      <c r="I51" s="1323"/>
      <c r="J51" s="1323"/>
      <c r="K51" s="1289"/>
      <c r="L51" s="1289"/>
      <c r="M51" s="1289"/>
      <c r="N51" s="1289"/>
      <c r="AM51" s="1288"/>
      <c r="AN51" s="1282" t="s">
        <v>622</v>
      </c>
      <c r="AO51" s="1282"/>
      <c r="AP51" s="1282"/>
      <c r="AQ51" s="1282"/>
      <c r="AR51" s="1282"/>
      <c r="AS51" s="1282"/>
      <c r="AT51" s="1282"/>
      <c r="AU51" s="1282"/>
      <c r="AV51" s="1282"/>
      <c r="AW51" s="1282"/>
      <c r="AX51" s="1282"/>
      <c r="AY51" s="1282"/>
      <c r="AZ51" s="1282"/>
      <c r="BA51" s="1282"/>
      <c r="BB51" s="1282" t="s">
        <v>620</v>
      </c>
      <c r="BC51" s="1282"/>
      <c r="BD51" s="1282"/>
      <c r="BE51" s="1282"/>
      <c r="BF51" s="1282"/>
      <c r="BG51" s="1282"/>
      <c r="BH51" s="1282"/>
      <c r="BI51" s="1282"/>
      <c r="BJ51" s="1282"/>
      <c r="BK51" s="1282"/>
      <c r="BL51" s="1282"/>
      <c r="BM51" s="1282"/>
      <c r="BN51" s="1282"/>
      <c r="BO51" s="1282"/>
      <c r="BP51" s="1281">
        <v>72.400000000000006</v>
      </c>
      <c r="BQ51" s="1281"/>
      <c r="BR51" s="1281"/>
      <c r="BS51" s="1281"/>
      <c r="BT51" s="1281"/>
      <c r="BU51" s="1281"/>
      <c r="BV51" s="1281"/>
      <c r="BW51" s="1281"/>
      <c r="BX51" s="1281">
        <v>71.3</v>
      </c>
      <c r="BY51" s="1281"/>
      <c r="BZ51" s="1281"/>
      <c r="CA51" s="1281"/>
      <c r="CB51" s="1281"/>
      <c r="CC51" s="1281"/>
      <c r="CD51" s="1281"/>
      <c r="CE51" s="1281"/>
      <c r="CF51" s="1281">
        <v>66.2</v>
      </c>
      <c r="CG51" s="1281"/>
      <c r="CH51" s="1281"/>
      <c r="CI51" s="1281"/>
      <c r="CJ51" s="1281"/>
      <c r="CK51" s="1281"/>
      <c r="CL51" s="1281"/>
      <c r="CM51" s="1281"/>
      <c r="CN51" s="1281">
        <v>69.099999999999994</v>
      </c>
      <c r="CO51" s="1281"/>
      <c r="CP51" s="1281"/>
      <c r="CQ51" s="1281"/>
      <c r="CR51" s="1281"/>
      <c r="CS51" s="1281"/>
      <c r="CT51" s="1281"/>
      <c r="CU51" s="1281"/>
      <c r="CV51" s="1281">
        <v>84.8</v>
      </c>
      <c r="CW51" s="1281"/>
      <c r="CX51" s="1281"/>
      <c r="CY51" s="1281"/>
      <c r="CZ51" s="1281"/>
      <c r="DA51" s="1281"/>
      <c r="DB51" s="1281"/>
      <c r="DC51" s="1281"/>
    </row>
    <row r="52" spans="1:109" ht="13.5" x14ac:dyDescent="0.15">
      <c r="B52" s="1274"/>
      <c r="G52" s="1290"/>
      <c r="H52" s="1290"/>
      <c r="I52" s="1323"/>
      <c r="J52" s="1323"/>
      <c r="K52" s="1289"/>
      <c r="L52" s="1289"/>
      <c r="M52" s="1289"/>
      <c r="N52" s="1289"/>
      <c r="AM52" s="1288"/>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81"/>
      <c r="BQ52" s="1281"/>
      <c r="BR52" s="1281"/>
      <c r="BS52" s="1281"/>
      <c r="BT52" s="1281"/>
      <c r="BU52" s="1281"/>
      <c r="BV52" s="1281"/>
      <c r="BW52" s="1281"/>
      <c r="BX52" s="1281"/>
      <c r="BY52" s="1281"/>
      <c r="BZ52" s="1281"/>
      <c r="CA52" s="1281"/>
      <c r="CB52" s="1281"/>
      <c r="CC52" s="1281"/>
      <c r="CD52" s="1281"/>
      <c r="CE52" s="1281"/>
      <c r="CF52" s="1281"/>
      <c r="CG52" s="1281"/>
      <c r="CH52" s="1281"/>
      <c r="CI52" s="1281"/>
      <c r="CJ52" s="1281"/>
      <c r="CK52" s="1281"/>
      <c r="CL52" s="1281"/>
      <c r="CM52" s="1281"/>
      <c r="CN52" s="1281"/>
      <c r="CO52" s="1281"/>
      <c r="CP52" s="1281"/>
      <c r="CQ52" s="1281"/>
      <c r="CR52" s="1281"/>
      <c r="CS52" s="1281"/>
      <c r="CT52" s="1281"/>
      <c r="CU52" s="1281"/>
      <c r="CV52" s="1281"/>
      <c r="CW52" s="1281"/>
      <c r="CX52" s="1281"/>
      <c r="CY52" s="1281"/>
      <c r="CZ52" s="1281"/>
      <c r="DA52" s="1281"/>
      <c r="DB52" s="1281"/>
      <c r="DC52" s="1281"/>
    </row>
    <row r="53" spans="1:109" ht="13.5" x14ac:dyDescent="0.15">
      <c r="A53" s="1310"/>
      <c r="B53" s="1274"/>
      <c r="G53" s="1290"/>
      <c r="H53" s="1290"/>
      <c r="I53" s="1286"/>
      <c r="J53" s="1286"/>
      <c r="K53" s="1289"/>
      <c r="L53" s="1289"/>
      <c r="M53" s="1289"/>
      <c r="N53" s="1289"/>
      <c r="AM53" s="1288"/>
      <c r="AN53" s="1282"/>
      <c r="AO53" s="1282"/>
      <c r="AP53" s="1282"/>
      <c r="AQ53" s="1282"/>
      <c r="AR53" s="1282"/>
      <c r="AS53" s="1282"/>
      <c r="AT53" s="1282"/>
      <c r="AU53" s="1282"/>
      <c r="AV53" s="1282"/>
      <c r="AW53" s="1282"/>
      <c r="AX53" s="1282"/>
      <c r="AY53" s="1282"/>
      <c r="AZ53" s="1282"/>
      <c r="BA53" s="1282"/>
      <c r="BB53" s="1282" t="s">
        <v>627</v>
      </c>
      <c r="BC53" s="1282"/>
      <c r="BD53" s="1282"/>
      <c r="BE53" s="1282"/>
      <c r="BF53" s="1282"/>
      <c r="BG53" s="1282"/>
      <c r="BH53" s="1282"/>
      <c r="BI53" s="1282"/>
      <c r="BJ53" s="1282"/>
      <c r="BK53" s="1282"/>
      <c r="BL53" s="1282"/>
      <c r="BM53" s="1282"/>
      <c r="BN53" s="1282"/>
      <c r="BO53" s="1282"/>
      <c r="BP53" s="1281">
        <v>61.5</v>
      </c>
      <c r="BQ53" s="1281"/>
      <c r="BR53" s="1281"/>
      <c r="BS53" s="1281"/>
      <c r="BT53" s="1281"/>
      <c r="BU53" s="1281"/>
      <c r="BV53" s="1281"/>
      <c r="BW53" s="1281"/>
      <c r="BX53" s="1281">
        <v>62.6</v>
      </c>
      <c r="BY53" s="1281"/>
      <c r="BZ53" s="1281"/>
      <c r="CA53" s="1281"/>
      <c r="CB53" s="1281"/>
      <c r="CC53" s="1281"/>
      <c r="CD53" s="1281"/>
      <c r="CE53" s="1281"/>
      <c r="CF53" s="1281">
        <v>63.7</v>
      </c>
      <c r="CG53" s="1281"/>
      <c r="CH53" s="1281"/>
      <c r="CI53" s="1281"/>
      <c r="CJ53" s="1281"/>
      <c r="CK53" s="1281"/>
      <c r="CL53" s="1281"/>
      <c r="CM53" s="1281"/>
      <c r="CN53" s="1281">
        <v>47.2</v>
      </c>
      <c r="CO53" s="1281"/>
      <c r="CP53" s="1281"/>
      <c r="CQ53" s="1281"/>
      <c r="CR53" s="1281"/>
      <c r="CS53" s="1281"/>
      <c r="CT53" s="1281"/>
      <c r="CU53" s="1281"/>
      <c r="CV53" s="1281">
        <v>64.2</v>
      </c>
      <c r="CW53" s="1281"/>
      <c r="CX53" s="1281"/>
      <c r="CY53" s="1281"/>
      <c r="CZ53" s="1281"/>
      <c r="DA53" s="1281"/>
      <c r="DB53" s="1281"/>
      <c r="DC53" s="1281"/>
    </row>
    <row r="54" spans="1:109" ht="13.5" x14ac:dyDescent="0.15">
      <c r="A54" s="1310"/>
      <c r="B54" s="1274"/>
      <c r="G54" s="1290"/>
      <c r="H54" s="1290"/>
      <c r="I54" s="1286"/>
      <c r="J54" s="1286"/>
      <c r="K54" s="1289"/>
      <c r="L54" s="1289"/>
      <c r="M54" s="1289"/>
      <c r="N54" s="1289"/>
      <c r="AM54" s="1288"/>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81"/>
      <c r="BQ54" s="1281"/>
      <c r="BR54" s="1281"/>
      <c r="BS54" s="1281"/>
      <c r="BT54" s="1281"/>
      <c r="BU54" s="1281"/>
      <c r="BV54" s="1281"/>
      <c r="BW54" s="1281"/>
      <c r="BX54" s="1281"/>
      <c r="BY54" s="1281"/>
      <c r="BZ54" s="1281"/>
      <c r="CA54" s="1281"/>
      <c r="CB54" s="1281"/>
      <c r="CC54" s="1281"/>
      <c r="CD54" s="1281"/>
      <c r="CE54" s="1281"/>
      <c r="CF54" s="1281"/>
      <c r="CG54" s="1281"/>
      <c r="CH54" s="1281"/>
      <c r="CI54" s="1281"/>
      <c r="CJ54" s="1281"/>
      <c r="CK54" s="1281"/>
      <c r="CL54" s="1281"/>
      <c r="CM54" s="1281"/>
      <c r="CN54" s="1281"/>
      <c r="CO54" s="1281"/>
      <c r="CP54" s="1281"/>
      <c r="CQ54" s="1281"/>
      <c r="CR54" s="1281"/>
      <c r="CS54" s="1281"/>
      <c r="CT54" s="1281"/>
      <c r="CU54" s="1281"/>
      <c r="CV54" s="1281"/>
      <c r="CW54" s="1281"/>
      <c r="CX54" s="1281"/>
      <c r="CY54" s="1281"/>
      <c r="CZ54" s="1281"/>
      <c r="DA54" s="1281"/>
      <c r="DB54" s="1281"/>
      <c r="DC54" s="1281"/>
    </row>
    <row r="55" spans="1:109" ht="13.5" x14ac:dyDescent="0.15">
      <c r="A55" s="1310"/>
      <c r="B55" s="1274"/>
      <c r="G55" s="1286"/>
      <c r="H55" s="1286"/>
      <c r="I55" s="1286"/>
      <c r="J55" s="1286"/>
      <c r="K55" s="1289"/>
      <c r="L55" s="1289"/>
      <c r="M55" s="1289"/>
      <c r="N55" s="1289"/>
      <c r="AN55" s="1283" t="s">
        <v>621</v>
      </c>
      <c r="AO55" s="1283"/>
      <c r="AP55" s="1283"/>
      <c r="AQ55" s="1283"/>
      <c r="AR55" s="1283"/>
      <c r="AS55" s="1283"/>
      <c r="AT55" s="1283"/>
      <c r="AU55" s="1283"/>
      <c r="AV55" s="1283"/>
      <c r="AW55" s="1283"/>
      <c r="AX55" s="1283"/>
      <c r="AY55" s="1283"/>
      <c r="AZ55" s="1283"/>
      <c r="BA55" s="1283"/>
      <c r="BB55" s="1282" t="s">
        <v>620</v>
      </c>
      <c r="BC55" s="1282"/>
      <c r="BD55" s="1282"/>
      <c r="BE55" s="1282"/>
      <c r="BF55" s="1282"/>
      <c r="BG55" s="1282"/>
      <c r="BH55" s="1282"/>
      <c r="BI55" s="1282"/>
      <c r="BJ55" s="1282"/>
      <c r="BK55" s="1282"/>
      <c r="BL55" s="1282"/>
      <c r="BM55" s="1282"/>
      <c r="BN55" s="1282"/>
      <c r="BO55" s="1282"/>
      <c r="BP55" s="1281">
        <v>32.9</v>
      </c>
      <c r="BQ55" s="1281"/>
      <c r="BR55" s="1281"/>
      <c r="BS55" s="1281"/>
      <c r="BT55" s="1281"/>
      <c r="BU55" s="1281"/>
      <c r="BV55" s="1281"/>
      <c r="BW55" s="1281"/>
      <c r="BX55" s="1281">
        <v>28.5</v>
      </c>
      <c r="BY55" s="1281"/>
      <c r="BZ55" s="1281"/>
      <c r="CA55" s="1281"/>
      <c r="CB55" s="1281"/>
      <c r="CC55" s="1281"/>
      <c r="CD55" s="1281"/>
      <c r="CE55" s="1281"/>
      <c r="CF55" s="1281">
        <v>20.5</v>
      </c>
      <c r="CG55" s="1281"/>
      <c r="CH55" s="1281"/>
      <c r="CI55" s="1281"/>
      <c r="CJ55" s="1281"/>
      <c r="CK55" s="1281"/>
      <c r="CL55" s="1281"/>
      <c r="CM55" s="1281"/>
      <c r="CN55" s="1281">
        <v>21.4</v>
      </c>
      <c r="CO55" s="1281"/>
      <c r="CP55" s="1281"/>
      <c r="CQ55" s="1281"/>
      <c r="CR55" s="1281"/>
      <c r="CS55" s="1281"/>
      <c r="CT55" s="1281"/>
      <c r="CU55" s="1281"/>
      <c r="CV55" s="1281">
        <v>13.7</v>
      </c>
      <c r="CW55" s="1281"/>
      <c r="CX55" s="1281"/>
      <c r="CY55" s="1281"/>
      <c r="CZ55" s="1281"/>
      <c r="DA55" s="1281"/>
      <c r="DB55" s="1281"/>
      <c r="DC55" s="1281"/>
    </row>
    <row r="56" spans="1:109" ht="13.5" x14ac:dyDescent="0.15">
      <c r="A56" s="1310"/>
      <c r="B56" s="1274"/>
      <c r="G56" s="1286"/>
      <c r="H56" s="1286"/>
      <c r="I56" s="1286"/>
      <c r="J56" s="1286"/>
      <c r="K56" s="1289"/>
      <c r="L56" s="1289"/>
      <c r="M56" s="1289"/>
      <c r="N56" s="1289"/>
      <c r="AN56" s="1283"/>
      <c r="AO56" s="1283"/>
      <c r="AP56" s="1283"/>
      <c r="AQ56" s="1283"/>
      <c r="AR56" s="1283"/>
      <c r="AS56" s="1283"/>
      <c r="AT56" s="1283"/>
      <c r="AU56" s="1283"/>
      <c r="AV56" s="1283"/>
      <c r="AW56" s="1283"/>
      <c r="AX56" s="1283"/>
      <c r="AY56" s="1283"/>
      <c r="AZ56" s="1283"/>
      <c r="BA56" s="1283"/>
      <c r="BB56" s="1282"/>
      <c r="BC56" s="1282"/>
      <c r="BD56" s="1282"/>
      <c r="BE56" s="1282"/>
      <c r="BF56" s="1282"/>
      <c r="BG56" s="1282"/>
      <c r="BH56" s="1282"/>
      <c r="BI56" s="1282"/>
      <c r="BJ56" s="1282"/>
      <c r="BK56" s="1282"/>
      <c r="BL56" s="1282"/>
      <c r="BM56" s="1282"/>
      <c r="BN56" s="1282"/>
      <c r="BO56" s="1282"/>
      <c r="BP56" s="1281"/>
      <c r="BQ56" s="1281"/>
      <c r="BR56" s="1281"/>
      <c r="BS56" s="1281"/>
      <c r="BT56" s="1281"/>
      <c r="BU56" s="1281"/>
      <c r="BV56" s="1281"/>
      <c r="BW56" s="1281"/>
      <c r="BX56" s="1281"/>
      <c r="BY56" s="1281"/>
      <c r="BZ56" s="1281"/>
      <c r="CA56" s="1281"/>
      <c r="CB56" s="1281"/>
      <c r="CC56" s="1281"/>
      <c r="CD56" s="1281"/>
      <c r="CE56" s="1281"/>
      <c r="CF56" s="1281"/>
      <c r="CG56" s="1281"/>
      <c r="CH56" s="1281"/>
      <c r="CI56" s="1281"/>
      <c r="CJ56" s="1281"/>
      <c r="CK56" s="1281"/>
      <c r="CL56" s="1281"/>
      <c r="CM56" s="1281"/>
      <c r="CN56" s="1281"/>
      <c r="CO56" s="1281"/>
      <c r="CP56" s="1281"/>
      <c r="CQ56" s="1281"/>
      <c r="CR56" s="1281"/>
      <c r="CS56" s="1281"/>
      <c r="CT56" s="1281"/>
      <c r="CU56" s="1281"/>
      <c r="CV56" s="1281"/>
      <c r="CW56" s="1281"/>
      <c r="CX56" s="1281"/>
      <c r="CY56" s="1281"/>
      <c r="CZ56" s="1281"/>
      <c r="DA56" s="1281"/>
      <c r="DB56" s="1281"/>
      <c r="DC56" s="1281"/>
    </row>
    <row r="57" spans="1:109" s="1310" customFormat="1" ht="13.5" x14ac:dyDescent="0.15">
      <c r="B57" s="1316"/>
      <c r="G57" s="1286"/>
      <c r="H57" s="1286"/>
      <c r="I57" s="1285"/>
      <c r="J57" s="1285"/>
      <c r="K57" s="1289"/>
      <c r="L57" s="1289"/>
      <c r="M57" s="1289"/>
      <c r="N57" s="1289"/>
      <c r="AM57" s="1273"/>
      <c r="AN57" s="1283"/>
      <c r="AO57" s="1283"/>
      <c r="AP57" s="1283"/>
      <c r="AQ57" s="1283"/>
      <c r="AR57" s="1283"/>
      <c r="AS57" s="1283"/>
      <c r="AT57" s="1283"/>
      <c r="AU57" s="1283"/>
      <c r="AV57" s="1283"/>
      <c r="AW57" s="1283"/>
      <c r="AX57" s="1283"/>
      <c r="AY57" s="1283"/>
      <c r="AZ57" s="1283"/>
      <c r="BA57" s="1283"/>
      <c r="BB57" s="1282" t="s">
        <v>627</v>
      </c>
      <c r="BC57" s="1282"/>
      <c r="BD57" s="1282"/>
      <c r="BE57" s="1282"/>
      <c r="BF57" s="1282"/>
      <c r="BG57" s="1282"/>
      <c r="BH57" s="1282"/>
      <c r="BI57" s="1282"/>
      <c r="BJ57" s="1282"/>
      <c r="BK57" s="1282"/>
      <c r="BL57" s="1282"/>
      <c r="BM57" s="1282"/>
      <c r="BN57" s="1282"/>
      <c r="BO57" s="1282"/>
      <c r="BP57" s="1281">
        <v>57</v>
      </c>
      <c r="BQ57" s="1281"/>
      <c r="BR57" s="1281"/>
      <c r="BS57" s="1281"/>
      <c r="BT57" s="1281"/>
      <c r="BU57" s="1281"/>
      <c r="BV57" s="1281"/>
      <c r="BW57" s="1281"/>
      <c r="BX57" s="1281">
        <v>59.7</v>
      </c>
      <c r="BY57" s="1281"/>
      <c r="BZ57" s="1281"/>
      <c r="CA57" s="1281"/>
      <c r="CB57" s="1281"/>
      <c r="CC57" s="1281"/>
      <c r="CD57" s="1281"/>
      <c r="CE57" s="1281"/>
      <c r="CF57" s="1281">
        <v>60</v>
      </c>
      <c r="CG57" s="1281"/>
      <c r="CH57" s="1281"/>
      <c r="CI57" s="1281"/>
      <c r="CJ57" s="1281"/>
      <c r="CK57" s="1281"/>
      <c r="CL57" s="1281"/>
      <c r="CM57" s="1281"/>
      <c r="CN57" s="1281">
        <v>60.3</v>
      </c>
      <c r="CO57" s="1281"/>
      <c r="CP57" s="1281"/>
      <c r="CQ57" s="1281"/>
      <c r="CR57" s="1281"/>
      <c r="CS57" s="1281"/>
      <c r="CT57" s="1281"/>
      <c r="CU57" s="1281"/>
      <c r="CV57" s="1281">
        <v>61.9</v>
      </c>
      <c r="CW57" s="1281"/>
      <c r="CX57" s="1281"/>
      <c r="CY57" s="1281"/>
      <c r="CZ57" s="1281"/>
      <c r="DA57" s="1281"/>
      <c r="DB57" s="1281"/>
      <c r="DC57" s="1281"/>
      <c r="DD57" s="1321"/>
      <c r="DE57" s="1316"/>
    </row>
    <row r="58" spans="1:109" s="1310" customFormat="1" ht="13.5" x14ac:dyDescent="0.15">
      <c r="A58" s="1273"/>
      <c r="B58" s="1316"/>
      <c r="G58" s="1286"/>
      <c r="H58" s="1286"/>
      <c r="I58" s="1285"/>
      <c r="J58" s="1285"/>
      <c r="K58" s="1289"/>
      <c r="L58" s="1289"/>
      <c r="M58" s="1289"/>
      <c r="N58" s="1289"/>
      <c r="AM58" s="1273"/>
      <c r="AN58" s="1283"/>
      <c r="AO58" s="1283"/>
      <c r="AP58" s="1283"/>
      <c r="AQ58" s="1283"/>
      <c r="AR58" s="1283"/>
      <c r="AS58" s="1283"/>
      <c r="AT58" s="1283"/>
      <c r="AU58" s="1283"/>
      <c r="AV58" s="1283"/>
      <c r="AW58" s="1283"/>
      <c r="AX58" s="1283"/>
      <c r="AY58" s="1283"/>
      <c r="AZ58" s="1283"/>
      <c r="BA58" s="1283"/>
      <c r="BB58" s="1282"/>
      <c r="BC58" s="1282"/>
      <c r="BD58" s="1282"/>
      <c r="BE58" s="1282"/>
      <c r="BF58" s="1282"/>
      <c r="BG58" s="1282"/>
      <c r="BH58" s="1282"/>
      <c r="BI58" s="1282"/>
      <c r="BJ58" s="1282"/>
      <c r="BK58" s="1282"/>
      <c r="BL58" s="1282"/>
      <c r="BM58" s="1282"/>
      <c r="BN58" s="1282"/>
      <c r="BO58" s="1282"/>
      <c r="BP58" s="1281"/>
      <c r="BQ58" s="1281"/>
      <c r="BR58" s="1281"/>
      <c r="BS58" s="1281"/>
      <c r="BT58" s="1281"/>
      <c r="BU58" s="1281"/>
      <c r="BV58" s="1281"/>
      <c r="BW58" s="1281"/>
      <c r="BX58" s="1281"/>
      <c r="BY58" s="1281"/>
      <c r="BZ58" s="1281"/>
      <c r="CA58" s="1281"/>
      <c r="CB58" s="1281"/>
      <c r="CC58" s="1281"/>
      <c r="CD58" s="1281"/>
      <c r="CE58" s="1281"/>
      <c r="CF58" s="1281"/>
      <c r="CG58" s="1281"/>
      <c r="CH58" s="1281"/>
      <c r="CI58" s="1281"/>
      <c r="CJ58" s="1281"/>
      <c r="CK58" s="1281"/>
      <c r="CL58" s="1281"/>
      <c r="CM58" s="1281"/>
      <c r="CN58" s="1281"/>
      <c r="CO58" s="1281"/>
      <c r="CP58" s="1281"/>
      <c r="CQ58" s="1281"/>
      <c r="CR58" s="1281"/>
      <c r="CS58" s="1281"/>
      <c r="CT58" s="1281"/>
      <c r="CU58" s="1281"/>
      <c r="CV58" s="1281"/>
      <c r="CW58" s="1281"/>
      <c r="CX58" s="1281"/>
      <c r="CY58" s="1281"/>
      <c r="CZ58" s="1281"/>
      <c r="DA58" s="1281"/>
      <c r="DB58" s="1281"/>
      <c r="DC58" s="1281"/>
      <c r="DD58" s="1321"/>
      <c r="DE58" s="1316"/>
    </row>
    <row r="59" spans="1:109" s="1310" customFormat="1" ht="13.5" x14ac:dyDescent="0.15">
      <c r="A59" s="1273"/>
      <c r="B59" s="1316"/>
      <c r="K59" s="1322"/>
      <c r="L59" s="1322"/>
      <c r="M59" s="1322"/>
      <c r="N59" s="1322"/>
      <c r="AQ59" s="1322"/>
      <c r="AR59" s="1322"/>
      <c r="AS59" s="1322"/>
      <c r="AT59" s="1322"/>
      <c r="BC59" s="1322"/>
      <c r="BD59" s="1322"/>
      <c r="BE59" s="1322"/>
      <c r="BF59" s="1322"/>
      <c r="BO59" s="1322"/>
      <c r="BP59" s="1322"/>
      <c r="BQ59" s="1322"/>
      <c r="BR59" s="1322"/>
      <c r="CA59" s="1322"/>
      <c r="CB59" s="1322"/>
      <c r="CC59" s="1322"/>
      <c r="CD59" s="1322"/>
      <c r="CM59" s="1322"/>
      <c r="CN59" s="1322"/>
      <c r="CO59" s="1322"/>
      <c r="CP59" s="1322"/>
      <c r="CY59" s="1322"/>
      <c r="CZ59" s="1322"/>
      <c r="DA59" s="1322"/>
      <c r="DB59" s="1322"/>
      <c r="DC59" s="1322"/>
      <c r="DD59" s="1321"/>
      <c r="DE59" s="1316"/>
    </row>
    <row r="60" spans="1:109" s="1310" customFormat="1" ht="13.5" x14ac:dyDescent="0.15">
      <c r="A60" s="1273"/>
      <c r="B60" s="1316"/>
      <c r="K60" s="1322"/>
      <c r="L60" s="1322"/>
      <c r="M60" s="1322"/>
      <c r="N60" s="1322"/>
      <c r="AQ60" s="1322"/>
      <c r="AR60" s="1322"/>
      <c r="AS60" s="1322"/>
      <c r="AT60" s="1322"/>
      <c r="BC60" s="1322"/>
      <c r="BD60" s="1322"/>
      <c r="BE60" s="1322"/>
      <c r="BF60" s="1322"/>
      <c r="BO60" s="1322"/>
      <c r="BP60" s="1322"/>
      <c r="BQ60" s="1322"/>
      <c r="BR60" s="1322"/>
      <c r="CA60" s="1322"/>
      <c r="CB60" s="1322"/>
      <c r="CC60" s="1322"/>
      <c r="CD60" s="1322"/>
      <c r="CM60" s="1322"/>
      <c r="CN60" s="1322"/>
      <c r="CO60" s="1322"/>
      <c r="CP60" s="1322"/>
      <c r="CY60" s="1322"/>
      <c r="CZ60" s="1322"/>
      <c r="DA60" s="1322"/>
      <c r="DB60" s="1322"/>
      <c r="DC60" s="1322"/>
      <c r="DD60" s="1321"/>
      <c r="DE60" s="1316"/>
    </row>
    <row r="61" spans="1:109" s="1310" customFormat="1" ht="13.5" x14ac:dyDescent="0.15">
      <c r="A61" s="1273"/>
      <c r="B61" s="1320"/>
      <c r="C61" s="1319"/>
      <c r="D61" s="1319"/>
      <c r="E61" s="1319"/>
      <c r="F61" s="1319"/>
      <c r="G61" s="1319"/>
      <c r="H61" s="1319"/>
      <c r="I61" s="1319"/>
      <c r="J61" s="1319"/>
      <c r="K61" s="1319"/>
      <c r="L61" s="1319"/>
      <c r="M61" s="1318"/>
      <c r="N61" s="1318"/>
      <c r="O61" s="1319"/>
      <c r="P61" s="1319"/>
      <c r="Q61" s="1319"/>
      <c r="R61" s="1319"/>
      <c r="S61" s="1319"/>
      <c r="T61" s="1319"/>
      <c r="U61" s="1319"/>
      <c r="V61" s="1319"/>
      <c r="W61" s="1319"/>
      <c r="X61" s="1319"/>
      <c r="Y61" s="1319"/>
      <c r="Z61" s="1319"/>
      <c r="AA61" s="1319"/>
      <c r="AB61" s="1319"/>
      <c r="AC61" s="1319"/>
      <c r="AD61" s="1319"/>
      <c r="AE61" s="1319"/>
      <c r="AF61" s="1319"/>
      <c r="AG61" s="1319"/>
      <c r="AH61" s="1319"/>
      <c r="AI61" s="1319"/>
      <c r="AJ61" s="1319"/>
      <c r="AK61" s="1319"/>
      <c r="AL61" s="1319"/>
      <c r="AM61" s="1319"/>
      <c r="AN61" s="1319"/>
      <c r="AO61" s="1319"/>
      <c r="AP61" s="1319"/>
      <c r="AQ61" s="1319"/>
      <c r="AR61" s="1319"/>
      <c r="AS61" s="1318"/>
      <c r="AT61" s="1318"/>
      <c r="AU61" s="1319"/>
      <c r="AV61" s="1319"/>
      <c r="AW61" s="1319"/>
      <c r="AX61" s="1319"/>
      <c r="AY61" s="1319"/>
      <c r="AZ61" s="1319"/>
      <c r="BA61" s="1319"/>
      <c r="BB61" s="1319"/>
      <c r="BC61" s="1319"/>
      <c r="BD61" s="1319"/>
      <c r="BE61" s="1318"/>
      <c r="BF61" s="1318"/>
      <c r="BG61" s="1319"/>
      <c r="BH61" s="1319"/>
      <c r="BI61" s="1319"/>
      <c r="BJ61" s="1319"/>
      <c r="BK61" s="1319"/>
      <c r="BL61" s="1319"/>
      <c r="BM61" s="1319"/>
      <c r="BN61" s="1319"/>
      <c r="BO61" s="1319"/>
      <c r="BP61" s="1319"/>
      <c r="BQ61" s="1318"/>
      <c r="BR61" s="1318"/>
      <c r="BS61" s="1319"/>
      <c r="BT61" s="1319"/>
      <c r="BU61" s="1319"/>
      <c r="BV61" s="1319"/>
      <c r="BW61" s="1319"/>
      <c r="BX61" s="1319"/>
      <c r="BY61" s="1319"/>
      <c r="BZ61" s="1319"/>
      <c r="CA61" s="1319"/>
      <c r="CB61" s="1319"/>
      <c r="CC61" s="1318"/>
      <c r="CD61" s="1318"/>
      <c r="CE61" s="1319"/>
      <c r="CF61" s="1319"/>
      <c r="CG61" s="1319"/>
      <c r="CH61" s="1319"/>
      <c r="CI61" s="1319"/>
      <c r="CJ61" s="1319"/>
      <c r="CK61" s="1319"/>
      <c r="CL61" s="1319"/>
      <c r="CM61" s="1319"/>
      <c r="CN61" s="1319"/>
      <c r="CO61" s="1318"/>
      <c r="CP61" s="1318"/>
      <c r="CQ61" s="1319"/>
      <c r="CR61" s="1319"/>
      <c r="CS61" s="1319"/>
      <c r="CT61" s="1319"/>
      <c r="CU61" s="1319"/>
      <c r="CV61" s="1319"/>
      <c r="CW61" s="1319"/>
      <c r="CX61" s="1319"/>
      <c r="CY61" s="1319"/>
      <c r="CZ61" s="1319"/>
      <c r="DA61" s="1318"/>
      <c r="DB61" s="1318"/>
      <c r="DC61" s="1318"/>
      <c r="DD61" s="1317"/>
      <c r="DE61" s="1316"/>
    </row>
    <row r="62" spans="1:109" ht="13.5" x14ac:dyDescent="0.15">
      <c r="B62" s="1315"/>
      <c r="C62" s="1315"/>
      <c r="D62" s="1315"/>
      <c r="E62" s="1315"/>
      <c r="F62" s="1315"/>
      <c r="G62" s="1315"/>
      <c r="H62" s="1315"/>
      <c r="I62" s="1315"/>
      <c r="J62" s="1315"/>
      <c r="K62" s="1315"/>
      <c r="L62" s="1315"/>
      <c r="M62" s="1315"/>
      <c r="N62" s="1315"/>
      <c r="O62" s="1315"/>
      <c r="P62" s="1315"/>
      <c r="Q62" s="1315"/>
      <c r="R62" s="1315"/>
      <c r="S62" s="1315"/>
      <c r="T62" s="1315"/>
      <c r="U62" s="1315"/>
      <c r="V62" s="1315"/>
      <c r="W62" s="1315"/>
      <c r="X62" s="1315"/>
      <c r="Y62" s="1315"/>
      <c r="Z62" s="1315"/>
      <c r="AA62" s="1315"/>
      <c r="AB62" s="1315"/>
      <c r="AC62" s="1315"/>
      <c r="AD62" s="1315"/>
      <c r="AE62" s="1315"/>
      <c r="AF62" s="1315"/>
      <c r="AG62" s="1315"/>
      <c r="AH62" s="1315"/>
      <c r="AI62" s="1315"/>
      <c r="AJ62" s="1315"/>
      <c r="AK62" s="1315"/>
      <c r="AL62" s="1315"/>
      <c r="AM62" s="1315"/>
      <c r="AN62" s="1315"/>
      <c r="AO62" s="1315"/>
      <c r="AP62" s="1315"/>
      <c r="AQ62" s="1315"/>
      <c r="AR62" s="1315"/>
      <c r="AS62" s="1315"/>
      <c r="AT62" s="1315"/>
      <c r="AU62" s="1315"/>
      <c r="AV62" s="1315"/>
      <c r="AW62" s="1315"/>
      <c r="AX62" s="1315"/>
      <c r="AY62" s="1315"/>
      <c r="AZ62" s="1315"/>
      <c r="BA62" s="1315"/>
      <c r="BB62" s="1315"/>
      <c r="BC62" s="1315"/>
      <c r="BD62" s="1315"/>
      <c r="BE62" s="1315"/>
      <c r="BF62" s="1315"/>
      <c r="BG62" s="1315"/>
      <c r="BH62" s="1315"/>
      <c r="BI62" s="1315"/>
      <c r="BJ62" s="1315"/>
      <c r="BK62" s="1315"/>
      <c r="BL62" s="1315"/>
      <c r="BM62" s="1315"/>
      <c r="BN62" s="1315"/>
      <c r="BO62" s="1315"/>
      <c r="BP62" s="1315"/>
      <c r="BQ62" s="1315"/>
      <c r="BR62" s="1315"/>
      <c r="BS62" s="1315"/>
      <c r="BT62" s="1315"/>
      <c r="BU62" s="1315"/>
      <c r="BV62" s="1315"/>
      <c r="BW62" s="1315"/>
      <c r="BX62" s="1315"/>
      <c r="BY62" s="1315"/>
      <c r="BZ62" s="1315"/>
      <c r="CA62" s="1315"/>
      <c r="CB62" s="1315"/>
      <c r="CC62" s="1315"/>
      <c r="CD62" s="1315"/>
      <c r="CE62" s="1315"/>
      <c r="CF62" s="1315"/>
      <c r="CG62" s="1315"/>
      <c r="CH62" s="1315"/>
      <c r="CI62" s="1315"/>
      <c r="CJ62" s="1315"/>
      <c r="CK62" s="1315"/>
      <c r="CL62" s="1315"/>
      <c r="CM62" s="1315"/>
      <c r="CN62" s="1315"/>
      <c r="CO62" s="1315"/>
      <c r="CP62" s="1315"/>
      <c r="CQ62" s="1315"/>
      <c r="CR62" s="1315"/>
      <c r="CS62" s="1315"/>
      <c r="CT62" s="1315"/>
      <c r="CU62" s="1315"/>
      <c r="CV62" s="1315"/>
      <c r="CW62" s="1315"/>
      <c r="CX62" s="1315"/>
      <c r="CY62" s="1315"/>
      <c r="CZ62" s="1315"/>
      <c r="DA62" s="1315"/>
      <c r="DB62" s="1315"/>
      <c r="DC62" s="1315"/>
      <c r="DD62" s="1315"/>
      <c r="DE62" s="1273"/>
    </row>
    <row r="63" spans="1:109" ht="17.25" x14ac:dyDescent="0.15">
      <c r="B63" s="1314" t="s">
        <v>626</v>
      </c>
    </row>
    <row r="64" spans="1:109" ht="13.5" x14ac:dyDescent="0.15">
      <c r="B64" s="1274"/>
      <c r="G64" s="1311"/>
      <c r="I64" s="1313"/>
      <c r="J64" s="1313"/>
      <c r="K64" s="1313"/>
      <c r="L64" s="1313"/>
      <c r="M64" s="1313"/>
      <c r="N64" s="1312"/>
      <c r="AM64" s="1311"/>
      <c r="AN64" s="1311" t="s">
        <v>625</v>
      </c>
      <c r="AP64" s="1310"/>
      <c r="AQ64" s="1310"/>
      <c r="AR64" s="1310"/>
      <c r="AY64" s="1311"/>
      <c r="BA64" s="1310"/>
      <c r="BB64" s="1310"/>
      <c r="BC64" s="1310"/>
      <c r="BK64" s="1311"/>
      <c r="BM64" s="1310"/>
      <c r="BN64" s="1310"/>
      <c r="BO64" s="1310"/>
      <c r="BW64" s="1311"/>
      <c r="BY64" s="1310"/>
      <c r="BZ64" s="1310"/>
      <c r="CA64" s="1310"/>
      <c r="CI64" s="1311"/>
      <c r="CK64" s="1310"/>
      <c r="CL64" s="1310"/>
      <c r="CM64" s="1310"/>
      <c r="CU64" s="1311"/>
      <c r="CW64" s="1310"/>
      <c r="CX64" s="1310"/>
      <c r="CY64" s="1310"/>
    </row>
    <row r="65" spans="2:107" ht="13.5" x14ac:dyDescent="0.15">
      <c r="B65" s="1274"/>
      <c r="AN65" s="1309" t="s">
        <v>624</v>
      </c>
      <c r="AO65" s="1308"/>
      <c r="AP65" s="1308"/>
      <c r="AQ65" s="1308"/>
      <c r="AR65" s="1308"/>
      <c r="AS65" s="1308"/>
      <c r="AT65" s="1308"/>
      <c r="AU65" s="1308"/>
      <c r="AV65" s="1308"/>
      <c r="AW65" s="1308"/>
      <c r="AX65" s="1308"/>
      <c r="AY65" s="1308"/>
      <c r="AZ65" s="1308"/>
      <c r="BA65" s="1308"/>
      <c r="BB65" s="1308"/>
      <c r="BC65" s="1308"/>
      <c r="BD65" s="1308"/>
      <c r="BE65" s="1308"/>
      <c r="BF65" s="1308"/>
      <c r="BG65" s="1308"/>
      <c r="BH65" s="1308"/>
      <c r="BI65" s="1308"/>
      <c r="BJ65" s="1308"/>
      <c r="BK65" s="1308"/>
      <c r="BL65" s="1308"/>
      <c r="BM65" s="1308"/>
      <c r="BN65" s="1308"/>
      <c r="BO65" s="1308"/>
      <c r="BP65" s="1308"/>
      <c r="BQ65" s="1308"/>
      <c r="BR65" s="1308"/>
      <c r="BS65" s="1308"/>
      <c r="BT65" s="1308"/>
      <c r="BU65" s="1308"/>
      <c r="BV65" s="1308"/>
      <c r="BW65" s="1308"/>
      <c r="BX65" s="1308"/>
      <c r="BY65" s="1308"/>
      <c r="BZ65" s="1308"/>
      <c r="CA65" s="1308"/>
      <c r="CB65" s="1308"/>
      <c r="CC65" s="1308"/>
      <c r="CD65" s="1308"/>
      <c r="CE65" s="1308"/>
      <c r="CF65" s="1308"/>
      <c r="CG65" s="1308"/>
      <c r="CH65" s="1308"/>
      <c r="CI65" s="1308"/>
      <c r="CJ65" s="1308"/>
      <c r="CK65" s="1308"/>
      <c r="CL65" s="1308"/>
      <c r="CM65" s="1308"/>
      <c r="CN65" s="1308"/>
      <c r="CO65" s="1308"/>
      <c r="CP65" s="1308"/>
      <c r="CQ65" s="1308"/>
      <c r="CR65" s="1308"/>
      <c r="CS65" s="1308"/>
      <c r="CT65" s="1308"/>
      <c r="CU65" s="1308"/>
      <c r="CV65" s="1308"/>
      <c r="CW65" s="1308"/>
      <c r="CX65" s="1308"/>
      <c r="CY65" s="1308"/>
      <c r="CZ65" s="1308"/>
      <c r="DA65" s="1308"/>
      <c r="DB65" s="1308"/>
      <c r="DC65" s="1307"/>
    </row>
    <row r="66" spans="2:107" ht="13.5" x14ac:dyDescent="0.15">
      <c r="B66" s="1274"/>
      <c r="AN66" s="1306"/>
      <c r="AO66" s="1305"/>
      <c r="AP66" s="1305"/>
      <c r="AQ66" s="1305"/>
      <c r="AR66" s="1305"/>
      <c r="AS66" s="1305"/>
      <c r="AT66" s="1305"/>
      <c r="AU66" s="1305"/>
      <c r="AV66" s="1305"/>
      <c r="AW66" s="1305"/>
      <c r="AX66" s="1305"/>
      <c r="AY66" s="1305"/>
      <c r="AZ66" s="1305"/>
      <c r="BA66" s="1305"/>
      <c r="BB66" s="1305"/>
      <c r="BC66" s="1305"/>
      <c r="BD66" s="1305"/>
      <c r="BE66" s="1305"/>
      <c r="BF66" s="1305"/>
      <c r="BG66" s="1305"/>
      <c r="BH66" s="1305"/>
      <c r="BI66" s="1305"/>
      <c r="BJ66" s="1305"/>
      <c r="BK66" s="1305"/>
      <c r="BL66" s="1305"/>
      <c r="BM66" s="1305"/>
      <c r="BN66" s="1305"/>
      <c r="BO66" s="1305"/>
      <c r="BP66" s="1305"/>
      <c r="BQ66" s="1305"/>
      <c r="BR66" s="1305"/>
      <c r="BS66" s="1305"/>
      <c r="BT66" s="1305"/>
      <c r="BU66" s="1305"/>
      <c r="BV66" s="1305"/>
      <c r="BW66" s="1305"/>
      <c r="BX66" s="1305"/>
      <c r="BY66" s="1305"/>
      <c r="BZ66" s="1305"/>
      <c r="CA66" s="1305"/>
      <c r="CB66" s="1305"/>
      <c r="CC66" s="1305"/>
      <c r="CD66" s="1305"/>
      <c r="CE66" s="1305"/>
      <c r="CF66" s="1305"/>
      <c r="CG66" s="1305"/>
      <c r="CH66" s="1305"/>
      <c r="CI66" s="1305"/>
      <c r="CJ66" s="1305"/>
      <c r="CK66" s="1305"/>
      <c r="CL66" s="1305"/>
      <c r="CM66" s="1305"/>
      <c r="CN66" s="1305"/>
      <c r="CO66" s="1305"/>
      <c r="CP66" s="1305"/>
      <c r="CQ66" s="1305"/>
      <c r="CR66" s="1305"/>
      <c r="CS66" s="1305"/>
      <c r="CT66" s="1305"/>
      <c r="CU66" s="1305"/>
      <c r="CV66" s="1305"/>
      <c r="CW66" s="1305"/>
      <c r="CX66" s="1305"/>
      <c r="CY66" s="1305"/>
      <c r="CZ66" s="1305"/>
      <c r="DA66" s="1305"/>
      <c r="DB66" s="1305"/>
      <c r="DC66" s="1304"/>
    </row>
    <row r="67" spans="2:107" ht="13.5" x14ac:dyDescent="0.15">
      <c r="B67" s="1274"/>
      <c r="AN67" s="1306"/>
      <c r="AO67" s="1305"/>
      <c r="AP67" s="1305"/>
      <c r="AQ67" s="1305"/>
      <c r="AR67" s="1305"/>
      <c r="AS67" s="1305"/>
      <c r="AT67" s="1305"/>
      <c r="AU67" s="1305"/>
      <c r="AV67" s="1305"/>
      <c r="AW67" s="1305"/>
      <c r="AX67" s="1305"/>
      <c r="AY67" s="1305"/>
      <c r="AZ67" s="1305"/>
      <c r="BA67" s="1305"/>
      <c r="BB67" s="1305"/>
      <c r="BC67" s="1305"/>
      <c r="BD67" s="1305"/>
      <c r="BE67" s="1305"/>
      <c r="BF67" s="1305"/>
      <c r="BG67" s="1305"/>
      <c r="BH67" s="1305"/>
      <c r="BI67" s="1305"/>
      <c r="BJ67" s="1305"/>
      <c r="BK67" s="1305"/>
      <c r="BL67" s="1305"/>
      <c r="BM67" s="1305"/>
      <c r="BN67" s="1305"/>
      <c r="BO67" s="1305"/>
      <c r="BP67" s="1305"/>
      <c r="BQ67" s="1305"/>
      <c r="BR67" s="1305"/>
      <c r="BS67" s="1305"/>
      <c r="BT67" s="1305"/>
      <c r="BU67" s="1305"/>
      <c r="BV67" s="1305"/>
      <c r="BW67" s="1305"/>
      <c r="BX67" s="1305"/>
      <c r="BY67" s="1305"/>
      <c r="BZ67" s="1305"/>
      <c r="CA67" s="1305"/>
      <c r="CB67" s="1305"/>
      <c r="CC67" s="1305"/>
      <c r="CD67" s="1305"/>
      <c r="CE67" s="1305"/>
      <c r="CF67" s="1305"/>
      <c r="CG67" s="1305"/>
      <c r="CH67" s="1305"/>
      <c r="CI67" s="1305"/>
      <c r="CJ67" s="1305"/>
      <c r="CK67" s="1305"/>
      <c r="CL67" s="1305"/>
      <c r="CM67" s="1305"/>
      <c r="CN67" s="1305"/>
      <c r="CO67" s="1305"/>
      <c r="CP67" s="1305"/>
      <c r="CQ67" s="1305"/>
      <c r="CR67" s="1305"/>
      <c r="CS67" s="1305"/>
      <c r="CT67" s="1305"/>
      <c r="CU67" s="1305"/>
      <c r="CV67" s="1305"/>
      <c r="CW67" s="1305"/>
      <c r="CX67" s="1305"/>
      <c r="CY67" s="1305"/>
      <c r="CZ67" s="1305"/>
      <c r="DA67" s="1305"/>
      <c r="DB67" s="1305"/>
      <c r="DC67" s="1304"/>
    </row>
    <row r="68" spans="2:107" ht="13.5" x14ac:dyDescent="0.15">
      <c r="B68" s="1274"/>
      <c r="AN68" s="1306"/>
      <c r="AO68" s="1305"/>
      <c r="AP68" s="1305"/>
      <c r="AQ68" s="1305"/>
      <c r="AR68" s="1305"/>
      <c r="AS68" s="1305"/>
      <c r="AT68" s="1305"/>
      <c r="AU68" s="1305"/>
      <c r="AV68" s="1305"/>
      <c r="AW68" s="1305"/>
      <c r="AX68" s="1305"/>
      <c r="AY68" s="1305"/>
      <c r="AZ68" s="1305"/>
      <c r="BA68" s="1305"/>
      <c r="BB68" s="1305"/>
      <c r="BC68" s="1305"/>
      <c r="BD68" s="1305"/>
      <c r="BE68" s="1305"/>
      <c r="BF68" s="1305"/>
      <c r="BG68" s="1305"/>
      <c r="BH68" s="1305"/>
      <c r="BI68" s="1305"/>
      <c r="BJ68" s="1305"/>
      <c r="BK68" s="1305"/>
      <c r="BL68" s="1305"/>
      <c r="BM68" s="1305"/>
      <c r="BN68" s="1305"/>
      <c r="BO68" s="1305"/>
      <c r="BP68" s="1305"/>
      <c r="BQ68" s="1305"/>
      <c r="BR68" s="1305"/>
      <c r="BS68" s="1305"/>
      <c r="BT68" s="1305"/>
      <c r="BU68" s="1305"/>
      <c r="BV68" s="1305"/>
      <c r="BW68" s="1305"/>
      <c r="BX68" s="1305"/>
      <c r="BY68" s="1305"/>
      <c r="BZ68" s="1305"/>
      <c r="CA68" s="1305"/>
      <c r="CB68" s="1305"/>
      <c r="CC68" s="1305"/>
      <c r="CD68" s="1305"/>
      <c r="CE68" s="1305"/>
      <c r="CF68" s="1305"/>
      <c r="CG68" s="1305"/>
      <c r="CH68" s="1305"/>
      <c r="CI68" s="1305"/>
      <c r="CJ68" s="1305"/>
      <c r="CK68" s="1305"/>
      <c r="CL68" s="1305"/>
      <c r="CM68" s="1305"/>
      <c r="CN68" s="1305"/>
      <c r="CO68" s="1305"/>
      <c r="CP68" s="1305"/>
      <c r="CQ68" s="1305"/>
      <c r="CR68" s="1305"/>
      <c r="CS68" s="1305"/>
      <c r="CT68" s="1305"/>
      <c r="CU68" s="1305"/>
      <c r="CV68" s="1305"/>
      <c r="CW68" s="1305"/>
      <c r="CX68" s="1305"/>
      <c r="CY68" s="1305"/>
      <c r="CZ68" s="1305"/>
      <c r="DA68" s="1305"/>
      <c r="DB68" s="1305"/>
      <c r="DC68" s="1304"/>
    </row>
    <row r="69" spans="2:107" ht="13.5" x14ac:dyDescent="0.15">
      <c r="B69" s="1274"/>
      <c r="AN69" s="1303"/>
      <c r="AO69" s="1302"/>
      <c r="AP69" s="1302"/>
      <c r="AQ69" s="1302"/>
      <c r="AR69" s="1302"/>
      <c r="AS69" s="1302"/>
      <c r="AT69" s="1302"/>
      <c r="AU69" s="1302"/>
      <c r="AV69" s="1302"/>
      <c r="AW69" s="1302"/>
      <c r="AX69" s="1302"/>
      <c r="AY69" s="1302"/>
      <c r="AZ69" s="1302"/>
      <c r="BA69" s="1302"/>
      <c r="BB69" s="1302"/>
      <c r="BC69" s="1302"/>
      <c r="BD69" s="1302"/>
      <c r="BE69" s="1302"/>
      <c r="BF69" s="1302"/>
      <c r="BG69" s="1302"/>
      <c r="BH69" s="1302"/>
      <c r="BI69" s="1302"/>
      <c r="BJ69" s="1302"/>
      <c r="BK69" s="1302"/>
      <c r="BL69" s="1302"/>
      <c r="BM69" s="1302"/>
      <c r="BN69" s="1302"/>
      <c r="BO69" s="1302"/>
      <c r="BP69" s="1302"/>
      <c r="BQ69" s="1302"/>
      <c r="BR69" s="1302"/>
      <c r="BS69" s="1302"/>
      <c r="BT69" s="1302"/>
      <c r="BU69" s="1302"/>
      <c r="BV69" s="1302"/>
      <c r="BW69" s="1302"/>
      <c r="BX69" s="1302"/>
      <c r="BY69" s="1302"/>
      <c r="BZ69" s="1302"/>
      <c r="CA69" s="1302"/>
      <c r="CB69" s="1302"/>
      <c r="CC69" s="1302"/>
      <c r="CD69" s="1302"/>
      <c r="CE69" s="1302"/>
      <c r="CF69" s="1302"/>
      <c r="CG69" s="1302"/>
      <c r="CH69" s="1302"/>
      <c r="CI69" s="1302"/>
      <c r="CJ69" s="1302"/>
      <c r="CK69" s="1302"/>
      <c r="CL69" s="1302"/>
      <c r="CM69" s="1302"/>
      <c r="CN69" s="1302"/>
      <c r="CO69" s="1302"/>
      <c r="CP69" s="1302"/>
      <c r="CQ69" s="1302"/>
      <c r="CR69" s="1302"/>
      <c r="CS69" s="1302"/>
      <c r="CT69" s="1302"/>
      <c r="CU69" s="1302"/>
      <c r="CV69" s="1302"/>
      <c r="CW69" s="1302"/>
      <c r="CX69" s="1302"/>
      <c r="CY69" s="1302"/>
      <c r="CZ69" s="1302"/>
      <c r="DA69" s="1302"/>
      <c r="DB69" s="1302"/>
      <c r="DC69" s="1301"/>
    </row>
    <row r="70" spans="2:107" ht="13.5" x14ac:dyDescent="0.15">
      <c r="B70" s="1274"/>
      <c r="H70" s="1300"/>
      <c r="I70" s="1300"/>
      <c r="J70" s="1298"/>
      <c r="K70" s="1298"/>
      <c r="L70" s="1297"/>
      <c r="M70" s="1298"/>
      <c r="N70" s="1297"/>
      <c r="AN70" s="1288"/>
      <c r="AO70" s="1288"/>
      <c r="AP70" s="1288"/>
      <c r="AZ70" s="1288"/>
      <c r="BA70" s="1288"/>
      <c r="BB70" s="1288"/>
      <c r="BL70" s="1288"/>
      <c r="BM70" s="1288"/>
      <c r="BN70" s="1288"/>
      <c r="BX70" s="1288"/>
      <c r="BY70" s="1288"/>
      <c r="BZ70" s="1288"/>
      <c r="CJ70" s="1288"/>
      <c r="CK70" s="1288"/>
      <c r="CL70" s="1288"/>
      <c r="CV70" s="1288"/>
      <c r="CW70" s="1288"/>
      <c r="CX70" s="1288"/>
    </row>
    <row r="71" spans="2:107" ht="13.5" x14ac:dyDescent="0.15">
      <c r="B71" s="1274"/>
      <c r="G71" s="1296"/>
      <c r="I71" s="1299"/>
      <c r="J71" s="1298"/>
      <c r="K71" s="1298"/>
      <c r="L71" s="1297"/>
      <c r="M71" s="1298"/>
      <c r="N71" s="1297"/>
      <c r="AM71" s="1296"/>
      <c r="AN71" s="1273" t="s">
        <v>623</v>
      </c>
    </row>
    <row r="72" spans="2:107" ht="13.5" x14ac:dyDescent="0.15">
      <c r="B72" s="1274"/>
      <c r="G72" s="1286"/>
      <c r="H72" s="1286"/>
      <c r="I72" s="1286"/>
      <c r="J72" s="1286"/>
      <c r="K72" s="1295"/>
      <c r="L72" s="1295"/>
      <c r="M72" s="1294"/>
      <c r="N72" s="1294"/>
      <c r="AN72" s="1293"/>
      <c r="AO72" s="1292"/>
      <c r="AP72" s="1292"/>
      <c r="AQ72" s="1292"/>
      <c r="AR72" s="1292"/>
      <c r="AS72" s="1292"/>
      <c r="AT72" s="1292"/>
      <c r="AU72" s="1292"/>
      <c r="AV72" s="1292"/>
      <c r="AW72" s="1292"/>
      <c r="AX72" s="1292"/>
      <c r="AY72" s="1292"/>
      <c r="AZ72" s="1292"/>
      <c r="BA72" s="1292"/>
      <c r="BB72" s="1292"/>
      <c r="BC72" s="1292"/>
      <c r="BD72" s="1292"/>
      <c r="BE72" s="1292"/>
      <c r="BF72" s="1292"/>
      <c r="BG72" s="1292"/>
      <c r="BH72" s="1292"/>
      <c r="BI72" s="1292"/>
      <c r="BJ72" s="1292"/>
      <c r="BK72" s="1292"/>
      <c r="BL72" s="1292"/>
      <c r="BM72" s="1292"/>
      <c r="BN72" s="1292"/>
      <c r="BO72" s="1291"/>
      <c r="BP72" s="1283" t="s">
        <v>566</v>
      </c>
      <c r="BQ72" s="1283"/>
      <c r="BR72" s="1283"/>
      <c r="BS72" s="1283"/>
      <c r="BT72" s="1283"/>
      <c r="BU72" s="1283"/>
      <c r="BV72" s="1283"/>
      <c r="BW72" s="1283"/>
      <c r="BX72" s="1283" t="s">
        <v>567</v>
      </c>
      <c r="BY72" s="1283"/>
      <c r="BZ72" s="1283"/>
      <c r="CA72" s="1283"/>
      <c r="CB72" s="1283"/>
      <c r="CC72" s="1283"/>
      <c r="CD72" s="1283"/>
      <c r="CE72" s="1283"/>
      <c r="CF72" s="1283" t="s">
        <v>568</v>
      </c>
      <c r="CG72" s="1283"/>
      <c r="CH72" s="1283"/>
      <c r="CI72" s="1283"/>
      <c r="CJ72" s="1283"/>
      <c r="CK72" s="1283"/>
      <c r="CL72" s="1283"/>
      <c r="CM72" s="1283"/>
      <c r="CN72" s="1283" t="s">
        <v>569</v>
      </c>
      <c r="CO72" s="1283"/>
      <c r="CP72" s="1283"/>
      <c r="CQ72" s="1283"/>
      <c r="CR72" s="1283"/>
      <c r="CS72" s="1283"/>
      <c r="CT72" s="1283"/>
      <c r="CU72" s="1283"/>
      <c r="CV72" s="1283" t="s">
        <v>570</v>
      </c>
      <c r="CW72" s="1283"/>
      <c r="CX72" s="1283"/>
      <c r="CY72" s="1283"/>
      <c r="CZ72" s="1283"/>
      <c r="DA72" s="1283"/>
      <c r="DB72" s="1283"/>
      <c r="DC72" s="1283"/>
    </row>
    <row r="73" spans="2:107" ht="13.5" x14ac:dyDescent="0.15">
      <c r="B73" s="1274"/>
      <c r="G73" s="1290"/>
      <c r="H73" s="1290"/>
      <c r="I73" s="1290"/>
      <c r="J73" s="1290"/>
      <c r="K73" s="1287"/>
      <c r="L73" s="1287"/>
      <c r="M73" s="1287"/>
      <c r="N73" s="1287"/>
      <c r="AM73" s="1288"/>
      <c r="AN73" s="1282" t="s">
        <v>622</v>
      </c>
      <c r="AO73" s="1282"/>
      <c r="AP73" s="1282"/>
      <c r="AQ73" s="1282"/>
      <c r="AR73" s="1282"/>
      <c r="AS73" s="1282"/>
      <c r="AT73" s="1282"/>
      <c r="AU73" s="1282"/>
      <c r="AV73" s="1282"/>
      <c r="AW73" s="1282"/>
      <c r="AX73" s="1282"/>
      <c r="AY73" s="1282"/>
      <c r="AZ73" s="1282"/>
      <c r="BA73" s="1282"/>
      <c r="BB73" s="1282" t="s">
        <v>620</v>
      </c>
      <c r="BC73" s="1282"/>
      <c r="BD73" s="1282"/>
      <c r="BE73" s="1282"/>
      <c r="BF73" s="1282"/>
      <c r="BG73" s="1282"/>
      <c r="BH73" s="1282"/>
      <c r="BI73" s="1282"/>
      <c r="BJ73" s="1282"/>
      <c r="BK73" s="1282"/>
      <c r="BL73" s="1282"/>
      <c r="BM73" s="1282"/>
      <c r="BN73" s="1282"/>
      <c r="BO73" s="1282"/>
      <c r="BP73" s="1281">
        <v>72.400000000000006</v>
      </c>
      <c r="BQ73" s="1281"/>
      <c r="BR73" s="1281"/>
      <c r="BS73" s="1281"/>
      <c r="BT73" s="1281"/>
      <c r="BU73" s="1281"/>
      <c r="BV73" s="1281"/>
      <c r="BW73" s="1281"/>
      <c r="BX73" s="1281">
        <v>71.3</v>
      </c>
      <c r="BY73" s="1281"/>
      <c r="BZ73" s="1281"/>
      <c r="CA73" s="1281"/>
      <c r="CB73" s="1281"/>
      <c r="CC73" s="1281"/>
      <c r="CD73" s="1281"/>
      <c r="CE73" s="1281"/>
      <c r="CF73" s="1281">
        <v>66.2</v>
      </c>
      <c r="CG73" s="1281"/>
      <c r="CH73" s="1281"/>
      <c r="CI73" s="1281"/>
      <c r="CJ73" s="1281"/>
      <c r="CK73" s="1281"/>
      <c r="CL73" s="1281"/>
      <c r="CM73" s="1281"/>
      <c r="CN73" s="1281">
        <v>69.099999999999994</v>
      </c>
      <c r="CO73" s="1281"/>
      <c r="CP73" s="1281"/>
      <c r="CQ73" s="1281"/>
      <c r="CR73" s="1281"/>
      <c r="CS73" s="1281"/>
      <c r="CT73" s="1281"/>
      <c r="CU73" s="1281"/>
      <c r="CV73" s="1281">
        <v>84.8</v>
      </c>
      <c r="CW73" s="1281"/>
      <c r="CX73" s="1281"/>
      <c r="CY73" s="1281"/>
      <c r="CZ73" s="1281"/>
      <c r="DA73" s="1281"/>
      <c r="DB73" s="1281"/>
      <c r="DC73" s="1281"/>
    </row>
    <row r="74" spans="2:107" ht="13.5" x14ac:dyDescent="0.15">
      <c r="B74" s="1274"/>
      <c r="G74" s="1290"/>
      <c r="H74" s="1290"/>
      <c r="I74" s="1290"/>
      <c r="J74" s="1290"/>
      <c r="K74" s="1287"/>
      <c r="L74" s="1287"/>
      <c r="M74" s="1287"/>
      <c r="N74" s="1287"/>
      <c r="AM74" s="1288"/>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81"/>
      <c r="BQ74" s="1281"/>
      <c r="BR74" s="1281"/>
      <c r="BS74" s="1281"/>
      <c r="BT74" s="1281"/>
      <c r="BU74" s="1281"/>
      <c r="BV74" s="1281"/>
      <c r="BW74" s="1281"/>
      <c r="BX74" s="1281"/>
      <c r="BY74" s="1281"/>
      <c r="BZ74" s="1281"/>
      <c r="CA74" s="1281"/>
      <c r="CB74" s="1281"/>
      <c r="CC74" s="1281"/>
      <c r="CD74" s="1281"/>
      <c r="CE74" s="1281"/>
      <c r="CF74" s="1281"/>
      <c r="CG74" s="1281"/>
      <c r="CH74" s="1281"/>
      <c r="CI74" s="1281"/>
      <c r="CJ74" s="1281"/>
      <c r="CK74" s="1281"/>
      <c r="CL74" s="1281"/>
      <c r="CM74" s="1281"/>
      <c r="CN74" s="1281"/>
      <c r="CO74" s="1281"/>
      <c r="CP74" s="1281"/>
      <c r="CQ74" s="1281"/>
      <c r="CR74" s="1281"/>
      <c r="CS74" s="1281"/>
      <c r="CT74" s="1281"/>
      <c r="CU74" s="1281"/>
      <c r="CV74" s="1281"/>
      <c r="CW74" s="1281"/>
      <c r="CX74" s="1281"/>
      <c r="CY74" s="1281"/>
      <c r="CZ74" s="1281"/>
      <c r="DA74" s="1281"/>
      <c r="DB74" s="1281"/>
      <c r="DC74" s="1281"/>
    </row>
    <row r="75" spans="2:107" ht="13.5" x14ac:dyDescent="0.15">
      <c r="B75" s="1274"/>
      <c r="G75" s="1290"/>
      <c r="H75" s="1290"/>
      <c r="I75" s="1286"/>
      <c r="J75" s="1286"/>
      <c r="K75" s="1289"/>
      <c r="L75" s="1289"/>
      <c r="M75" s="1289"/>
      <c r="N75" s="1289"/>
      <c r="AM75" s="1288"/>
      <c r="AN75" s="1282"/>
      <c r="AO75" s="1282"/>
      <c r="AP75" s="1282"/>
      <c r="AQ75" s="1282"/>
      <c r="AR75" s="1282"/>
      <c r="AS75" s="1282"/>
      <c r="AT75" s="1282"/>
      <c r="AU75" s="1282"/>
      <c r="AV75" s="1282"/>
      <c r="AW75" s="1282"/>
      <c r="AX75" s="1282"/>
      <c r="AY75" s="1282"/>
      <c r="AZ75" s="1282"/>
      <c r="BA75" s="1282"/>
      <c r="BB75" s="1282" t="s">
        <v>619</v>
      </c>
      <c r="BC75" s="1282"/>
      <c r="BD75" s="1282"/>
      <c r="BE75" s="1282"/>
      <c r="BF75" s="1282"/>
      <c r="BG75" s="1282"/>
      <c r="BH75" s="1282"/>
      <c r="BI75" s="1282"/>
      <c r="BJ75" s="1282"/>
      <c r="BK75" s="1282"/>
      <c r="BL75" s="1282"/>
      <c r="BM75" s="1282"/>
      <c r="BN75" s="1282"/>
      <c r="BO75" s="1282"/>
      <c r="BP75" s="1281">
        <v>8</v>
      </c>
      <c r="BQ75" s="1281"/>
      <c r="BR75" s="1281"/>
      <c r="BS75" s="1281"/>
      <c r="BT75" s="1281"/>
      <c r="BU75" s="1281"/>
      <c r="BV75" s="1281"/>
      <c r="BW75" s="1281"/>
      <c r="BX75" s="1281">
        <v>8.5</v>
      </c>
      <c r="BY75" s="1281"/>
      <c r="BZ75" s="1281"/>
      <c r="CA75" s="1281"/>
      <c r="CB75" s="1281"/>
      <c r="CC75" s="1281"/>
      <c r="CD75" s="1281"/>
      <c r="CE75" s="1281"/>
      <c r="CF75" s="1281">
        <v>9.3000000000000007</v>
      </c>
      <c r="CG75" s="1281"/>
      <c r="CH75" s="1281"/>
      <c r="CI75" s="1281"/>
      <c r="CJ75" s="1281"/>
      <c r="CK75" s="1281"/>
      <c r="CL75" s="1281"/>
      <c r="CM75" s="1281"/>
      <c r="CN75" s="1281">
        <v>10.3</v>
      </c>
      <c r="CO75" s="1281"/>
      <c r="CP75" s="1281"/>
      <c r="CQ75" s="1281"/>
      <c r="CR75" s="1281"/>
      <c r="CS75" s="1281"/>
      <c r="CT75" s="1281"/>
      <c r="CU75" s="1281"/>
      <c r="CV75" s="1281">
        <v>11</v>
      </c>
      <c r="CW75" s="1281"/>
      <c r="CX75" s="1281"/>
      <c r="CY75" s="1281"/>
      <c r="CZ75" s="1281"/>
      <c r="DA75" s="1281"/>
      <c r="DB75" s="1281"/>
      <c r="DC75" s="1281"/>
    </row>
    <row r="76" spans="2:107" ht="13.5" x14ac:dyDescent="0.15">
      <c r="B76" s="1274"/>
      <c r="G76" s="1290"/>
      <c r="H76" s="1290"/>
      <c r="I76" s="1286"/>
      <c r="J76" s="1286"/>
      <c r="K76" s="1289"/>
      <c r="L76" s="1289"/>
      <c r="M76" s="1289"/>
      <c r="N76" s="1289"/>
      <c r="AM76" s="1288"/>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81"/>
      <c r="BQ76" s="1281"/>
      <c r="BR76" s="1281"/>
      <c r="BS76" s="1281"/>
      <c r="BT76" s="1281"/>
      <c r="BU76" s="1281"/>
      <c r="BV76" s="1281"/>
      <c r="BW76" s="1281"/>
      <c r="BX76" s="1281"/>
      <c r="BY76" s="1281"/>
      <c r="BZ76" s="1281"/>
      <c r="CA76" s="1281"/>
      <c r="CB76" s="1281"/>
      <c r="CC76" s="1281"/>
      <c r="CD76" s="1281"/>
      <c r="CE76" s="1281"/>
      <c r="CF76" s="1281"/>
      <c r="CG76" s="1281"/>
      <c r="CH76" s="1281"/>
      <c r="CI76" s="1281"/>
      <c r="CJ76" s="1281"/>
      <c r="CK76" s="1281"/>
      <c r="CL76" s="1281"/>
      <c r="CM76" s="1281"/>
      <c r="CN76" s="1281"/>
      <c r="CO76" s="1281"/>
      <c r="CP76" s="1281"/>
      <c r="CQ76" s="1281"/>
      <c r="CR76" s="1281"/>
      <c r="CS76" s="1281"/>
      <c r="CT76" s="1281"/>
      <c r="CU76" s="1281"/>
      <c r="CV76" s="1281"/>
      <c r="CW76" s="1281"/>
      <c r="CX76" s="1281"/>
      <c r="CY76" s="1281"/>
      <c r="CZ76" s="1281"/>
      <c r="DA76" s="1281"/>
      <c r="DB76" s="1281"/>
      <c r="DC76" s="1281"/>
    </row>
    <row r="77" spans="2:107" ht="13.5" x14ac:dyDescent="0.15">
      <c r="B77" s="1274"/>
      <c r="G77" s="1286"/>
      <c r="H77" s="1286"/>
      <c r="I77" s="1286"/>
      <c r="J77" s="1286"/>
      <c r="K77" s="1287"/>
      <c r="L77" s="1287"/>
      <c r="M77" s="1287"/>
      <c r="N77" s="1287"/>
      <c r="AN77" s="1283" t="s">
        <v>621</v>
      </c>
      <c r="AO77" s="1283"/>
      <c r="AP77" s="1283"/>
      <c r="AQ77" s="1283"/>
      <c r="AR77" s="1283"/>
      <c r="AS77" s="1283"/>
      <c r="AT77" s="1283"/>
      <c r="AU77" s="1283"/>
      <c r="AV77" s="1283"/>
      <c r="AW77" s="1283"/>
      <c r="AX77" s="1283"/>
      <c r="AY77" s="1283"/>
      <c r="AZ77" s="1283"/>
      <c r="BA77" s="1283"/>
      <c r="BB77" s="1282" t="s">
        <v>620</v>
      </c>
      <c r="BC77" s="1282"/>
      <c r="BD77" s="1282"/>
      <c r="BE77" s="1282"/>
      <c r="BF77" s="1282"/>
      <c r="BG77" s="1282"/>
      <c r="BH77" s="1282"/>
      <c r="BI77" s="1282"/>
      <c r="BJ77" s="1282"/>
      <c r="BK77" s="1282"/>
      <c r="BL77" s="1282"/>
      <c r="BM77" s="1282"/>
      <c r="BN77" s="1282"/>
      <c r="BO77" s="1282"/>
      <c r="BP77" s="1281">
        <v>32.9</v>
      </c>
      <c r="BQ77" s="1281"/>
      <c r="BR77" s="1281"/>
      <c r="BS77" s="1281"/>
      <c r="BT77" s="1281"/>
      <c r="BU77" s="1281"/>
      <c r="BV77" s="1281"/>
      <c r="BW77" s="1281"/>
      <c r="BX77" s="1281">
        <v>28.5</v>
      </c>
      <c r="BY77" s="1281"/>
      <c r="BZ77" s="1281"/>
      <c r="CA77" s="1281"/>
      <c r="CB77" s="1281"/>
      <c r="CC77" s="1281"/>
      <c r="CD77" s="1281"/>
      <c r="CE77" s="1281"/>
      <c r="CF77" s="1281">
        <v>20.5</v>
      </c>
      <c r="CG77" s="1281"/>
      <c r="CH77" s="1281"/>
      <c r="CI77" s="1281"/>
      <c r="CJ77" s="1281"/>
      <c r="CK77" s="1281"/>
      <c r="CL77" s="1281"/>
      <c r="CM77" s="1281"/>
      <c r="CN77" s="1281">
        <v>21.4</v>
      </c>
      <c r="CO77" s="1281"/>
      <c r="CP77" s="1281"/>
      <c r="CQ77" s="1281"/>
      <c r="CR77" s="1281"/>
      <c r="CS77" s="1281"/>
      <c r="CT77" s="1281"/>
      <c r="CU77" s="1281"/>
      <c r="CV77" s="1281">
        <v>13.7</v>
      </c>
      <c r="CW77" s="1281"/>
      <c r="CX77" s="1281"/>
      <c r="CY77" s="1281"/>
      <c r="CZ77" s="1281"/>
      <c r="DA77" s="1281"/>
      <c r="DB77" s="1281"/>
      <c r="DC77" s="1281"/>
    </row>
    <row r="78" spans="2:107" ht="13.5" x14ac:dyDescent="0.15">
      <c r="B78" s="1274"/>
      <c r="G78" s="1286"/>
      <c r="H78" s="1286"/>
      <c r="I78" s="1286"/>
      <c r="J78" s="1286"/>
      <c r="K78" s="1287"/>
      <c r="L78" s="1287"/>
      <c r="M78" s="1287"/>
      <c r="N78" s="1287"/>
      <c r="AN78" s="1283"/>
      <c r="AO78" s="1283"/>
      <c r="AP78" s="1283"/>
      <c r="AQ78" s="1283"/>
      <c r="AR78" s="1283"/>
      <c r="AS78" s="1283"/>
      <c r="AT78" s="1283"/>
      <c r="AU78" s="1283"/>
      <c r="AV78" s="1283"/>
      <c r="AW78" s="1283"/>
      <c r="AX78" s="1283"/>
      <c r="AY78" s="1283"/>
      <c r="AZ78" s="1283"/>
      <c r="BA78" s="1283"/>
      <c r="BB78" s="1282"/>
      <c r="BC78" s="1282"/>
      <c r="BD78" s="1282"/>
      <c r="BE78" s="1282"/>
      <c r="BF78" s="1282"/>
      <c r="BG78" s="1282"/>
      <c r="BH78" s="1282"/>
      <c r="BI78" s="1282"/>
      <c r="BJ78" s="1282"/>
      <c r="BK78" s="1282"/>
      <c r="BL78" s="1282"/>
      <c r="BM78" s="1282"/>
      <c r="BN78" s="1282"/>
      <c r="BO78" s="1282"/>
      <c r="BP78" s="1281"/>
      <c r="BQ78" s="1281"/>
      <c r="BR78" s="1281"/>
      <c r="BS78" s="1281"/>
      <c r="BT78" s="1281"/>
      <c r="BU78" s="1281"/>
      <c r="BV78" s="1281"/>
      <c r="BW78" s="1281"/>
      <c r="BX78" s="1281"/>
      <c r="BY78" s="1281"/>
      <c r="BZ78" s="1281"/>
      <c r="CA78" s="1281"/>
      <c r="CB78" s="1281"/>
      <c r="CC78" s="1281"/>
      <c r="CD78" s="1281"/>
      <c r="CE78" s="1281"/>
      <c r="CF78" s="1281"/>
      <c r="CG78" s="1281"/>
      <c r="CH78" s="1281"/>
      <c r="CI78" s="1281"/>
      <c r="CJ78" s="1281"/>
      <c r="CK78" s="1281"/>
      <c r="CL78" s="1281"/>
      <c r="CM78" s="1281"/>
      <c r="CN78" s="1281"/>
      <c r="CO78" s="1281"/>
      <c r="CP78" s="1281"/>
      <c r="CQ78" s="1281"/>
      <c r="CR78" s="1281"/>
      <c r="CS78" s="1281"/>
      <c r="CT78" s="1281"/>
      <c r="CU78" s="1281"/>
      <c r="CV78" s="1281"/>
      <c r="CW78" s="1281"/>
      <c r="CX78" s="1281"/>
      <c r="CY78" s="1281"/>
      <c r="CZ78" s="1281"/>
      <c r="DA78" s="1281"/>
      <c r="DB78" s="1281"/>
      <c r="DC78" s="1281"/>
    </row>
    <row r="79" spans="2:107" ht="13.5" x14ac:dyDescent="0.15">
      <c r="B79" s="1274"/>
      <c r="G79" s="1286"/>
      <c r="H79" s="1286"/>
      <c r="I79" s="1285"/>
      <c r="J79" s="1285"/>
      <c r="K79" s="1284"/>
      <c r="L79" s="1284"/>
      <c r="M79" s="1284"/>
      <c r="N79" s="1284"/>
      <c r="AN79" s="1283"/>
      <c r="AO79" s="1283"/>
      <c r="AP79" s="1283"/>
      <c r="AQ79" s="1283"/>
      <c r="AR79" s="1283"/>
      <c r="AS79" s="1283"/>
      <c r="AT79" s="1283"/>
      <c r="AU79" s="1283"/>
      <c r="AV79" s="1283"/>
      <c r="AW79" s="1283"/>
      <c r="AX79" s="1283"/>
      <c r="AY79" s="1283"/>
      <c r="AZ79" s="1283"/>
      <c r="BA79" s="1283"/>
      <c r="BB79" s="1282" t="s">
        <v>619</v>
      </c>
      <c r="BC79" s="1282"/>
      <c r="BD79" s="1282"/>
      <c r="BE79" s="1282"/>
      <c r="BF79" s="1282"/>
      <c r="BG79" s="1282"/>
      <c r="BH79" s="1282"/>
      <c r="BI79" s="1282"/>
      <c r="BJ79" s="1282"/>
      <c r="BK79" s="1282"/>
      <c r="BL79" s="1282"/>
      <c r="BM79" s="1282"/>
      <c r="BN79" s="1282"/>
      <c r="BO79" s="1282"/>
      <c r="BP79" s="1281">
        <v>8.1999999999999993</v>
      </c>
      <c r="BQ79" s="1281"/>
      <c r="BR79" s="1281"/>
      <c r="BS79" s="1281"/>
      <c r="BT79" s="1281"/>
      <c r="BU79" s="1281"/>
      <c r="BV79" s="1281"/>
      <c r="BW79" s="1281"/>
      <c r="BX79" s="1281">
        <v>8</v>
      </c>
      <c r="BY79" s="1281"/>
      <c r="BZ79" s="1281"/>
      <c r="CA79" s="1281"/>
      <c r="CB79" s="1281"/>
      <c r="CC79" s="1281"/>
      <c r="CD79" s="1281"/>
      <c r="CE79" s="1281"/>
      <c r="CF79" s="1281">
        <v>7.9</v>
      </c>
      <c r="CG79" s="1281"/>
      <c r="CH79" s="1281"/>
      <c r="CI79" s="1281"/>
      <c r="CJ79" s="1281"/>
      <c r="CK79" s="1281"/>
      <c r="CL79" s="1281"/>
      <c r="CM79" s="1281"/>
      <c r="CN79" s="1281">
        <v>7.7</v>
      </c>
      <c r="CO79" s="1281"/>
      <c r="CP79" s="1281"/>
      <c r="CQ79" s="1281"/>
      <c r="CR79" s="1281"/>
      <c r="CS79" s="1281"/>
      <c r="CT79" s="1281"/>
      <c r="CU79" s="1281"/>
      <c r="CV79" s="1281">
        <v>7.9</v>
      </c>
      <c r="CW79" s="1281"/>
      <c r="CX79" s="1281"/>
      <c r="CY79" s="1281"/>
      <c r="CZ79" s="1281"/>
      <c r="DA79" s="1281"/>
      <c r="DB79" s="1281"/>
      <c r="DC79" s="1281"/>
    </row>
    <row r="80" spans="2:107" ht="13.5" x14ac:dyDescent="0.15">
      <c r="B80" s="1274"/>
      <c r="G80" s="1286"/>
      <c r="H80" s="1286"/>
      <c r="I80" s="1285"/>
      <c r="J80" s="1285"/>
      <c r="K80" s="1284"/>
      <c r="L80" s="1284"/>
      <c r="M80" s="1284"/>
      <c r="N80" s="1284"/>
      <c r="AN80" s="1283"/>
      <c r="AO80" s="1283"/>
      <c r="AP80" s="1283"/>
      <c r="AQ80" s="1283"/>
      <c r="AR80" s="1283"/>
      <c r="AS80" s="1283"/>
      <c r="AT80" s="1283"/>
      <c r="AU80" s="1283"/>
      <c r="AV80" s="1283"/>
      <c r="AW80" s="1283"/>
      <c r="AX80" s="1283"/>
      <c r="AY80" s="1283"/>
      <c r="AZ80" s="1283"/>
      <c r="BA80" s="1283"/>
      <c r="BB80" s="1282"/>
      <c r="BC80" s="1282"/>
      <c r="BD80" s="1282"/>
      <c r="BE80" s="1282"/>
      <c r="BF80" s="1282"/>
      <c r="BG80" s="1282"/>
      <c r="BH80" s="1282"/>
      <c r="BI80" s="1282"/>
      <c r="BJ80" s="1282"/>
      <c r="BK80" s="1282"/>
      <c r="BL80" s="1282"/>
      <c r="BM80" s="1282"/>
      <c r="BN80" s="1282"/>
      <c r="BO80" s="1282"/>
      <c r="BP80" s="1281"/>
      <c r="BQ80" s="1281"/>
      <c r="BR80" s="1281"/>
      <c r="BS80" s="1281"/>
      <c r="BT80" s="1281"/>
      <c r="BU80" s="1281"/>
      <c r="BV80" s="1281"/>
      <c r="BW80" s="1281"/>
      <c r="BX80" s="1281"/>
      <c r="BY80" s="1281"/>
      <c r="BZ80" s="1281"/>
      <c r="CA80" s="1281"/>
      <c r="CB80" s="1281"/>
      <c r="CC80" s="1281"/>
      <c r="CD80" s="1281"/>
      <c r="CE80" s="1281"/>
      <c r="CF80" s="1281"/>
      <c r="CG80" s="1281"/>
      <c r="CH80" s="1281"/>
      <c r="CI80" s="1281"/>
      <c r="CJ80" s="1281"/>
      <c r="CK80" s="1281"/>
      <c r="CL80" s="1281"/>
      <c r="CM80" s="1281"/>
      <c r="CN80" s="1281"/>
      <c r="CO80" s="1281"/>
      <c r="CP80" s="1281"/>
      <c r="CQ80" s="1281"/>
      <c r="CR80" s="1281"/>
      <c r="CS80" s="1281"/>
      <c r="CT80" s="1281"/>
      <c r="CU80" s="1281"/>
      <c r="CV80" s="1281"/>
      <c r="CW80" s="1281"/>
      <c r="CX80" s="1281"/>
      <c r="CY80" s="1281"/>
      <c r="CZ80" s="1281"/>
      <c r="DA80" s="1281"/>
      <c r="DB80" s="1281"/>
      <c r="DC80" s="1281"/>
    </row>
    <row r="81" spans="2:109" ht="13.5" x14ac:dyDescent="0.15">
      <c r="B81" s="1274"/>
    </row>
    <row r="82" spans="2:109" ht="17.25" x14ac:dyDescent="0.15">
      <c r="B82" s="1274"/>
      <c r="K82" s="1280"/>
      <c r="L82" s="1280"/>
      <c r="M82" s="1280"/>
      <c r="N82" s="1280"/>
      <c r="AQ82" s="1280"/>
      <c r="AR82" s="1280"/>
      <c r="AS82" s="1280"/>
      <c r="AT82" s="1280"/>
      <c r="BC82" s="1280"/>
      <c r="BD82" s="1280"/>
      <c r="BE82" s="1280"/>
      <c r="BF82" s="1280"/>
      <c r="BO82" s="1280"/>
      <c r="BP82" s="1280"/>
      <c r="BQ82" s="1280"/>
      <c r="BR82" s="1280"/>
      <c r="CA82" s="1280"/>
      <c r="CB82" s="1280"/>
      <c r="CC82" s="1280"/>
      <c r="CD82" s="1280"/>
      <c r="CM82" s="1280"/>
      <c r="CN82" s="1280"/>
      <c r="CO82" s="1280"/>
      <c r="CP82" s="1280"/>
      <c r="CY82" s="1280"/>
      <c r="CZ82" s="1280"/>
      <c r="DA82" s="1280"/>
      <c r="DB82" s="1280"/>
      <c r="DC82" s="1280"/>
    </row>
    <row r="83" spans="2:109" ht="13.5" x14ac:dyDescent="0.15">
      <c r="B83" s="1279"/>
      <c r="C83" s="1278"/>
      <c r="D83" s="1278"/>
      <c r="E83" s="1278"/>
      <c r="F83" s="1278"/>
      <c r="G83" s="1278"/>
      <c r="H83" s="1278"/>
      <c r="I83" s="1278"/>
      <c r="J83" s="1278"/>
      <c r="K83" s="1278"/>
      <c r="L83" s="1278"/>
      <c r="M83" s="1278"/>
      <c r="N83" s="1278"/>
      <c r="O83" s="1278"/>
      <c r="P83" s="1278"/>
      <c r="Q83" s="1278"/>
      <c r="R83" s="1278"/>
      <c r="S83" s="1278"/>
      <c r="T83" s="1278"/>
      <c r="U83" s="1278"/>
      <c r="V83" s="1278"/>
      <c r="W83" s="1278"/>
      <c r="X83" s="1278"/>
      <c r="Y83" s="1278"/>
      <c r="Z83" s="1278"/>
      <c r="AA83" s="1278"/>
      <c r="AB83" s="1278"/>
      <c r="AC83" s="1278"/>
      <c r="AD83" s="1278"/>
      <c r="AE83" s="1278"/>
      <c r="AF83" s="1278"/>
      <c r="AG83" s="1278"/>
      <c r="AH83" s="1278"/>
      <c r="AI83" s="1278"/>
      <c r="AJ83" s="1278"/>
      <c r="AK83" s="1278"/>
      <c r="AL83" s="1278"/>
      <c r="AM83" s="1278"/>
      <c r="AN83" s="1278"/>
      <c r="AO83" s="1278"/>
      <c r="AP83" s="1278"/>
      <c r="AQ83" s="1278"/>
      <c r="AR83" s="1278"/>
      <c r="AS83" s="1278"/>
      <c r="AT83" s="1278"/>
      <c r="AU83" s="1278"/>
      <c r="AV83" s="1278"/>
      <c r="AW83" s="1278"/>
      <c r="AX83" s="1278"/>
      <c r="AY83" s="1278"/>
      <c r="AZ83" s="1278"/>
      <c r="BA83" s="1278"/>
      <c r="BB83" s="1278"/>
      <c r="BC83" s="1278"/>
      <c r="BD83" s="1278"/>
      <c r="BE83" s="1278"/>
      <c r="BF83" s="1278"/>
      <c r="BG83" s="1278"/>
      <c r="BH83" s="1278"/>
      <c r="BI83" s="1278"/>
      <c r="BJ83" s="1278"/>
      <c r="BK83" s="1278"/>
      <c r="BL83" s="1278"/>
      <c r="BM83" s="1278"/>
      <c r="BN83" s="1278"/>
      <c r="BO83" s="1278"/>
      <c r="BP83" s="1278"/>
      <c r="BQ83" s="1278"/>
      <c r="BR83" s="1278"/>
      <c r="BS83" s="1278"/>
      <c r="BT83" s="1278"/>
      <c r="BU83" s="1278"/>
      <c r="BV83" s="1278"/>
      <c r="BW83" s="1278"/>
      <c r="BX83" s="1278"/>
      <c r="BY83" s="1278"/>
      <c r="BZ83" s="1278"/>
      <c r="CA83" s="1278"/>
      <c r="CB83" s="1278"/>
      <c r="CC83" s="1278"/>
      <c r="CD83" s="1278"/>
      <c r="CE83" s="1278"/>
      <c r="CF83" s="1278"/>
      <c r="CG83" s="1278"/>
      <c r="CH83" s="1278"/>
      <c r="CI83" s="1278"/>
      <c r="CJ83" s="1278"/>
      <c r="CK83" s="1278"/>
      <c r="CL83" s="1278"/>
      <c r="CM83" s="1278"/>
      <c r="CN83" s="1278"/>
      <c r="CO83" s="1278"/>
      <c r="CP83" s="1278"/>
      <c r="CQ83" s="1278"/>
      <c r="CR83" s="1278"/>
      <c r="CS83" s="1278"/>
      <c r="CT83" s="1278"/>
      <c r="CU83" s="1278"/>
      <c r="CV83" s="1278"/>
      <c r="CW83" s="1278"/>
      <c r="CX83" s="1278"/>
      <c r="CY83" s="1278"/>
      <c r="CZ83" s="1278"/>
      <c r="DA83" s="1278"/>
      <c r="DB83" s="1278"/>
      <c r="DC83" s="1278"/>
      <c r="DD83" s="1277"/>
    </row>
    <row r="84" spans="2:109" ht="13.5" x14ac:dyDescent="0.15">
      <c r="DD84" s="1273"/>
      <c r="DE84" s="1273"/>
    </row>
    <row r="85" spans="2:109" ht="13.5" x14ac:dyDescent="0.15">
      <c r="DD85" s="1273"/>
      <c r="DE85" s="1273"/>
    </row>
    <row r="86" spans="2:109" ht="13.5" hidden="1" x14ac:dyDescent="0.15">
      <c r="DD86" s="1273"/>
      <c r="DE86" s="1273"/>
    </row>
    <row r="87" spans="2:109" ht="13.5" hidden="1" x14ac:dyDescent="0.15">
      <c r="K87" s="1276"/>
      <c r="AQ87" s="1276"/>
      <c r="BC87" s="1276"/>
      <c r="BO87" s="1276"/>
      <c r="CA87" s="1276"/>
      <c r="CM87" s="1276"/>
      <c r="CY87" s="1276"/>
      <c r="DD87" s="1273"/>
      <c r="DE87" s="1273"/>
    </row>
    <row r="88" spans="2:109" ht="13.5" hidden="1" x14ac:dyDescent="0.15">
      <c r="DD88" s="1273"/>
      <c r="DE88" s="1273"/>
    </row>
    <row r="89" spans="2:109" ht="13.5" hidden="1" x14ac:dyDescent="0.15">
      <c r="DD89" s="1273"/>
      <c r="DE89" s="1273"/>
    </row>
    <row r="90" spans="2:109" ht="13.5" hidden="1" x14ac:dyDescent="0.15">
      <c r="DD90" s="1273"/>
      <c r="DE90" s="1273"/>
    </row>
    <row r="91" spans="2:109" ht="13.5"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CeShMnquKG5dCJPgniAko8AHCWYL0mNGDLbRYtAEfbW73yz3JQ9am9u9KB8We9hnEY0QmHRahEyiQA+CbT77ig==" saltValue="ZecCsSDZQbpcEDHql+dSFg==" spinCount="100000" sheet="1" objects="1" scenarios="1" formatCells="0"/>
  <dataConsolidate/>
  <mergeCells count="112">
    <mergeCell ref="CV51:DC52"/>
    <mergeCell ref="CN51:CU52"/>
    <mergeCell ref="AN43:DC47"/>
    <mergeCell ref="G50:J50"/>
    <mergeCell ref="AN50:BO50"/>
    <mergeCell ref="BP50:BW50"/>
    <mergeCell ref="BX50:CE50"/>
    <mergeCell ref="CF50:CM50"/>
    <mergeCell ref="CN50:CU50"/>
    <mergeCell ref="CV50:DC50"/>
    <mergeCell ref="BP53:BW54"/>
    <mergeCell ref="BX53:CE54"/>
    <mergeCell ref="CF53:CM54"/>
    <mergeCell ref="AN51:BA54"/>
    <mergeCell ref="BB51:BO52"/>
    <mergeCell ref="BP51:BW52"/>
    <mergeCell ref="BX51:CE52"/>
    <mergeCell ref="CF51:CM52"/>
    <mergeCell ref="I53:J54"/>
    <mergeCell ref="K53:K54"/>
    <mergeCell ref="L53:L54"/>
    <mergeCell ref="M53:M54"/>
    <mergeCell ref="N53:N54"/>
    <mergeCell ref="BB53:BO54"/>
    <mergeCell ref="CN57:CU58"/>
    <mergeCell ref="CV57:DC58"/>
    <mergeCell ref="CN53:CU54"/>
    <mergeCell ref="I51:J52"/>
    <mergeCell ref="K51:K52"/>
    <mergeCell ref="L51:L52"/>
    <mergeCell ref="M51:M52"/>
    <mergeCell ref="N51:N52"/>
    <mergeCell ref="I57:J58"/>
    <mergeCell ref="K57:K58"/>
    <mergeCell ref="BB55:BO56"/>
    <mergeCell ref="BP55:BW56"/>
    <mergeCell ref="G51:H54"/>
    <mergeCell ref="BP57:BW58"/>
    <mergeCell ref="BX57:CE58"/>
    <mergeCell ref="CF57:CM58"/>
    <mergeCell ref="L57:L58"/>
    <mergeCell ref="M57:M58"/>
    <mergeCell ref="N57:N58"/>
    <mergeCell ref="BB57:BO58"/>
    <mergeCell ref="BX73:CE74"/>
    <mergeCell ref="CF73:CM74"/>
    <mergeCell ref="CN73:CU74"/>
    <mergeCell ref="CV53:DC54"/>
    <mergeCell ref="G55:H58"/>
    <mergeCell ref="I55:J56"/>
    <mergeCell ref="K55:K56"/>
    <mergeCell ref="L55:L56"/>
    <mergeCell ref="M55:M56"/>
    <mergeCell ref="N55:N56"/>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AN55:BA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G112" zoomScaleNormal="100" zoomScaleSheetLayoutView="70" workbookViewId="0">
      <selection activeCell="AN65" sqref="AN65:DC69"/>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513</v>
      </c>
    </row>
  </sheetData>
  <sheetProtection algorithmName="SHA-512" hashValue="vHqBZo8MEp04dv4L668o3Pp2x56qSTqYK46E6D4UhFzqYzrL+hzrX8gRQRA4L1iZA2Pa6GBS5K99d1DfxJNHlw==" saltValue="mXa9u/MHulTLhL5QU12rB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election activeCell="AN65" sqref="AN65:DC69"/>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513</v>
      </c>
    </row>
  </sheetData>
  <sheetProtection algorithmName="SHA-512" hashValue="Er4TpC1wsAXSY2AMpfDT4f1XnflxQuNb/jzGfahamnvdCMV3KV3dCWC73TV0hvzKXfzGog92gqIorv8h2Y94nA==" saltValue="07OM/6JXBaMPtDYHmQnVT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563</v>
      </c>
      <c r="G2" s="157"/>
      <c r="H2" s="158"/>
    </row>
    <row r="3" spans="1:8" x14ac:dyDescent="0.15">
      <c r="A3" s="154" t="s">
        <v>556</v>
      </c>
      <c r="B3" s="159"/>
      <c r="C3" s="160"/>
      <c r="D3" s="161">
        <v>59726</v>
      </c>
      <c r="E3" s="162"/>
      <c r="F3" s="163">
        <v>67293</v>
      </c>
      <c r="G3" s="164"/>
      <c r="H3" s="165"/>
    </row>
    <row r="4" spans="1:8" x14ac:dyDescent="0.15">
      <c r="A4" s="166"/>
      <c r="B4" s="167"/>
      <c r="C4" s="168"/>
      <c r="D4" s="169">
        <v>36649</v>
      </c>
      <c r="E4" s="170"/>
      <c r="F4" s="171">
        <v>35076</v>
      </c>
      <c r="G4" s="172"/>
      <c r="H4" s="173"/>
    </row>
    <row r="5" spans="1:8" x14ac:dyDescent="0.15">
      <c r="A5" s="154" t="s">
        <v>558</v>
      </c>
      <c r="B5" s="159"/>
      <c r="C5" s="160"/>
      <c r="D5" s="161">
        <v>66783</v>
      </c>
      <c r="E5" s="162"/>
      <c r="F5" s="163">
        <v>67343</v>
      </c>
      <c r="G5" s="164"/>
      <c r="H5" s="165"/>
    </row>
    <row r="6" spans="1:8" x14ac:dyDescent="0.15">
      <c r="A6" s="166"/>
      <c r="B6" s="167"/>
      <c r="C6" s="168"/>
      <c r="D6" s="169">
        <v>38592</v>
      </c>
      <c r="E6" s="170"/>
      <c r="F6" s="171">
        <v>32865</v>
      </c>
      <c r="G6" s="172"/>
      <c r="H6" s="173"/>
    </row>
    <row r="7" spans="1:8" x14ac:dyDescent="0.15">
      <c r="A7" s="154" t="s">
        <v>559</v>
      </c>
      <c r="B7" s="159"/>
      <c r="C7" s="160"/>
      <c r="D7" s="161">
        <v>67051</v>
      </c>
      <c r="E7" s="162"/>
      <c r="F7" s="163">
        <v>73475</v>
      </c>
      <c r="G7" s="164"/>
      <c r="H7" s="165"/>
    </row>
    <row r="8" spans="1:8" x14ac:dyDescent="0.15">
      <c r="A8" s="166"/>
      <c r="B8" s="167"/>
      <c r="C8" s="168"/>
      <c r="D8" s="169">
        <v>39836</v>
      </c>
      <c r="E8" s="170"/>
      <c r="F8" s="171">
        <v>43072</v>
      </c>
      <c r="G8" s="172"/>
      <c r="H8" s="173"/>
    </row>
    <row r="9" spans="1:8" x14ac:dyDescent="0.15">
      <c r="A9" s="154" t="s">
        <v>560</v>
      </c>
      <c r="B9" s="159"/>
      <c r="C9" s="160"/>
      <c r="D9" s="161">
        <v>139430</v>
      </c>
      <c r="E9" s="162"/>
      <c r="F9" s="163">
        <v>87464</v>
      </c>
      <c r="G9" s="164"/>
      <c r="H9" s="165"/>
    </row>
    <row r="10" spans="1:8" x14ac:dyDescent="0.15">
      <c r="A10" s="166"/>
      <c r="B10" s="167"/>
      <c r="C10" s="168"/>
      <c r="D10" s="169">
        <v>85891</v>
      </c>
      <c r="E10" s="170"/>
      <c r="F10" s="171">
        <v>47479</v>
      </c>
      <c r="G10" s="172"/>
      <c r="H10" s="173"/>
    </row>
    <row r="11" spans="1:8" x14ac:dyDescent="0.15">
      <c r="A11" s="154" t="s">
        <v>561</v>
      </c>
      <c r="B11" s="159"/>
      <c r="C11" s="160"/>
      <c r="D11" s="161">
        <v>201438</v>
      </c>
      <c r="E11" s="162"/>
      <c r="F11" s="163">
        <v>117234</v>
      </c>
      <c r="G11" s="164"/>
      <c r="H11" s="165"/>
    </row>
    <row r="12" spans="1:8" x14ac:dyDescent="0.15">
      <c r="A12" s="166"/>
      <c r="B12" s="167"/>
      <c r="C12" s="174"/>
      <c r="D12" s="169">
        <v>169811</v>
      </c>
      <c r="E12" s="170"/>
      <c r="F12" s="171">
        <v>59796</v>
      </c>
      <c r="G12" s="172"/>
      <c r="H12" s="173"/>
    </row>
    <row r="13" spans="1:8" x14ac:dyDescent="0.15">
      <c r="A13" s="154"/>
      <c r="B13" s="159"/>
      <c r="C13" s="175"/>
      <c r="D13" s="176">
        <v>106886</v>
      </c>
      <c r="E13" s="177"/>
      <c r="F13" s="178">
        <v>82562</v>
      </c>
      <c r="G13" s="179"/>
      <c r="H13" s="165"/>
    </row>
    <row r="14" spans="1:8" x14ac:dyDescent="0.15">
      <c r="A14" s="166"/>
      <c r="B14" s="167"/>
      <c r="C14" s="168"/>
      <c r="D14" s="169">
        <v>74156</v>
      </c>
      <c r="E14" s="170"/>
      <c r="F14" s="171">
        <v>43658</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3.99</v>
      </c>
      <c r="C19" s="180">
        <f>ROUND(VALUE(SUBSTITUTE(実質収支比率等に係る経年分析!G$48,"▲","-")),2)</f>
        <v>4.28</v>
      </c>
      <c r="D19" s="180">
        <f>ROUND(VALUE(SUBSTITUTE(実質収支比率等に係る経年分析!H$48,"▲","-")),2)</f>
        <v>3.44</v>
      </c>
      <c r="E19" s="180">
        <f>ROUND(VALUE(SUBSTITUTE(実質収支比率等に係る経年分析!I$48,"▲","-")),2)</f>
        <v>3.17</v>
      </c>
      <c r="F19" s="180">
        <f>ROUND(VALUE(SUBSTITUTE(実質収支比率等に係る経年分析!J$48,"▲","-")),2)</f>
        <v>3.92</v>
      </c>
    </row>
    <row r="20" spans="1:11" x14ac:dyDescent="0.15">
      <c r="A20" s="180" t="s">
        <v>55</v>
      </c>
      <c r="B20" s="180">
        <f>ROUND(VALUE(SUBSTITUTE(実質収支比率等に係る経年分析!F$47,"▲","-")),2)</f>
        <v>20.07</v>
      </c>
      <c r="C20" s="180">
        <f>ROUND(VALUE(SUBSTITUTE(実質収支比率等に係る経年分析!G$47,"▲","-")),2)</f>
        <v>18.760000000000002</v>
      </c>
      <c r="D20" s="180">
        <f>ROUND(VALUE(SUBSTITUTE(実質収支比率等に係る経年分析!H$47,"▲","-")),2)</f>
        <v>17.04</v>
      </c>
      <c r="E20" s="180">
        <f>ROUND(VALUE(SUBSTITUTE(実質収支比率等に係る経年分析!I$47,"▲","-")),2)</f>
        <v>14.54</v>
      </c>
      <c r="F20" s="180">
        <f>ROUND(VALUE(SUBSTITUTE(実質収支比率等に係る経年分析!J$47,"▲","-")),2)</f>
        <v>12.61</v>
      </c>
    </row>
    <row r="21" spans="1:11" x14ac:dyDescent="0.15">
      <c r="A21" s="180" t="s">
        <v>56</v>
      </c>
      <c r="B21" s="180">
        <f>IF(ISNUMBER(VALUE(SUBSTITUTE(実質収支比率等に係る経年分析!F$49,"▲","-"))),ROUND(VALUE(SUBSTITUTE(実質収支比率等に係る経年分析!F$49,"▲","-")),2),NA())</f>
        <v>-1.93</v>
      </c>
      <c r="C21" s="180">
        <f>IF(ISNUMBER(VALUE(SUBSTITUTE(実質収支比率等に係る経年分析!G$49,"▲","-"))),ROUND(VALUE(SUBSTITUTE(実質収支比率等に係る経年分析!G$49,"▲","-")),2),NA())</f>
        <v>-1.25</v>
      </c>
      <c r="D21" s="180">
        <f>IF(ISNUMBER(VALUE(SUBSTITUTE(実質収支比率等に係る経年分析!H$49,"▲","-"))),ROUND(VALUE(SUBSTITUTE(実質収支比率等に係る経年分析!H$49,"▲","-")),2),NA())</f>
        <v>-2.57</v>
      </c>
      <c r="E21" s="180">
        <f>IF(ISNUMBER(VALUE(SUBSTITUTE(実質収支比率等に係る経年分析!I$49,"▲","-"))),ROUND(VALUE(SUBSTITUTE(実質収支比率等に係る経年分析!I$49,"▲","-")),2),NA())</f>
        <v>-3.14</v>
      </c>
      <c r="F21" s="180">
        <f>IF(ISNUMBER(VALUE(SUBSTITUTE(実質収支比率等に係る経年分析!J$49,"▲","-"))),ROUND(VALUE(SUBSTITUTE(実質収支比率等に係る経年分析!J$49,"▲","-")),2),NA())</f>
        <v>-0.88</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介護保険事業特別会計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1.8</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2.09</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0.79</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0.45</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0.02</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7.0000000000000007E-2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0.08</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7.0000000000000007E-2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0.08</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0.09</v>
      </c>
    </row>
    <row r="31" spans="1:11" x14ac:dyDescent="0.15">
      <c r="A31" s="181" t="str">
        <f>IF(連結実質赤字比率に係る赤字・黒字の構成分析!C$39="",NA(),連結実質赤字比率に係る赤字・黒字の構成分析!C$39)</f>
        <v>下水道事業特別会計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0.04</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0.12</v>
      </c>
    </row>
    <row r="32" spans="1:11" x14ac:dyDescent="0.15">
      <c r="A32" s="181" t="str">
        <f>IF(連結実質赤字比率に係る赤字・黒字の構成分析!C$38="",NA(),連結実質赤字比率に係る赤字・黒字の構成分析!C$38)</f>
        <v>住宅資金貸付事業特別会計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0.17</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0.38</v>
      </c>
    </row>
    <row r="33" spans="1:16" x14ac:dyDescent="0.15">
      <c r="A33" s="181" t="str">
        <f>IF(連結実質赤字比率に係る赤字・黒字の構成分析!C$37="",NA(),連結実質赤字比率に係る赤字・黒字の構成分析!C$37)</f>
        <v>国民健康保険事業特別会計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1.1100000000000001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1.1100000000000001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1.23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1.27</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3.97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4.2300000000000004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3.39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2.99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3.53</v>
      </c>
    </row>
    <row r="35" spans="1:16" x14ac:dyDescent="0.15">
      <c r="A35" s="181" t="str">
        <f>IF(連結実質赤字比率に係る赤字・黒字の構成分析!C$35="",NA(),連結実質赤字比率に係る赤字・黒字の構成分析!C$35)</f>
        <v>水道事業特別会計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13.54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13.47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13.16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12.96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11.71</v>
      </c>
    </row>
    <row r="36" spans="1:16" x14ac:dyDescent="0.15">
      <c r="A36" s="181" t="str">
        <f>IF(連結実質赤字比率に係る赤字・黒字の構成分析!C$34="",NA(),連結実質赤字比率に係る赤字・黒字の構成分析!C$34)</f>
        <v>病院事業会計</v>
      </c>
      <c r="B36" s="181">
        <f>IF(ROUND(VALUE(SUBSTITUTE(連結実質赤字比率に係る赤字・黒字の構成分析!F$34,"▲", "-")), 2) &lt; 0, ABS(ROUND(VALUE(SUBSTITUTE(連結実質赤字比率に係る赤字・黒字の構成分析!F$34,"▲", "-")), 2)), NA())</f>
        <v>1.69</v>
      </c>
      <c r="C36" s="181" t="e">
        <f>IF(ROUND(VALUE(SUBSTITUTE(連結実質赤字比率に係る赤字・黒字の構成分析!F$34,"▲", "-")), 2) &gt;= 0, ABS(ROUND(VALUE(SUBSTITUTE(連結実質赤字比率に係る赤字・黒字の構成分析!F$34,"▲", "-")), 2)), NA())</f>
        <v>#N/A</v>
      </c>
      <c r="D36" s="181">
        <f>IF(ROUND(VALUE(SUBSTITUTE(連結実質赤字比率に係る赤字・黒字の構成分析!G$34,"▲", "-")), 2) &lt; 0, ABS(ROUND(VALUE(SUBSTITUTE(連結実質赤字比率に係る赤字・黒字の構成分析!G$34,"▲", "-")), 2)), NA())</f>
        <v>3.94</v>
      </c>
      <c r="E36" s="181" t="e">
        <f>IF(ROUND(VALUE(SUBSTITUTE(連結実質赤字比率に係る赤字・黒字の構成分析!G$34,"▲", "-")), 2) &gt;= 0, ABS(ROUND(VALUE(SUBSTITUTE(連結実質赤字比率に係る赤字・黒字の構成分析!G$34,"▲", "-")), 2)), NA())</f>
        <v>#N/A</v>
      </c>
      <c r="F36" s="181">
        <f>IF(ROUND(VALUE(SUBSTITUTE(連結実質赤字比率に係る赤字・黒字の構成分析!H$34,"▲", "-")), 2) &lt; 0, ABS(ROUND(VALUE(SUBSTITUTE(連結実質赤字比率に係る赤字・黒字の構成分析!H$34,"▲", "-")), 2)), NA())</f>
        <v>4.63</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3.9</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1.55</v>
      </c>
      <c r="K36" s="181" t="e">
        <f>IF(ROUND(VALUE(SUBSTITUTE(連結実質赤字比率に係る赤字・黒字の構成分析!J$34,"▲", "-")), 2) &gt;= 0, ABS(ROUND(VALUE(SUBSTITUTE(連結実質赤字比率に係る赤字・黒字の構成分析!J$34,"▲", "-")), 2)), NA())</f>
        <v>#N/A</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1054</v>
      </c>
      <c r="E42" s="182"/>
      <c r="F42" s="182"/>
      <c r="G42" s="182">
        <f>'実質公債費比率（分子）の構造'!L$52</f>
        <v>1139</v>
      </c>
      <c r="H42" s="182"/>
      <c r="I42" s="182"/>
      <c r="J42" s="182">
        <f>'実質公債費比率（分子）の構造'!M$52</f>
        <v>1162</v>
      </c>
      <c r="K42" s="182"/>
      <c r="L42" s="182"/>
      <c r="M42" s="182">
        <f>'実質公債費比率（分子）の構造'!N$52</f>
        <v>1140</v>
      </c>
      <c r="N42" s="182"/>
      <c r="O42" s="182"/>
      <c r="P42" s="182">
        <f>'実質公債費比率（分子）の構造'!O$52</f>
        <v>1075</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f>'実質公債費比率（分子）の構造'!N$51</f>
        <v>0</v>
      </c>
      <c r="L43" s="182"/>
      <c r="M43" s="182"/>
      <c r="N43" s="182">
        <f>'実質公債費比率（分子）の構造'!O$51</f>
        <v>0</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85</v>
      </c>
      <c r="C45" s="182"/>
      <c r="D45" s="182"/>
      <c r="E45" s="182">
        <f>'実質公債費比率（分子）の構造'!L$49</f>
        <v>157</v>
      </c>
      <c r="F45" s="182"/>
      <c r="G45" s="182"/>
      <c r="H45" s="182">
        <f>'実質公債費比率（分子）の構造'!M$49</f>
        <v>144</v>
      </c>
      <c r="I45" s="182"/>
      <c r="J45" s="182"/>
      <c r="K45" s="182">
        <f>'実質公債費比率（分子）の構造'!N$49</f>
        <v>155</v>
      </c>
      <c r="L45" s="182"/>
      <c r="M45" s="182"/>
      <c r="N45" s="182">
        <f>'実質公債費比率（分子）の構造'!O$49</f>
        <v>135</v>
      </c>
      <c r="O45" s="182"/>
      <c r="P45" s="182"/>
    </row>
    <row r="46" spans="1:16" x14ac:dyDescent="0.15">
      <c r="A46" s="182" t="s">
        <v>67</v>
      </c>
      <c r="B46" s="182">
        <f>'実質公債費比率（分子）の構造'!K$48</f>
        <v>169</v>
      </c>
      <c r="C46" s="182"/>
      <c r="D46" s="182"/>
      <c r="E46" s="182">
        <f>'実質公債費比率（分子）の構造'!L$48</f>
        <v>131</v>
      </c>
      <c r="F46" s="182"/>
      <c r="G46" s="182"/>
      <c r="H46" s="182">
        <f>'実質公債費比率（分子）の構造'!M$48</f>
        <v>137</v>
      </c>
      <c r="I46" s="182"/>
      <c r="J46" s="182"/>
      <c r="K46" s="182">
        <f>'実質公債費比率（分子）の構造'!N$48</f>
        <v>177</v>
      </c>
      <c r="L46" s="182"/>
      <c r="M46" s="182"/>
      <c r="N46" s="182">
        <f>'実質公債費比率（分子）の構造'!O$48</f>
        <v>194</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1217</v>
      </c>
      <c r="C49" s="182"/>
      <c r="D49" s="182"/>
      <c r="E49" s="182">
        <f>'実質公債費比率（分子）の構造'!L$45</f>
        <v>1322</v>
      </c>
      <c r="F49" s="182"/>
      <c r="G49" s="182"/>
      <c r="H49" s="182">
        <f>'実質公債費比率（分子）の構造'!M$45</f>
        <v>1383</v>
      </c>
      <c r="I49" s="182"/>
      <c r="J49" s="182"/>
      <c r="K49" s="182">
        <f>'実質公債費比率（分子）の構造'!N$45</f>
        <v>1352</v>
      </c>
      <c r="L49" s="182"/>
      <c r="M49" s="182"/>
      <c r="N49" s="182">
        <f>'実質公債費比率（分子）の構造'!O$45</f>
        <v>1323</v>
      </c>
      <c r="O49" s="182"/>
      <c r="P49" s="182"/>
    </row>
    <row r="50" spans="1:16" x14ac:dyDescent="0.15">
      <c r="A50" s="182" t="s">
        <v>71</v>
      </c>
      <c r="B50" s="182" t="e">
        <f>NA()</f>
        <v>#N/A</v>
      </c>
      <c r="C50" s="182">
        <f>IF(ISNUMBER('実質公債費比率（分子）の構造'!K$53),'実質公債費比率（分子）の構造'!K$53,NA())</f>
        <v>417</v>
      </c>
      <c r="D50" s="182" t="e">
        <f>NA()</f>
        <v>#N/A</v>
      </c>
      <c r="E50" s="182" t="e">
        <f>NA()</f>
        <v>#N/A</v>
      </c>
      <c r="F50" s="182">
        <f>IF(ISNUMBER('実質公債費比率（分子）の構造'!L$53),'実質公債費比率（分子）の構造'!L$53,NA())</f>
        <v>471</v>
      </c>
      <c r="G50" s="182" t="e">
        <f>NA()</f>
        <v>#N/A</v>
      </c>
      <c r="H50" s="182" t="e">
        <f>NA()</f>
        <v>#N/A</v>
      </c>
      <c r="I50" s="182">
        <f>IF(ISNUMBER('実質公債費比率（分子）の構造'!M$53),'実質公債費比率（分子）の構造'!M$53,NA())</f>
        <v>502</v>
      </c>
      <c r="J50" s="182" t="e">
        <f>NA()</f>
        <v>#N/A</v>
      </c>
      <c r="K50" s="182" t="e">
        <f>NA()</f>
        <v>#N/A</v>
      </c>
      <c r="L50" s="182">
        <f>IF(ISNUMBER('実質公債費比率（分子）の構造'!N$53),'実質公債費比率（分子）の構造'!N$53,NA())</f>
        <v>544</v>
      </c>
      <c r="M50" s="182" t="e">
        <f>NA()</f>
        <v>#N/A</v>
      </c>
      <c r="N50" s="182" t="e">
        <f>NA()</f>
        <v>#N/A</v>
      </c>
      <c r="O50" s="182">
        <f>IF(ISNUMBER('実質公債費比率（分子）の構造'!O$53),'実質公債費比率（分子）の構造'!O$53,NA())</f>
        <v>577</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10997</v>
      </c>
      <c r="E56" s="181"/>
      <c r="F56" s="181"/>
      <c r="G56" s="181">
        <f>'将来負担比率（分子）の構造'!J$52</f>
        <v>10583</v>
      </c>
      <c r="H56" s="181"/>
      <c r="I56" s="181"/>
      <c r="J56" s="181">
        <f>'将来負担比率（分子）の構造'!K$52</f>
        <v>10315</v>
      </c>
      <c r="K56" s="181"/>
      <c r="L56" s="181"/>
      <c r="M56" s="181">
        <f>'将来負担比率（分子）の構造'!L$52</f>
        <v>10636</v>
      </c>
      <c r="N56" s="181"/>
      <c r="O56" s="181"/>
      <c r="P56" s="181">
        <f>'将来負担比率（分子）の構造'!M$52</f>
        <v>11766</v>
      </c>
    </row>
    <row r="57" spans="1:16" x14ac:dyDescent="0.15">
      <c r="A57" s="181" t="s">
        <v>42</v>
      </c>
      <c r="B57" s="181"/>
      <c r="C57" s="181"/>
      <c r="D57" s="181">
        <f>'将来負担比率（分子）の構造'!I$51</f>
        <v>7</v>
      </c>
      <c r="E57" s="181"/>
      <c r="F57" s="181"/>
      <c r="G57" s="181">
        <f>'将来負担比率（分子）の構造'!J$51</f>
        <v>3</v>
      </c>
      <c r="H57" s="181"/>
      <c r="I57" s="181"/>
      <c r="J57" s="181">
        <f>'将来負担比率（分子）の構造'!K$51</f>
        <v>0</v>
      </c>
      <c r="K57" s="181"/>
      <c r="L57" s="181"/>
      <c r="M57" s="181">
        <f>'将来負担比率（分子）の構造'!L$51</f>
        <v>0</v>
      </c>
      <c r="N57" s="181"/>
      <c r="O57" s="181"/>
      <c r="P57" s="181" t="str">
        <f>'将来負担比率（分子）の構造'!M$51</f>
        <v>-</v>
      </c>
    </row>
    <row r="58" spans="1:16" x14ac:dyDescent="0.15">
      <c r="A58" s="181" t="s">
        <v>41</v>
      </c>
      <c r="B58" s="181"/>
      <c r="C58" s="181"/>
      <c r="D58" s="181">
        <f>'将来負担比率（分子）の構造'!I$50</f>
        <v>2503</v>
      </c>
      <c r="E58" s="181"/>
      <c r="F58" s="181"/>
      <c r="G58" s="181">
        <f>'将来負担比率（分子）の構造'!J$50</f>
        <v>2792</v>
      </c>
      <c r="H58" s="181"/>
      <c r="I58" s="181"/>
      <c r="J58" s="181">
        <f>'将来負担比率（分子）の構造'!K$50</f>
        <v>2902</v>
      </c>
      <c r="K58" s="181"/>
      <c r="L58" s="181"/>
      <c r="M58" s="181">
        <f>'将来負担比率（分子）の構造'!L$50</f>
        <v>2892</v>
      </c>
      <c r="N58" s="181"/>
      <c r="O58" s="181"/>
      <c r="P58" s="181">
        <f>'将来負担比率（分子）の構造'!M$50</f>
        <v>2591</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1629</v>
      </c>
      <c r="C62" s="181"/>
      <c r="D62" s="181"/>
      <c r="E62" s="181">
        <f>'将来負担比率（分子）の構造'!J$45</f>
        <v>1534</v>
      </c>
      <c r="F62" s="181"/>
      <c r="G62" s="181"/>
      <c r="H62" s="181">
        <f>'将来負担比率（分子）の構造'!K$45</f>
        <v>1343</v>
      </c>
      <c r="I62" s="181"/>
      <c r="J62" s="181"/>
      <c r="K62" s="181">
        <f>'将来負担比率（分子）の構造'!L$45</f>
        <v>1262</v>
      </c>
      <c r="L62" s="181"/>
      <c r="M62" s="181"/>
      <c r="N62" s="181">
        <f>'将来負担比率（分子）の構造'!M$45</f>
        <v>1088</v>
      </c>
      <c r="O62" s="181"/>
      <c r="P62" s="181"/>
    </row>
    <row r="63" spans="1:16" x14ac:dyDescent="0.15">
      <c r="A63" s="181" t="s">
        <v>34</v>
      </c>
      <c r="B63" s="181">
        <f>'将来負担比率（分子）の構造'!I$44</f>
        <v>1284</v>
      </c>
      <c r="C63" s="181"/>
      <c r="D63" s="181"/>
      <c r="E63" s="181">
        <f>'将来負担比率（分子）の構造'!J$44</f>
        <v>1126</v>
      </c>
      <c r="F63" s="181"/>
      <c r="G63" s="181"/>
      <c r="H63" s="181">
        <f>'将来負担比率（分子）の構造'!K$44</f>
        <v>969</v>
      </c>
      <c r="I63" s="181"/>
      <c r="J63" s="181"/>
      <c r="K63" s="181">
        <f>'将来負担比率（分子）の構造'!L$44</f>
        <v>809</v>
      </c>
      <c r="L63" s="181"/>
      <c r="M63" s="181"/>
      <c r="N63" s="181">
        <f>'将来負担比率（分子）の構造'!M$44</f>
        <v>664</v>
      </c>
      <c r="O63" s="181"/>
      <c r="P63" s="181"/>
    </row>
    <row r="64" spans="1:16" x14ac:dyDescent="0.15">
      <c r="A64" s="181" t="s">
        <v>33</v>
      </c>
      <c r="B64" s="181">
        <f>'将来負担比率（分子）の構造'!I$43</f>
        <v>1162</v>
      </c>
      <c r="C64" s="181"/>
      <c r="D64" s="181"/>
      <c r="E64" s="181">
        <f>'将来負担比率（分子）の構造'!J$43</f>
        <v>1416</v>
      </c>
      <c r="F64" s="181"/>
      <c r="G64" s="181"/>
      <c r="H64" s="181">
        <f>'将来負担比率（分子）の構造'!K$43</f>
        <v>1559</v>
      </c>
      <c r="I64" s="181"/>
      <c r="J64" s="181"/>
      <c r="K64" s="181">
        <f>'将来負担比率（分子）の構造'!L$43</f>
        <v>1514</v>
      </c>
      <c r="L64" s="181"/>
      <c r="M64" s="181"/>
      <c r="N64" s="181">
        <f>'将来負担比率（分子）の構造'!M$43</f>
        <v>1487</v>
      </c>
      <c r="O64" s="181"/>
      <c r="P64" s="181"/>
    </row>
    <row r="65" spans="1:16" x14ac:dyDescent="0.15">
      <c r="A65" s="181" t="s">
        <v>32</v>
      </c>
      <c r="B65" s="181" t="str">
        <f>'将来負担比率（分子）の構造'!I$42</f>
        <v>-</v>
      </c>
      <c r="C65" s="181"/>
      <c r="D65" s="181"/>
      <c r="E65" s="181" t="str">
        <f>'将来負担比率（分子）の構造'!J$42</f>
        <v>-</v>
      </c>
      <c r="F65" s="181"/>
      <c r="G65" s="181"/>
      <c r="H65" s="181">
        <f>'将来負担比率（分子）の構造'!K$42</f>
        <v>121</v>
      </c>
      <c r="I65" s="181"/>
      <c r="J65" s="181"/>
      <c r="K65" s="181">
        <f>'将来負担比率（分子）の構造'!L$42</f>
        <v>121</v>
      </c>
      <c r="L65" s="181"/>
      <c r="M65" s="181"/>
      <c r="N65" s="181">
        <f>'将来負担比率（分子）の構造'!M$42</f>
        <v>387</v>
      </c>
      <c r="O65" s="181"/>
      <c r="P65" s="181"/>
    </row>
    <row r="66" spans="1:16" x14ac:dyDescent="0.15">
      <c r="A66" s="181" t="s">
        <v>31</v>
      </c>
      <c r="B66" s="181">
        <f>'将来負担比率（分子）の構造'!I$41</f>
        <v>13103</v>
      </c>
      <c r="C66" s="181"/>
      <c r="D66" s="181"/>
      <c r="E66" s="181">
        <f>'将来負担比率（分子）の構造'!J$41</f>
        <v>12813</v>
      </c>
      <c r="F66" s="181"/>
      <c r="G66" s="181"/>
      <c r="H66" s="181">
        <f>'将来負担比率（分子）の構造'!K$41</f>
        <v>12469</v>
      </c>
      <c r="I66" s="181"/>
      <c r="J66" s="181"/>
      <c r="K66" s="181">
        <f>'将来負担比率（分子）の構造'!L$41</f>
        <v>13145</v>
      </c>
      <c r="L66" s="181"/>
      <c r="M66" s="181"/>
      <c r="N66" s="181">
        <f>'将来負担比率（分子）の構造'!M$41</f>
        <v>14955</v>
      </c>
      <c r="O66" s="181"/>
      <c r="P66" s="181"/>
    </row>
    <row r="67" spans="1:16" x14ac:dyDescent="0.15">
      <c r="A67" s="181" t="s">
        <v>75</v>
      </c>
      <c r="B67" s="181" t="e">
        <f>NA()</f>
        <v>#N/A</v>
      </c>
      <c r="C67" s="181">
        <f>IF(ISNUMBER('将来負担比率（分子）の構造'!I$53), IF('将来負担比率（分子）の構造'!I$53 &lt; 0, 0, '将来負担比率（分子）の構造'!I$53), NA())</f>
        <v>3671</v>
      </c>
      <c r="D67" s="181" t="e">
        <f>NA()</f>
        <v>#N/A</v>
      </c>
      <c r="E67" s="181" t="e">
        <f>NA()</f>
        <v>#N/A</v>
      </c>
      <c r="F67" s="181">
        <f>IF(ISNUMBER('将来負担比率（分子）の構造'!J$53), IF('将来負担比率（分子）の構造'!J$53 &lt; 0, 0, '将来負担比率（分子）の構造'!J$53), NA())</f>
        <v>3510</v>
      </c>
      <c r="G67" s="181" t="e">
        <f>NA()</f>
        <v>#N/A</v>
      </c>
      <c r="H67" s="181" t="e">
        <f>NA()</f>
        <v>#N/A</v>
      </c>
      <c r="I67" s="181">
        <f>IF(ISNUMBER('将来負担比率（分子）の構造'!K$53), IF('将来負担比率（分子）の構造'!K$53 &lt; 0, 0, '将来負担比率（分子）の構造'!K$53), NA())</f>
        <v>3244</v>
      </c>
      <c r="J67" s="181" t="e">
        <f>NA()</f>
        <v>#N/A</v>
      </c>
      <c r="K67" s="181" t="e">
        <f>NA()</f>
        <v>#N/A</v>
      </c>
      <c r="L67" s="181">
        <f>IF(ISNUMBER('将来負担比率（分子）の構造'!L$53), IF('将来負担比率（分子）の構造'!L$53 &lt; 0, 0, '将来負担比率（分子）の構造'!L$53), NA())</f>
        <v>3323</v>
      </c>
      <c r="M67" s="181" t="e">
        <f>NA()</f>
        <v>#N/A</v>
      </c>
      <c r="N67" s="181" t="e">
        <f>NA()</f>
        <v>#N/A</v>
      </c>
      <c r="O67" s="181">
        <f>IF(ISNUMBER('将来負担比率（分子）の構造'!M$53), IF('将来負担比率（分子）の構造'!M$53 &lt; 0, 0, '将来負担比率（分子）の構造'!M$53), NA())</f>
        <v>4224</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1032</v>
      </c>
      <c r="C72" s="185">
        <f>基金残高に係る経年分析!G55</f>
        <v>865</v>
      </c>
      <c r="D72" s="185">
        <f>基金残高に係る経年分析!H55</f>
        <v>763</v>
      </c>
    </row>
    <row r="73" spans="1:16" x14ac:dyDescent="0.15">
      <c r="A73" s="184" t="s">
        <v>78</v>
      </c>
      <c r="B73" s="185">
        <f>基金残高に係る経年分析!F56</f>
        <v>599</v>
      </c>
      <c r="C73" s="185">
        <f>基金残高に係る経年分析!G56</f>
        <v>611</v>
      </c>
      <c r="D73" s="185">
        <f>基金残高に係る経年分析!H56</f>
        <v>619</v>
      </c>
    </row>
    <row r="74" spans="1:16" x14ac:dyDescent="0.15">
      <c r="A74" s="184" t="s">
        <v>79</v>
      </c>
      <c r="B74" s="185">
        <f>基金残高に係る経年分析!F57</f>
        <v>1906</v>
      </c>
      <c r="C74" s="185">
        <f>基金残高に係る経年分析!G57</f>
        <v>1888</v>
      </c>
      <c r="D74" s="185">
        <f>基金残高に係る経年分析!H57</f>
        <v>1501</v>
      </c>
    </row>
  </sheetData>
  <sheetProtection algorithmName="SHA-512" hashValue="F4BXBtNQgoc9hJEegUzBmQDY20k2u6ZdaIEY+rhl5w2DuaSzsB2XYXzA643cQp5MfCKnO0FIajCMddBBe9KQww==" saltValue="D6JObIUn9jApp7uzLO3vr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55" zoomScaleNormal="55"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214</v>
      </c>
      <c r="DI1" s="762"/>
      <c r="DJ1" s="762"/>
      <c r="DK1" s="762"/>
      <c r="DL1" s="762"/>
      <c r="DM1" s="762"/>
      <c r="DN1" s="763"/>
      <c r="DO1" s="226"/>
      <c r="DP1" s="761" t="s">
        <v>215</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217</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218</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219</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220</v>
      </c>
      <c r="S4" s="704"/>
      <c r="T4" s="704"/>
      <c r="U4" s="704"/>
      <c r="V4" s="704"/>
      <c r="W4" s="704"/>
      <c r="X4" s="704"/>
      <c r="Y4" s="705"/>
      <c r="Z4" s="703" t="s">
        <v>221</v>
      </c>
      <c r="AA4" s="704"/>
      <c r="AB4" s="704"/>
      <c r="AC4" s="705"/>
      <c r="AD4" s="703" t="s">
        <v>222</v>
      </c>
      <c r="AE4" s="704"/>
      <c r="AF4" s="704"/>
      <c r="AG4" s="704"/>
      <c r="AH4" s="704"/>
      <c r="AI4" s="704"/>
      <c r="AJ4" s="704"/>
      <c r="AK4" s="705"/>
      <c r="AL4" s="703" t="s">
        <v>221</v>
      </c>
      <c r="AM4" s="704"/>
      <c r="AN4" s="704"/>
      <c r="AO4" s="705"/>
      <c r="AP4" s="764" t="s">
        <v>223</v>
      </c>
      <c r="AQ4" s="764"/>
      <c r="AR4" s="764"/>
      <c r="AS4" s="764"/>
      <c r="AT4" s="764"/>
      <c r="AU4" s="764"/>
      <c r="AV4" s="764"/>
      <c r="AW4" s="764"/>
      <c r="AX4" s="764"/>
      <c r="AY4" s="764"/>
      <c r="AZ4" s="764"/>
      <c r="BA4" s="764"/>
      <c r="BB4" s="764"/>
      <c r="BC4" s="764"/>
      <c r="BD4" s="764"/>
      <c r="BE4" s="764"/>
      <c r="BF4" s="764"/>
      <c r="BG4" s="764" t="s">
        <v>224</v>
      </c>
      <c r="BH4" s="764"/>
      <c r="BI4" s="764"/>
      <c r="BJ4" s="764"/>
      <c r="BK4" s="764"/>
      <c r="BL4" s="764"/>
      <c r="BM4" s="764"/>
      <c r="BN4" s="764"/>
      <c r="BO4" s="764" t="s">
        <v>221</v>
      </c>
      <c r="BP4" s="764"/>
      <c r="BQ4" s="764"/>
      <c r="BR4" s="764"/>
      <c r="BS4" s="764" t="s">
        <v>225</v>
      </c>
      <c r="BT4" s="764"/>
      <c r="BU4" s="764"/>
      <c r="BV4" s="764"/>
      <c r="BW4" s="764"/>
      <c r="BX4" s="764"/>
      <c r="BY4" s="764"/>
      <c r="BZ4" s="764"/>
      <c r="CA4" s="764"/>
      <c r="CB4" s="764"/>
      <c r="CD4" s="746" t="s">
        <v>226</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08" t="s">
        <v>227</v>
      </c>
      <c r="C5" s="709"/>
      <c r="D5" s="709"/>
      <c r="E5" s="709"/>
      <c r="F5" s="709"/>
      <c r="G5" s="709"/>
      <c r="H5" s="709"/>
      <c r="I5" s="709"/>
      <c r="J5" s="709"/>
      <c r="K5" s="709"/>
      <c r="L5" s="709"/>
      <c r="M5" s="709"/>
      <c r="N5" s="709"/>
      <c r="O5" s="709"/>
      <c r="P5" s="709"/>
      <c r="Q5" s="710"/>
      <c r="R5" s="697">
        <v>1386157</v>
      </c>
      <c r="S5" s="698"/>
      <c r="T5" s="698"/>
      <c r="U5" s="698"/>
      <c r="V5" s="698"/>
      <c r="W5" s="698"/>
      <c r="X5" s="698"/>
      <c r="Y5" s="741"/>
      <c r="Z5" s="759">
        <v>9.3000000000000007</v>
      </c>
      <c r="AA5" s="759"/>
      <c r="AB5" s="759"/>
      <c r="AC5" s="759"/>
      <c r="AD5" s="760">
        <v>1386157</v>
      </c>
      <c r="AE5" s="760"/>
      <c r="AF5" s="760"/>
      <c r="AG5" s="760"/>
      <c r="AH5" s="760"/>
      <c r="AI5" s="760"/>
      <c r="AJ5" s="760"/>
      <c r="AK5" s="760"/>
      <c r="AL5" s="742">
        <v>23.5</v>
      </c>
      <c r="AM5" s="713"/>
      <c r="AN5" s="713"/>
      <c r="AO5" s="743"/>
      <c r="AP5" s="708" t="s">
        <v>228</v>
      </c>
      <c r="AQ5" s="709"/>
      <c r="AR5" s="709"/>
      <c r="AS5" s="709"/>
      <c r="AT5" s="709"/>
      <c r="AU5" s="709"/>
      <c r="AV5" s="709"/>
      <c r="AW5" s="709"/>
      <c r="AX5" s="709"/>
      <c r="AY5" s="709"/>
      <c r="AZ5" s="709"/>
      <c r="BA5" s="709"/>
      <c r="BB5" s="709"/>
      <c r="BC5" s="709"/>
      <c r="BD5" s="709"/>
      <c r="BE5" s="709"/>
      <c r="BF5" s="710"/>
      <c r="BG5" s="642">
        <v>1370303</v>
      </c>
      <c r="BH5" s="643"/>
      <c r="BI5" s="643"/>
      <c r="BJ5" s="643"/>
      <c r="BK5" s="643"/>
      <c r="BL5" s="643"/>
      <c r="BM5" s="643"/>
      <c r="BN5" s="644"/>
      <c r="BO5" s="675">
        <v>98.9</v>
      </c>
      <c r="BP5" s="675"/>
      <c r="BQ5" s="675"/>
      <c r="BR5" s="675"/>
      <c r="BS5" s="676" t="s">
        <v>131</v>
      </c>
      <c r="BT5" s="676"/>
      <c r="BU5" s="676"/>
      <c r="BV5" s="676"/>
      <c r="BW5" s="676"/>
      <c r="BX5" s="676"/>
      <c r="BY5" s="676"/>
      <c r="BZ5" s="676"/>
      <c r="CA5" s="676"/>
      <c r="CB5" s="739"/>
      <c r="CD5" s="746" t="s">
        <v>223</v>
      </c>
      <c r="CE5" s="747"/>
      <c r="CF5" s="747"/>
      <c r="CG5" s="747"/>
      <c r="CH5" s="747"/>
      <c r="CI5" s="747"/>
      <c r="CJ5" s="747"/>
      <c r="CK5" s="747"/>
      <c r="CL5" s="747"/>
      <c r="CM5" s="747"/>
      <c r="CN5" s="747"/>
      <c r="CO5" s="747"/>
      <c r="CP5" s="747"/>
      <c r="CQ5" s="748"/>
      <c r="CR5" s="746" t="s">
        <v>229</v>
      </c>
      <c r="CS5" s="747"/>
      <c r="CT5" s="747"/>
      <c r="CU5" s="747"/>
      <c r="CV5" s="747"/>
      <c r="CW5" s="747"/>
      <c r="CX5" s="747"/>
      <c r="CY5" s="748"/>
      <c r="CZ5" s="746" t="s">
        <v>221</v>
      </c>
      <c r="DA5" s="747"/>
      <c r="DB5" s="747"/>
      <c r="DC5" s="748"/>
      <c r="DD5" s="746" t="s">
        <v>230</v>
      </c>
      <c r="DE5" s="747"/>
      <c r="DF5" s="747"/>
      <c r="DG5" s="747"/>
      <c r="DH5" s="747"/>
      <c r="DI5" s="747"/>
      <c r="DJ5" s="747"/>
      <c r="DK5" s="747"/>
      <c r="DL5" s="747"/>
      <c r="DM5" s="747"/>
      <c r="DN5" s="747"/>
      <c r="DO5" s="747"/>
      <c r="DP5" s="748"/>
      <c r="DQ5" s="746" t="s">
        <v>231</v>
      </c>
      <c r="DR5" s="747"/>
      <c r="DS5" s="747"/>
      <c r="DT5" s="747"/>
      <c r="DU5" s="747"/>
      <c r="DV5" s="747"/>
      <c r="DW5" s="747"/>
      <c r="DX5" s="747"/>
      <c r="DY5" s="747"/>
      <c r="DZ5" s="747"/>
      <c r="EA5" s="747"/>
      <c r="EB5" s="747"/>
      <c r="EC5" s="748"/>
    </row>
    <row r="6" spans="2:143" ht="11.25" customHeight="1" x14ac:dyDescent="0.15">
      <c r="B6" s="639" t="s">
        <v>232</v>
      </c>
      <c r="C6" s="640"/>
      <c r="D6" s="640"/>
      <c r="E6" s="640"/>
      <c r="F6" s="640"/>
      <c r="G6" s="640"/>
      <c r="H6" s="640"/>
      <c r="I6" s="640"/>
      <c r="J6" s="640"/>
      <c r="K6" s="640"/>
      <c r="L6" s="640"/>
      <c r="M6" s="640"/>
      <c r="N6" s="640"/>
      <c r="O6" s="640"/>
      <c r="P6" s="640"/>
      <c r="Q6" s="641"/>
      <c r="R6" s="642">
        <v>73947</v>
      </c>
      <c r="S6" s="643"/>
      <c r="T6" s="643"/>
      <c r="U6" s="643"/>
      <c r="V6" s="643"/>
      <c r="W6" s="643"/>
      <c r="X6" s="643"/>
      <c r="Y6" s="644"/>
      <c r="Z6" s="675">
        <v>0.5</v>
      </c>
      <c r="AA6" s="675"/>
      <c r="AB6" s="675"/>
      <c r="AC6" s="675"/>
      <c r="AD6" s="676">
        <v>73947</v>
      </c>
      <c r="AE6" s="676"/>
      <c r="AF6" s="676"/>
      <c r="AG6" s="676"/>
      <c r="AH6" s="676"/>
      <c r="AI6" s="676"/>
      <c r="AJ6" s="676"/>
      <c r="AK6" s="676"/>
      <c r="AL6" s="645">
        <v>1.3</v>
      </c>
      <c r="AM6" s="646"/>
      <c r="AN6" s="646"/>
      <c r="AO6" s="677"/>
      <c r="AP6" s="639" t="s">
        <v>233</v>
      </c>
      <c r="AQ6" s="640"/>
      <c r="AR6" s="640"/>
      <c r="AS6" s="640"/>
      <c r="AT6" s="640"/>
      <c r="AU6" s="640"/>
      <c r="AV6" s="640"/>
      <c r="AW6" s="640"/>
      <c r="AX6" s="640"/>
      <c r="AY6" s="640"/>
      <c r="AZ6" s="640"/>
      <c r="BA6" s="640"/>
      <c r="BB6" s="640"/>
      <c r="BC6" s="640"/>
      <c r="BD6" s="640"/>
      <c r="BE6" s="640"/>
      <c r="BF6" s="641"/>
      <c r="BG6" s="642">
        <v>1370303</v>
      </c>
      <c r="BH6" s="643"/>
      <c r="BI6" s="643"/>
      <c r="BJ6" s="643"/>
      <c r="BK6" s="643"/>
      <c r="BL6" s="643"/>
      <c r="BM6" s="643"/>
      <c r="BN6" s="644"/>
      <c r="BO6" s="675">
        <v>98.9</v>
      </c>
      <c r="BP6" s="675"/>
      <c r="BQ6" s="675"/>
      <c r="BR6" s="675"/>
      <c r="BS6" s="676" t="s">
        <v>234</v>
      </c>
      <c r="BT6" s="676"/>
      <c r="BU6" s="676"/>
      <c r="BV6" s="676"/>
      <c r="BW6" s="676"/>
      <c r="BX6" s="676"/>
      <c r="BY6" s="676"/>
      <c r="BZ6" s="676"/>
      <c r="CA6" s="676"/>
      <c r="CB6" s="739"/>
      <c r="CD6" s="700" t="s">
        <v>235</v>
      </c>
      <c r="CE6" s="701"/>
      <c r="CF6" s="701"/>
      <c r="CG6" s="701"/>
      <c r="CH6" s="701"/>
      <c r="CI6" s="701"/>
      <c r="CJ6" s="701"/>
      <c r="CK6" s="701"/>
      <c r="CL6" s="701"/>
      <c r="CM6" s="701"/>
      <c r="CN6" s="701"/>
      <c r="CO6" s="701"/>
      <c r="CP6" s="701"/>
      <c r="CQ6" s="702"/>
      <c r="CR6" s="642">
        <v>76183</v>
      </c>
      <c r="CS6" s="643"/>
      <c r="CT6" s="643"/>
      <c r="CU6" s="643"/>
      <c r="CV6" s="643"/>
      <c r="CW6" s="643"/>
      <c r="CX6" s="643"/>
      <c r="CY6" s="644"/>
      <c r="CZ6" s="742">
        <v>0.5</v>
      </c>
      <c r="DA6" s="713"/>
      <c r="DB6" s="713"/>
      <c r="DC6" s="745"/>
      <c r="DD6" s="648" t="s">
        <v>234</v>
      </c>
      <c r="DE6" s="643"/>
      <c r="DF6" s="643"/>
      <c r="DG6" s="643"/>
      <c r="DH6" s="643"/>
      <c r="DI6" s="643"/>
      <c r="DJ6" s="643"/>
      <c r="DK6" s="643"/>
      <c r="DL6" s="643"/>
      <c r="DM6" s="643"/>
      <c r="DN6" s="643"/>
      <c r="DO6" s="643"/>
      <c r="DP6" s="644"/>
      <c r="DQ6" s="648">
        <v>76183</v>
      </c>
      <c r="DR6" s="643"/>
      <c r="DS6" s="643"/>
      <c r="DT6" s="643"/>
      <c r="DU6" s="643"/>
      <c r="DV6" s="643"/>
      <c r="DW6" s="643"/>
      <c r="DX6" s="643"/>
      <c r="DY6" s="643"/>
      <c r="DZ6" s="643"/>
      <c r="EA6" s="643"/>
      <c r="EB6" s="643"/>
      <c r="EC6" s="689"/>
    </row>
    <row r="7" spans="2:143" ht="11.25" customHeight="1" x14ac:dyDescent="0.15">
      <c r="B7" s="639" t="s">
        <v>236</v>
      </c>
      <c r="C7" s="640"/>
      <c r="D7" s="640"/>
      <c r="E7" s="640"/>
      <c r="F7" s="640"/>
      <c r="G7" s="640"/>
      <c r="H7" s="640"/>
      <c r="I7" s="640"/>
      <c r="J7" s="640"/>
      <c r="K7" s="640"/>
      <c r="L7" s="640"/>
      <c r="M7" s="640"/>
      <c r="N7" s="640"/>
      <c r="O7" s="640"/>
      <c r="P7" s="640"/>
      <c r="Q7" s="641"/>
      <c r="R7" s="642">
        <v>1857</v>
      </c>
      <c r="S7" s="643"/>
      <c r="T7" s="643"/>
      <c r="U7" s="643"/>
      <c r="V7" s="643"/>
      <c r="W7" s="643"/>
      <c r="X7" s="643"/>
      <c r="Y7" s="644"/>
      <c r="Z7" s="675">
        <v>0</v>
      </c>
      <c r="AA7" s="675"/>
      <c r="AB7" s="675"/>
      <c r="AC7" s="675"/>
      <c r="AD7" s="676">
        <v>1857</v>
      </c>
      <c r="AE7" s="676"/>
      <c r="AF7" s="676"/>
      <c r="AG7" s="676"/>
      <c r="AH7" s="676"/>
      <c r="AI7" s="676"/>
      <c r="AJ7" s="676"/>
      <c r="AK7" s="676"/>
      <c r="AL7" s="645">
        <v>0</v>
      </c>
      <c r="AM7" s="646"/>
      <c r="AN7" s="646"/>
      <c r="AO7" s="677"/>
      <c r="AP7" s="639" t="s">
        <v>237</v>
      </c>
      <c r="AQ7" s="640"/>
      <c r="AR7" s="640"/>
      <c r="AS7" s="640"/>
      <c r="AT7" s="640"/>
      <c r="AU7" s="640"/>
      <c r="AV7" s="640"/>
      <c r="AW7" s="640"/>
      <c r="AX7" s="640"/>
      <c r="AY7" s="640"/>
      <c r="AZ7" s="640"/>
      <c r="BA7" s="640"/>
      <c r="BB7" s="640"/>
      <c r="BC7" s="640"/>
      <c r="BD7" s="640"/>
      <c r="BE7" s="640"/>
      <c r="BF7" s="641"/>
      <c r="BG7" s="642">
        <v>573360</v>
      </c>
      <c r="BH7" s="643"/>
      <c r="BI7" s="643"/>
      <c r="BJ7" s="643"/>
      <c r="BK7" s="643"/>
      <c r="BL7" s="643"/>
      <c r="BM7" s="643"/>
      <c r="BN7" s="644"/>
      <c r="BO7" s="675">
        <v>41.4</v>
      </c>
      <c r="BP7" s="675"/>
      <c r="BQ7" s="675"/>
      <c r="BR7" s="675"/>
      <c r="BS7" s="676" t="s">
        <v>234</v>
      </c>
      <c r="BT7" s="676"/>
      <c r="BU7" s="676"/>
      <c r="BV7" s="676"/>
      <c r="BW7" s="676"/>
      <c r="BX7" s="676"/>
      <c r="BY7" s="676"/>
      <c r="BZ7" s="676"/>
      <c r="CA7" s="676"/>
      <c r="CB7" s="739"/>
      <c r="CD7" s="681" t="s">
        <v>238</v>
      </c>
      <c r="CE7" s="682"/>
      <c r="CF7" s="682"/>
      <c r="CG7" s="682"/>
      <c r="CH7" s="682"/>
      <c r="CI7" s="682"/>
      <c r="CJ7" s="682"/>
      <c r="CK7" s="682"/>
      <c r="CL7" s="682"/>
      <c r="CM7" s="682"/>
      <c r="CN7" s="682"/>
      <c r="CO7" s="682"/>
      <c r="CP7" s="682"/>
      <c r="CQ7" s="683"/>
      <c r="CR7" s="642">
        <v>4766425</v>
      </c>
      <c r="CS7" s="643"/>
      <c r="CT7" s="643"/>
      <c r="CU7" s="643"/>
      <c r="CV7" s="643"/>
      <c r="CW7" s="643"/>
      <c r="CX7" s="643"/>
      <c r="CY7" s="644"/>
      <c r="CZ7" s="675">
        <v>32.9</v>
      </c>
      <c r="DA7" s="675"/>
      <c r="DB7" s="675"/>
      <c r="DC7" s="675"/>
      <c r="DD7" s="648">
        <v>1846256</v>
      </c>
      <c r="DE7" s="643"/>
      <c r="DF7" s="643"/>
      <c r="DG7" s="643"/>
      <c r="DH7" s="643"/>
      <c r="DI7" s="643"/>
      <c r="DJ7" s="643"/>
      <c r="DK7" s="643"/>
      <c r="DL7" s="643"/>
      <c r="DM7" s="643"/>
      <c r="DN7" s="643"/>
      <c r="DO7" s="643"/>
      <c r="DP7" s="644"/>
      <c r="DQ7" s="648">
        <v>1096287</v>
      </c>
      <c r="DR7" s="643"/>
      <c r="DS7" s="643"/>
      <c r="DT7" s="643"/>
      <c r="DU7" s="643"/>
      <c r="DV7" s="643"/>
      <c r="DW7" s="643"/>
      <c r="DX7" s="643"/>
      <c r="DY7" s="643"/>
      <c r="DZ7" s="643"/>
      <c r="EA7" s="643"/>
      <c r="EB7" s="643"/>
      <c r="EC7" s="689"/>
    </row>
    <row r="8" spans="2:143" ht="11.25" customHeight="1" x14ac:dyDescent="0.15">
      <c r="B8" s="639" t="s">
        <v>239</v>
      </c>
      <c r="C8" s="640"/>
      <c r="D8" s="640"/>
      <c r="E8" s="640"/>
      <c r="F8" s="640"/>
      <c r="G8" s="640"/>
      <c r="H8" s="640"/>
      <c r="I8" s="640"/>
      <c r="J8" s="640"/>
      <c r="K8" s="640"/>
      <c r="L8" s="640"/>
      <c r="M8" s="640"/>
      <c r="N8" s="640"/>
      <c r="O8" s="640"/>
      <c r="P8" s="640"/>
      <c r="Q8" s="641"/>
      <c r="R8" s="642">
        <v>7234</v>
      </c>
      <c r="S8" s="643"/>
      <c r="T8" s="643"/>
      <c r="U8" s="643"/>
      <c r="V8" s="643"/>
      <c r="W8" s="643"/>
      <c r="X8" s="643"/>
      <c r="Y8" s="644"/>
      <c r="Z8" s="675">
        <v>0</v>
      </c>
      <c r="AA8" s="675"/>
      <c r="AB8" s="675"/>
      <c r="AC8" s="675"/>
      <c r="AD8" s="676">
        <v>7234</v>
      </c>
      <c r="AE8" s="676"/>
      <c r="AF8" s="676"/>
      <c r="AG8" s="676"/>
      <c r="AH8" s="676"/>
      <c r="AI8" s="676"/>
      <c r="AJ8" s="676"/>
      <c r="AK8" s="676"/>
      <c r="AL8" s="645">
        <v>0.1</v>
      </c>
      <c r="AM8" s="646"/>
      <c r="AN8" s="646"/>
      <c r="AO8" s="677"/>
      <c r="AP8" s="639" t="s">
        <v>240</v>
      </c>
      <c r="AQ8" s="640"/>
      <c r="AR8" s="640"/>
      <c r="AS8" s="640"/>
      <c r="AT8" s="640"/>
      <c r="AU8" s="640"/>
      <c r="AV8" s="640"/>
      <c r="AW8" s="640"/>
      <c r="AX8" s="640"/>
      <c r="AY8" s="640"/>
      <c r="AZ8" s="640"/>
      <c r="BA8" s="640"/>
      <c r="BB8" s="640"/>
      <c r="BC8" s="640"/>
      <c r="BD8" s="640"/>
      <c r="BE8" s="640"/>
      <c r="BF8" s="641"/>
      <c r="BG8" s="642">
        <v>24000</v>
      </c>
      <c r="BH8" s="643"/>
      <c r="BI8" s="643"/>
      <c r="BJ8" s="643"/>
      <c r="BK8" s="643"/>
      <c r="BL8" s="643"/>
      <c r="BM8" s="643"/>
      <c r="BN8" s="644"/>
      <c r="BO8" s="675">
        <v>1.7</v>
      </c>
      <c r="BP8" s="675"/>
      <c r="BQ8" s="675"/>
      <c r="BR8" s="675"/>
      <c r="BS8" s="648" t="s">
        <v>131</v>
      </c>
      <c r="BT8" s="643"/>
      <c r="BU8" s="643"/>
      <c r="BV8" s="643"/>
      <c r="BW8" s="643"/>
      <c r="BX8" s="643"/>
      <c r="BY8" s="643"/>
      <c r="BZ8" s="643"/>
      <c r="CA8" s="643"/>
      <c r="CB8" s="689"/>
      <c r="CD8" s="681" t="s">
        <v>241</v>
      </c>
      <c r="CE8" s="682"/>
      <c r="CF8" s="682"/>
      <c r="CG8" s="682"/>
      <c r="CH8" s="682"/>
      <c r="CI8" s="682"/>
      <c r="CJ8" s="682"/>
      <c r="CK8" s="682"/>
      <c r="CL8" s="682"/>
      <c r="CM8" s="682"/>
      <c r="CN8" s="682"/>
      <c r="CO8" s="682"/>
      <c r="CP8" s="682"/>
      <c r="CQ8" s="683"/>
      <c r="CR8" s="642">
        <v>2970540</v>
      </c>
      <c r="CS8" s="643"/>
      <c r="CT8" s="643"/>
      <c r="CU8" s="643"/>
      <c r="CV8" s="643"/>
      <c r="CW8" s="643"/>
      <c r="CX8" s="643"/>
      <c r="CY8" s="644"/>
      <c r="CZ8" s="675">
        <v>20.5</v>
      </c>
      <c r="DA8" s="675"/>
      <c r="DB8" s="675"/>
      <c r="DC8" s="675"/>
      <c r="DD8" s="648">
        <v>147622</v>
      </c>
      <c r="DE8" s="643"/>
      <c r="DF8" s="643"/>
      <c r="DG8" s="643"/>
      <c r="DH8" s="643"/>
      <c r="DI8" s="643"/>
      <c r="DJ8" s="643"/>
      <c r="DK8" s="643"/>
      <c r="DL8" s="643"/>
      <c r="DM8" s="643"/>
      <c r="DN8" s="643"/>
      <c r="DO8" s="643"/>
      <c r="DP8" s="644"/>
      <c r="DQ8" s="648">
        <v>1751187</v>
      </c>
      <c r="DR8" s="643"/>
      <c r="DS8" s="643"/>
      <c r="DT8" s="643"/>
      <c r="DU8" s="643"/>
      <c r="DV8" s="643"/>
      <c r="DW8" s="643"/>
      <c r="DX8" s="643"/>
      <c r="DY8" s="643"/>
      <c r="DZ8" s="643"/>
      <c r="EA8" s="643"/>
      <c r="EB8" s="643"/>
      <c r="EC8" s="689"/>
    </row>
    <row r="9" spans="2:143" ht="11.25" customHeight="1" x14ac:dyDescent="0.15">
      <c r="B9" s="639" t="s">
        <v>242</v>
      </c>
      <c r="C9" s="640"/>
      <c r="D9" s="640"/>
      <c r="E9" s="640"/>
      <c r="F9" s="640"/>
      <c r="G9" s="640"/>
      <c r="H9" s="640"/>
      <c r="I9" s="640"/>
      <c r="J9" s="640"/>
      <c r="K9" s="640"/>
      <c r="L9" s="640"/>
      <c r="M9" s="640"/>
      <c r="N9" s="640"/>
      <c r="O9" s="640"/>
      <c r="P9" s="640"/>
      <c r="Q9" s="641"/>
      <c r="R9" s="642">
        <v>8159</v>
      </c>
      <c r="S9" s="643"/>
      <c r="T9" s="643"/>
      <c r="U9" s="643"/>
      <c r="V9" s="643"/>
      <c r="W9" s="643"/>
      <c r="X9" s="643"/>
      <c r="Y9" s="644"/>
      <c r="Z9" s="675">
        <v>0.1</v>
      </c>
      <c r="AA9" s="675"/>
      <c r="AB9" s="675"/>
      <c r="AC9" s="675"/>
      <c r="AD9" s="676">
        <v>8159</v>
      </c>
      <c r="AE9" s="676"/>
      <c r="AF9" s="676"/>
      <c r="AG9" s="676"/>
      <c r="AH9" s="676"/>
      <c r="AI9" s="676"/>
      <c r="AJ9" s="676"/>
      <c r="AK9" s="676"/>
      <c r="AL9" s="645">
        <v>0.1</v>
      </c>
      <c r="AM9" s="646"/>
      <c r="AN9" s="646"/>
      <c r="AO9" s="677"/>
      <c r="AP9" s="639" t="s">
        <v>243</v>
      </c>
      <c r="AQ9" s="640"/>
      <c r="AR9" s="640"/>
      <c r="AS9" s="640"/>
      <c r="AT9" s="640"/>
      <c r="AU9" s="640"/>
      <c r="AV9" s="640"/>
      <c r="AW9" s="640"/>
      <c r="AX9" s="640"/>
      <c r="AY9" s="640"/>
      <c r="AZ9" s="640"/>
      <c r="BA9" s="640"/>
      <c r="BB9" s="640"/>
      <c r="BC9" s="640"/>
      <c r="BD9" s="640"/>
      <c r="BE9" s="640"/>
      <c r="BF9" s="641"/>
      <c r="BG9" s="642">
        <v>480949</v>
      </c>
      <c r="BH9" s="643"/>
      <c r="BI9" s="643"/>
      <c r="BJ9" s="643"/>
      <c r="BK9" s="643"/>
      <c r="BL9" s="643"/>
      <c r="BM9" s="643"/>
      <c r="BN9" s="644"/>
      <c r="BO9" s="675">
        <v>34.700000000000003</v>
      </c>
      <c r="BP9" s="675"/>
      <c r="BQ9" s="675"/>
      <c r="BR9" s="675"/>
      <c r="BS9" s="648" t="s">
        <v>131</v>
      </c>
      <c r="BT9" s="643"/>
      <c r="BU9" s="643"/>
      <c r="BV9" s="643"/>
      <c r="BW9" s="643"/>
      <c r="BX9" s="643"/>
      <c r="BY9" s="643"/>
      <c r="BZ9" s="643"/>
      <c r="CA9" s="643"/>
      <c r="CB9" s="689"/>
      <c r="CD9" s="681" t="s">
        <v>244</v>
      </c>
      <c r="CE9" s="682"/>
      <c r="CF9" s="682"/>
      <c r="CG9" s="682"/>
      <c r="CH9" s="682"/>
      <c r="CI9" s="682"/>
      <c r="CJ9" s="682"/>
      <c r="CK9" s="682"/>
      <c r="CL9" s="682"/>
      <c r="CM9" s="682"/>
      <c r="CN9" s="682"/>
      <c r="CO9" s="682"/>
      <c r="CP9" s="682"/>
      <c r="CQ9" s="683"/>
      <c r="CR9" s="642">
        <v>1829130</v>
      </c>
      <c r="CS9" s="643"/>
      <c r="CT9" s="643"/>
      <c r="CU9" s="643"/>
      <c r="CV9" s="643"/>
      <c r="CW9" s="643"/>
      <c r="CX9" s="643"/>
      <c r="CY9" s="644"/>
      <c r="CZ9" s="675">
        <v>12.6</v>
      </c>
      <c r="DA9" s="675"/>
      <c r="DB9" s="675"/>
      <c r="DC9" s="675"/>
      <c r="DD9" s="648">
        <v>22866</v>
      </c>
      <c r="DE9" s="643"/>
      <c r="DF9" s="643"/>
      <c r="DG9" s="643"/>
      <c r="DH9" s="643"/>
      <c r="DI9" s="643"/>
      <c r="DJ9" s="643"/>
      <c r="DK9" s="643"/>
      <c r="DL9" s="643"/>
      <c r="DM9" s="643"/>
      <c r="DN9" s="643"/>
      <c r="DO9" s="643"/>
      <c r="DP9" s="644"/>
      <c r="DQ9" s="648">
        <v>1328578</v>
      </c>
      <c r="DR9" s="643"/>
      <c r="DS9" s="643"/>
      <c r="DT9" s="643"/>
      <c r="DU9" s="643"/>
      <c r="DV9" s="643"/>
      <c r="DW9" s="643"/>
      <c r="DX9" s="643"/>
      <c r="DY9" s="643"/>
      <c r="DZ9" s="643"/>
      <c r="EA9" s="643"/>
      <c r="EB9" s="643"/>
      <c r="EC9" s="689"/>
    </row>
    <row r="10" spans="2:143" ht="11.25" customHeight="1" x14ac:dyDescent="0.15">
      <c r="B10" s="639" t="s">
        <v>245</v>
      </c>
      <c r="C10" s="640"/>
      <c r="D10" s="640"/>
      <c r="E10" s="640"/>
      <c r="F10" s="640"/>
      <c r="G10" s="640"/>
      <c r="H10" s="640"/>
      <c r="I10" s="640"/>
      <c r="J10" s="640"/>
      <c r="K10" s="640"/>
      <c r="L10" s="640"/>
      <c r="M10" s="640"/>
      <c r="N10" s="640"/>
      <c r="O10" s="640"/>
      <c r="P10" s="640"/>
      <c r="Q10" s="641"/>
      <c r="R10" s="642" t="s">
        <v>131</v>
      </c>
      <c r="S10" s="643"/>
      <c r="T10" s="643"/>
      <c r="U10" s="643"/>
      <c r="V10" s="643"/>
      <c r="W10" s="643"/>
      <c r="X10" s="643"/>
      <c r="Y10" s="644"/>
      <c r="Z10" s="675" t="s">
        <v>234</v>
      </c>
      <c r="AA10" s="675"/>
      <c r="AB10" s="675"/>
      <c r="AC10" s="675"/>
      <c r="AD10" s="676" t="s">
        <v>234</v>
      </c>
      <c r="AE10" s="676"/>
      <c r="AF10" s="676"/>
      <c r="AG10" s="676"/>
      <c r="AH10" s="676"/>
      <c r="AI10" s="676"/>
      <c r="AJ10" s="676"/>
      <c r="AK10" s="676"/>
      <c r="AL10" s="645" t="s">
        <v>131</v>
      </c>
      <c r="AM10" s="646"/>
      <c r="AN10" s="646"/>
      <c r="AO10" s="677"/>
      <c r="AP10" s="639" t="s">
        <v>246</v>
      </c>
      <c r="AQ10" s="640"/>
      <c r="AR10" s="640"/>
      <c r="AS10" s="640"/>
      <c r="AT10" s="640"/>
      <c r="AU10" s="640"/>
      <c r="AV10" s="640"/>
      <c r="AW10" s="640"/>
      <c r="AX10" s="640"/>
      <c r="AY10" s="640"/>
      <c r="AZ10" s="640"/>
      <c r="BA10" s="640"/>
      <c r="BB10" s="640"/>
      <c r="BC10" s="640"/>
      <c r="BD10" s="640"/>
      <c r="BE10" s="640"/>
      <c r="BF10" s="641"/>
      <c r="BG10" s="642">
        <v>38170</v>
      </c>
      <c r="BH10" s="643"/>
      <c r="BI10" s="643"/>
      <c r="BJ10" s="643"/>
      <c r="BK10" s="643"/>
      <c r="BL10" s="643"/>
      <c r="BM10" s="643"/>
      <c r="BN10" s="644"/>
      <c r="BO10" s="675">
        <v>2.8</v>
      </c>
      <c r="BP10" s="675"/>
      <c r="BQ10" s="675"/>
      <c r="BR10" s="675"/>
      <c r="BS10" s="648" t="s">
        <v>131</v>
      </c>
      <c r="BT10" s="643"/>
      <c r="BU10" s="643"/>
      <c r="BV10" s="643"/>
      <c r="BW10" s="643"/>
      <c r="BX10" s="643"/>
      <c r="BY10" s="643"/>
      <c r="BZ10" s="643"/>
      <c r="CA10" s="643"/>
      <c r="CB10" s="689"/>
      <c r="CD10" s="681" t="s">
        <v>247</v>
      </c>
      <c r="CE10" s="682"/>
      <c r="CF10" s="682"/>
      <c r="CG10" s="682"/>
      <c r="CH10" s="682"/>
      <c r="CI10" s="682"/>
      <c r="CJ10" s="682"/>
      <c r="CK10" s="682"/>
      <c r="CL10" s="682"/>
      <c r="CM10" s="682"/>
      <c r="CN10" s="682"/>
      <c r="CO10" s="682"/>
      <c r="CP10" s="682"/>
      <c r="CQ10" s="683"/>
      <c r="CR10" s="642" t="s">
        <v>234</v>
      </c>
      <c r="CS10" s="643"/>
      <c r="CT10" s="643"/>
      <c r="CU10" s="643"/>
      <c r="CV10" s="643"/>
      <c r="CW10" s="643"/>
      <c r="CX10" s="643"/>
      <c r="CY10" s="644"/>
      <c r="CZ10" s="675" t="s">
        <v>131</v>
      </c>
      <c r="DA10" s="675"/>
      <c r="DB10" s="675"/>
      <c r="DC10" s="675"/>
      <c r="DD10" s="648" t="s">
        <v>131</v>
      </c>
      <c r="DE10" s="643"/>
      <c r="DF10" s="643"/>
      <c r="DG10" s="643"/>
      <c r="DH10" s="643"/>
      <c r="DI10" s="643"/>
      <c r="DJ10" s="643"/>
      <c r="DK10" s="643"/>
      <c r="DL10" s="643"/>
      <c r="DM10" s="643"/>
      <c r="DN10" s="643"/>
      <c r="DO10" s="643"/>
      <c r="DP10" s="644"/>
      <c r="DQ10" s="648" t="s">
        <v>131</v>
      </c>
      <c r="DR10" s="643"/>
      <c r="DS10" s="643"/>
      <c r="DT10" s="643"/>
      <c r="DU10" s="643"/>
      <c r="DV10" s="643"/>
      <c r="DW10" s="643"/>
      <c r="DX10" s="643"/>
      <c r="DY10" s="643"/>
      <c r="DZ10" s="643"/>
      <c r="EA10" s="643"/>
      <c r="EB10" s="643"/>
      <c r="EC10" s="689"/>
    </row>
    <row r="11" spans="2:143" ht="11.25" customHeight="1" x14ac:dyDescent="0.15">
      <c r="B11" s="639" t="s">
        <v>248</v>
      </c>
      <c r="C11" s="640"/>
      <c r="D11" s="640"/>
      <c r="E11" s="640"/>
      <c r="F11" s="640"/>
      <c r="G11" s="640"/>
      <c r="H11" s="640"/>
      <c r="I11" s="640"/>
      <c r="J11" s="640"/>
      <c r="K11" s="640"/>
      <c r="L11" s="640"/>
      <c r="M11" s="640"/>
      <c r="N11" s="640"/>
      <c r="O11" s="640"/>
      <c r="P11" s="640"/>
      <c r="Q11" s="641"/>
      <c r="R11" s="642">
        <v>338943</v>
      </c>
      <c r="S11" s="643"/>
      <c r="T11" s="643"/>
      <c r="U11" s="643"/>
      <c r="V11" s="643"/>
      <c r="W11" s="643"/>
      <c r="X11" s="643"/>
      <c r="Y11" s="644"/>
      <c r="Z11" s="645">
        <v>2.2999999999999998</v>
      </c>
      <c r="AA11" s="646"/>
      <c r="AB11" s="646"/>
      <c r="AC11" s="647"/>
      <c r="AD11" s="648">
        <v>338943</v>
      </c>
      <c r="AE11" s="643"/>
      <c r="AF11" s="643"/>
      <c r="AG11" s="643"/>
      <c r="AH11" s="643"/>
      <c r="AI11" s="643"/>
      <c r="AJ11" s="643"/>
      <c r="AK11" s="644"/>
      <c r="AL11" s="645">
        <v>5.7</v>
      </c>
      <c r="AM11" s="646"/>
      <c r="AN11" s="646"/>
      <c r="AO11" s="677"/>
      <c r="AP11" s="639" t="s">
        <v>249</v>
      </c>
      <c r="AQ11" s="640"/>
      <c r="AR11" s="640"/>
      <c r="AS11" s="640"/>
      <c r="AT11" s="640"/>
      <c r="AU11" s="640"/>
      <c r="AV11" s="640"/>
      <c r="AW11" s="640"/>
      <c r="AX11" s="640"/>
      <c r="AY11" s="640"/>
      <c r="AZ11" s="640"/>
      <c r="BA11" s="640"/>
      <c r="BB11" s="640"/>
      <c r="BC11" s="640"/>
      <c r="BD11" s="640"/>
      <c r="BE11" s="640"/>
      <c r="BF11" s="641"/>
      <c r="BG11" s="642">
        <v>30241</v>
      </c>
      <c r="BH11" s="643"/>
      <c r="BI11" s="643"/>
      <c r="BJ11" s="643"/>
      <c r="BK11" s="643"/>
      <c r="BL11" s="643"/>
      <c r="BM11" s="643"/>
      <c r="BN11" s="644"/>
      <c r="BO11" s="675">
        <v>2.2000000000000002</v>
      </c>
      <c r="BP11" s="675"/>
      <c r="BQ11" s="675"/>
      <c r="BR11" s="675"/>
      <c r="BS11" s="648" t="s">
        <v>131</v>
      </c>
      <c r="BT11" s="643"/>
      <c r="BU11" s="643"/>
      <c r="BV11" s="643"/>
      <c r="BW11" s="643"/>
      <c r="BX11" s="643"/>
      <c r="BY11" s="643"/>
      <c r="BZ11" s="643"/>
      <c r="CA11" s="643"/>
      <c r="CB11" s="689"/>
      <c r="CD11" s="681" t="s">
        <v>250</v>
      </c>
      <c r="CE11" s="682"/>
      <c r="CF11" s="682"/>
      <c r="CG11" s="682"/>
      <c r="CH11" s="682"/>
      <c r="CI11" s="682"/>
      <c r="CJ11" s="682"/>
      <c r="CK11" s="682"/>
      <c r="CL11" s="682"/>
      <c r="CM11" s="682"/>
      <c r="CN11" s="682"/>
      <c r="CO11" s="682"/>
      <c r="CP11" s="682"/>
      <c r="CQ11" s="683"/>
      <c r="CR11" s="642">
        <v>227397</v>
      </c>
      <c r="CS11" s="643"/>
      <c r="CT11" s="643"/>
      <c r="CU11" s="643"/>
      <c r="CV11" s="643"/>
      <c r="CW11" s="643"/>
      <c r="CX11" s="643"/>
      <c r="CY11" s="644"/>
      <c r="CZ11" s="675">
        <v>1.6</v>
      </c>
      <c r="DA11" s="675"/>
      <c r="DB11" s="675"/>
      <c r="DC11" s="675"/>
      <c r="DD11" s="648">
        <v>93833</v>
      </c>
      <c r="DE11" s="643"/>
      <c r="DF11" s="643"/>
      <c r="DG11" s="643"/>
      <c r="DH11" s="643"/>
      <c r="DI11" s="643"/>
      <c r="DJ11" s="643"/>
      <c r="DK11" s="643"/>
      <c r="DL11" s="643"/>
      <c r="DM11" s="643"/>
      <c r="DN11" s="643"/>
      <c r="DO11" s="643"/>
      <c r="DP11" s="644"/>
      <c r="DQ11" s="648">
        <v>131921</v>
      </c>
      <c r="DR11" s="643"/>
      <c r="DS11" s="643"/>
      <c r="DT11" s="643"/>
      <c r="DU11" s="643"/>
      <c r="DV11" s="643"/>
      <c r="DW11" s="643"/>
      <c r="DX11" s="643"/>
      <c r="DY11" s="643"/>
      <c r="DZ11" s="643"/>
      <c r="EA11" s="643"/>
      <c r="EB11" s="643"/>
      <c r="EC11" s="689"/>
    </row>
    <row r="12" spans="2:143" ht="11.25" customHeight="1" x14ac:dyDescent="0.15">
      <c r="B12" s="639" t="s">
        <v>251</v>
      </c>
      <c r="C12" s="640"/>
      <c r="D12" s="640"/>
      <c r="E12" s="640"/>
      <c r="F12" s="640"/>
      <c r="G12" s="640"/>
      <c r="H12" s="640"/>
      <c r="I12" s="640"/>
      <c r="J12" s="640"/>
      <c r="K12" s="640"/>
      <c r="L12" s="640"/>
      <c r="M12" s="640"/>
      <c r="N12" s="640"/>
      <c r="O12" s="640"/>
      <c r="P12" s="640"/>
      <c r="Q12" s="641"/>
      <c r="R12" s="642" t="s">
        <v>131</v>
      </c>
      <c r="S12" s="643"/>
      <c r="T12" s="643"/>
      <c r="U12" s="643"/>
      <c r="V12" s="643"/>
      <c r="W12" s="643"/>
      <c r="X12" s="643"/>
      <c r="Y12" s="644"/>
      <c r="Z12" s="675" t="s">
        <v>234</v>
      </c>
      <c r="AA12" s="675"/>
      <c r="AB12" s="675"/>
      <c r="AC12" s="675"/>
      <c r="AD12" s="676" t="s">
        <v>234</v>
      </c>
      <c r="AE12" s="676"/>
      <c r="AF12" s="676"/>
      <c r="AG12" s="676"/>
      <c r="AH12" s="676"/>
      <c r="AI12" s="676"/>
      <c r="AJ12" s="676"/>
      <c r="AK12" s="676"/>
      <c r="AL12" s="645" t="s">
        <v>131</v>
      </c>
      <c r="AM12" s="646"/>
      <c r="AN12" s="646"/>
      <c r="AO12" s="677"/>
      <c r="AP12" s="639" t="s">
        <v>252</v>
      </c>
      <c r="AQ12" s="640"/>
      <c r="AR12" s="640"/>
      <c r="AS12" s="640"/>
      <c r="AT12" s="640"/>
      <c r="AU12" s="640"/>
      <c r="AV12" s="640"/>
      <c r="AW12" s="640"/>
      <c r="AX12" s="640"/>
      <c r="AY12" s="640"/>
      <c r="AZ12" s="640"/>
      <c r="BA12" s="640"/>
      <c r="BB12" s="640"/>
      <c r="BC12" s="640"/>
      <c r="BD12" s="640"/>
      <c r="BE12" s="640"/>
      <c r="BF12" s="641"/>
      <c r="BG12" s="642">
        <v>618470</v>
      </c>
      <c r="BH12" s="643"/>
      <c r="BI12" s="643"/>
      <c r="BJ12" s="643"/>
      <c r="BK12" s="643"/>
      <c r="BL12" s="643"/>
      <c r="BM12" s="643"/>
      <c r="BN12" s="644"/>
      <c r="BO12" s="675">
        <v>44.6</v>
      </c>
      <c r="BP12" s="675"/>
      <c r="BQ12" s="675"/>
      <c r="BR12" s="675"/>
      <c r="BS12" s="648" t="s">
        <v>131</v>
      </c>
      <c r="BT12" s="643"/>
      <c r="BU12" s="643"/>
      <c r="BV12" s="643"/>
      <c r="BW12" s="643"/>
      <c r="BX12" s="643"/>
      <c r="BY12" s="643"/>
      <c r="BZ12" s="643"/>
      <c r="CA12" s="643"/>
      <c r="CB12" s="689"/>
      <c r="CD12" s="681" t="s">
        <v>253</v>
      </c>
      <c r="CE12" s="682"/>
      <c r="CF12" s="682"/>
      <c r="CG12" s="682"/>
      <c r="CH12" s="682"/>
      <c r="CI12" s="682"/>
      <c r="CJ12" s="682"/>
      <c r="CK12" s="682"/>
      <c r="CL12" s="682"/>
      <c r="CM12" s="682"/>
      <c r="CN12" s="682"/>
      <c r="CO12" s="682"/>
      <c r="CP12" s="682"/>
      <c r="CQ12" s="683"/>
      <c r="CR12" s="642">
        <v>459395</v>
      </c>
      <c r="CS12" s="643"/>
      <c r="CT12" s="643"/>
      <c r="CU12" s="643"/>
      <c r="CV12" s="643"/>
      <c r="CW12" s="643"/>
      <c r="CX12" s="643"/>
      <c r="CY12" s="644"/>
      <c r="CZ12" s="675">
        <v>3.2</v>
      </c>
      <c r="DA12" s="675"/>
      <c r="DB12" s="675"/>
      <c r="DC12" s="675"/>
      <c r="DD12" s="648">
        <v>30621</v>
      </c>
      <c r="DE12" s="643"/>
      <c r="DF12" s="643"/>
      <c r="DG12" s="643"/>
      <c r="DH12" s="643"/>
      <c r="DI12" s="643"/>
      <c r="DJ12" s="643"/>
      <c r="DK12" s="643"/>
      <c r="DL12" s="643"/>
      <c r="DM12" s="643"/>
      <c r="DN12" s="643"/>
      <c r="DO12" s="643"/>
      <c r="DP12" s="644"/>
      <c r="DQ12" s="648">
        <v>371455</v>
      </c>
      <c r="DR12" s="643"/>
      <c r="DS12" s="643"/>
      <c r="DT12" s="643"/>
      <c r="DU12" s="643"/>
      <c r="DV12" s="643"/>
      <c r="DW12" s="643"/>
      <c r="DX12" s="643"/>
      <c r="DY12" s="643"/>
      <c r="DZ12" s="643"/>
      <c r="EA12" s="643"/>
      <c r="EB12" s="643"/>
      <c r="EC12" s="689"/>
    </row>
    <row r="13" spans="2:143" ht="11.25" customHeight="1" x14ac:dyDescent="0.15">
      <c r="B13" s="639" t="s">
        <v>254</v>
      </c>
      <c r="C13" s="640"/>
      <c r="D13" s="640"/>
      <c r="E13" s="640"/>
      <c r="F13" s="640"/>
      <c r="G13" s="640"/>
      <c r="H13" s="640"/>
      <c r="I13" s="640"/>
      <c r="J13" s="640"/>
      <c r="K13" s="640"/>
      <c r="L13" s="640"/>
      <c r="M13" s="640"/>
      <c r="N13" s="640"/>
      <c r="O13" s="640"/>
      <c r="P13" s="640"/>
      <c r="Q13" s="641"/>
      <c r="R13" s="642" t="s">
        <v>234</v>
      </c>
      <c r="S13" s="643"/>
      <c r="T13" s="643"/>
      <c r="U13" s="643"/>
      <c r="V13" s="643"/>
      <c r="W13" s="643"/>
      <c r="X13" s="643"/>
      <c r="Y13" s="644"/>
      <c r="Z13" s="675" t="s">
        <v>131</v>
      </c>
      <c r="AA13" s="675"/>
      <c r="AB13" s="675"/>
      <c r="AC13" s="675"/>
      <c r="AD13" s="676" t="s">
        <v>131</v>
      </c>
      <c r="AE13" s="676"/>
      <c r="AF13" s="676"/>
      <c r="AG13" s="676"/>
      <c r="AH13" s="676"/>
      <c r="AI13" s="676"/>
      <c r="AJ13" s="676"/>
      <c r="AK13" s="676"/>
      <c r="AL13" s="645" t="s">
        <v>131</v>
      </c>
      <c r="AM13" s="646"/>
      <c r="AN13" s="646"/>
      <c r="AO13" s="677"/>
      <c r="AP13" s="639" t="s">
        <v>255</v>
      </c>
      <c r="AQ13" s="640"/>
      <c r="AR13" s="640"/>
      <c r="AS13" s="640"/>
      <c r="AT13" s="640"/>
      <c r="AU13" s="640"/>
      <c r="AV13" s="640"/>
      <c r="AW13" s="640"/>
      <c r="AX13" s="640"/>
      <c r="AY13" s="640"/>
      <c r="AZ13" s="640"/>
      <c r="BA13" s="640"/>
      <c r="BB13" s="640"/>
      <c r="BC13" s="640"/>
      <c r="BD13" s="640"/>
      <c r="BE13" s="640"/>
      <c r="BF13" s="641"/>
      <c r="BG13" s="642">
        <v>613862</v>
      </c>
      <c r="BH13" s="643"/>
      <c r="BI13" s="643"/>
      <c r="BJ13" s="643"/>
      <c r="BK13" s="643"/>
      <c r="BL13" s="643"/>
      <c r="BM13" s="643"/>
      <c r="BN13" s="644"/>
      <c r="BO13" s="675">
        <v>44.3</v>
      </c>
      <c r="BP13" s="675"/>
      <c r="BQ13" s="675"/>
      <c r="BR13" s="675"/>
      <c r="BS13" s="648" t="s">
        <v>131</v>
      </c>
      <c r="BT13" s="643"/>
      <c r="BU13" s="643"/>
      <c r="BV13" s="643"/>
      <c r="BW13" s="643"/>
      <c r="BX13" s="643"/>
      <c r="BY13" s="643"/>
      <c r="BZ13" s="643"/>
      <c r="CA13" s="643"/>
      <c r="CB13" s="689"/>
      <c r="CD13" s="681" t="s">
        <v>256</v>
      </c>
      <c r="CE13" s="682"/>
      <c r="CF13" s="682"/>
      <c r="CG13" s="682"/>
      <c r="CH13" s="682"/>
      <c r="CI13" s="682"/>
      <c r="CJ13" s="682"/>
      <c r="CK13" s="682"/>
      <c r="CL13" s="682"/>
      <c r="CM13" s="682"/>
      <c r="CN13" s="682"/>
      <c r="CO13" s="682"/>
      <c r="CP13" s="682"/>
      <c r="CQ13" s="683"/>
      <c r="CR13" s="642">
        <v>877084</v>
      </c>
      <c r="CS13" s="643"/>
      <c r="CT13" s="643"/>
      <c r="CU13" s="643"/>
      <c r="CV13" s="643"/>
      <c r="CW13" s="643"/>
      <c r="CX13" s="643"/>
      <c r="CY13" s="644"/>
      <c r="CZ13" s="675">
        <v>6.1</v>
      </c>
      <c r="DA13" s="675"/>
      <c r="DB13" s="675"/>
      <c r="DC13" s="675"/>
      <c r="DD13" s="648">
        <v>609420</v>
      </c>
      <c r="DE13" s="643"/>
      <c r="DF13" s="643"/>
      <c r="DG13" s="643"/>
      <c r="DH13" s="643"/>
      <c r="DI13" s="643"/>
      <c r="DJ13" s="643"/>
      <c r="DK13" s="643"/>
      <c r="DL13" s="643"/>
      <c r="DM13" s="643"/>
      <c r="DN13" s="643"/>
      <c r="DO13" s="643"/>
      <c r="DP13" s="644"/>
      <c r="DQ13" s="648">
        <v>311299</v>
      </c>
      <c r="DR13" s="643"/>
      <c r="DS13" s="643"/>
      <c r="DT13" s="643"/>
      <c r="DU13" s="643"/>
      <c r="DV13" s="643"/>
      <c r="DW13" s="643"/>
      <c r="DX13" s="643"/>
      <c r="DY13" s="643"/>
      <c r="DZ13" s="643"/>
      <c r="EA13" s="643"/>
      <c r="EB13" s="643"/>
      <c r="EC13" s="689"/>
    </row>
    <row r="14" spans="2:143" ht="11.25" customHeight="1" x14ac:dyDescent="0.15">
      <c r="B14" s="639" t="s">
        <v>257</v>
      </c>
      <c r="C14" s="640"/>
      <c r="D14" s="640"/>
      <c r="E14" s="640"/>
      <c r="F14" s="640"/>
      <c r="G14" s="640"/>
      <c r="H14" s="640"/>
      <c r="I14" s="640"/>
      <c r="J14" s="640"/>
      <c r="K14" s="640"/>
      <c r="L14" s="640"/>
      <c r="M14" s="640"/>
      <c r="N14" s="640"/>
      <c r="O14" s="640"/>
      <c r="P14" s="640"/>
      <c r="Q14" s="641"/>
      <c r="R14" s="642" t="s">
        <v>234</v>
      </c>
      <c r="S14" s="643"/>
      <c r="T14" s="643"/>
      <c r="U14" s="643"/>
      <c r="V14" s="643"/>
      <c r="W14" s="643"/>
      <c r="X14" s="643"/>
      <c r="Y14" s="644"/>
      <c r="Z14" s="675" t="s">
        <v>234</v>
      </c>
      <c r="AA14" s="675"/>
      <c r="AB14" s="675"/>
      <c r="AC14" s="675"/>
      <c r="AD14" s="676" t="s">
        <v>234</v>
      </c>
      <c r="AE14" s="676"/>
      <c r="AF14" s="676"/>
      <c r="AG14" s="676"/>
      <c r="AH14" s="676"/>
      <c r="AI14" s="676"/>
      <c r="AJ14" s="676"/>
      <c r="AK14" s="676"/>
      <c r="AL14" s="645" t="s">
        <v>234</v>
      </c>
      <c r="AM14" s="646"/>
      <c r="AN14" s="646"/>
      <c r="AO14" s="677"/>
      <c r="AP14" s="639" t="s">
        <v>258</v>
      </c>
      <c r="AQ14" s="640"/>
      <c r="AR14" s="640"/>
      <c r="AS14" s="640"/>
      <c r="AT14" s="640"/>
      <c r="AU14" s="640"/>
      <c r="AV14" s="640"/>
      <c r="AW14" s="640"/>
      <c r="AX14" s="640"/>
      <c r="AY14" s="640"/>
      <c r="AZ14" s="640"/>
      <c r="BA14" s="640"/>
      <c r="BB14" s="640"/>
      <c r="BC14" s="640"/>
      <c r="BD14" s="640"/>
      <c r="BE14" s="640"/>
      <c r="BF14" s="641"/>
      <c r="BG14" s="642">
        <v>62625</v>
      </c>
      <c r="BH14" s="643"/>
      <c r="BI14" s="643"/>
      <c r="BJ14" s="643"/>
      <c r="BK14" s="643"/>
      <c r="BL14" s="643"/>
      <c r="BM14" s="643"/>
      <c r="BN14" s="644"/>
      <c r="BO14" s="675">
        <v>4.5</v>
      </c>
      <c r="BP14" s="675"/>
      <c r="BQ14" s="675"/>
      <c r="BR14" s="675"/>
      <c r="BS14" s="648" t="s">
        <v>234</v>
      </c>
      <c r="BT14" s="643"/>
      <c r="BU14" s="643"/>
      <c r="BV14" s="643"/>
      <c r="BW14" s="643"/>
      <c r="BX14" s="643"/>
      <c r="BY14" s="643"/>
      <c r="BZ14" s="643"/>
      <c r="CA14" s="643"/>
      <c r="CB14" s="689"/>
      <c r="CD14" s="681" t="s">
        <v>259</v>
      </c>
      <c r="CE14" s="682"/>
      <c r="CF14" s="682"/>
      <c r="CG14" s="682"/>
      <c r="CH14" s="682"/>
      <c r="CI14" s="682"/>
      <c r="CJ14" s="682"/>
      <c r="CK14" s="682"/>
      <c r="CL14" s="682"/>
      <c r="CM14" s="682"/>
      <c r="CN14" s="682"/>
      <c r="CO14" s="682"/>
      <c r="CP14" s="682"/>
      <c r="CQ14" s="683"/>
      <c r="CR14" s="642">
        <v>748509</v>
      </c>
      <c r="CS14" s="643"/>
      <c r="CT14" s="643"/>
      <c r="CU14" s="643"/>
      <c r="CV14" s="643"/>
      <c r="CW14" s="643"/>
      <c r="CX14" s="643"/>
      <c r="CY14" s="644"/>
      <c r="CZ14" s="675">
        <v>5.2</v>
      </c>
      <c r="DA14" s="675"/>
      <c r="DB14" s="675"/>
      <c r="DC14" s="675"/>
      <c r="DD14" s="648">
        <v>218946</v>
      </c>
      <c r="DE14" s="643"/>
      <c r="DF14" s="643"/>
      <c r="DG14" s="643"/>
      <c r="DH14" s="643"/>
      <c r="DI14" s="643"/>
      <c r="DJ14" s="643"/>
      <c r="DK14" s="643"/>
      <c r="DL14" s="643"/>
      <c r="DM14" s="643"/>
      <c r="DN14" s="643"/>
      <c r="DO14" s="643"/>
      <c r="DP14" s="644"/>
      <c r="DQ14" s="648">
        <v>391531</v>
      </c>
      <c r="DR14" s="643"/>
      <c r="DS14" s="643"/>
      <c r="DT14" s="643"/>
      <c r="DU14" s="643"/>
      <c r="DV14" s="643"/>
      <c r="DW14" s="643"/>
      <c r="DX14" s="643"/>
      <c r="DY14" s="643"/>
      <c r="DZ14" s="643"/>
      <c r="EA14" s="643"/>
      <c r="EB14" s="643"/>
      <c r="EC14" s="689"/>
    </row>
    <row r="15" spans="2:143" ht="11.25" customHeight="1" x14ac:dyDescent="0.15">
      <c r="B15" s="639" t="s">
        <v>260</v>
      </c>
      <c r="C15" s="640"/>
      <c r="D15" s="640"/>
      <c r="E15" s="640"/>
      <c r="F15" s="640"/>
      <c r="G15" s="640"/>
      <c r="H15" s="640"/>
      <c r="I15" s="640"/>
      <c r="J15" s="640"/>
      <c r="K15" s="640"/>
      <c r="L15" s="640"/>
      <c r="M15" s="640"/>
      <c r="N15" s="640"/>
      <c r="O15" s="640"/>
      <c r="P15" s="640"/>
      <c r="Q15" s="641"/>
      <c r="R15" s="642" t="s">
        <v>234</v>
      </c>
      <c r="S15" s="643"/>
      <c r="T15" s="643"/>
      <c r="U15" s="643"/>
      <c r="V15" s="643"/>
      <c r="W15" s="643"/>
      <c r="X15" s="643"/>
      <c r="Y15" s="644"/>
      <c r="Z15" s="675" t="s">
        <v>131</v>
      </c>
      <c r="AA15" s="675"/>
      <c r="AB15" s="675"/>
      <c r="AC15" s="675"/>
      <c r="AD15" s="676" t="s">
        <v>131</v>
      </c>
      <c r="AE15" s="676"/>
      <c r="AF15" s="676"/>
      <c r="AG15" s="676"/>
      <c r="AH15" s="676"/>
      <c r="AI15" s="676"/>
      <c r="AJ15" s="676"/>
      <c r="AK15" s="676"/>
      <c r="AL15" s="645" t="s">
        <v>131</v>
      </c>
      <c r="AM15" s="646"/>
      <c r="AN15" s="646"/>
      <c r="AO15" s="677"/>
      <c r="AP15" s="639" t="s">
        <v>261</v>
      </c>
      <c r="AQ15" s="640"/>
      <c r="AR15" s="640"/>
      <c r="AS15" s="640"/>
      <c r="AT15" s="640"/>
      <c r="AU15" s="640"/>
      <c r="AV15" s="640"/>
      <c r="AW15" s="640"/>
      <c r="AX15" s="640"/>
      <c r="AY15" s="640"/>
      <c r="AZ15" s="640"/>
      <c r="BA15" s="640"/>
      <c r="BB15" s="640"/>
      <c r="BC15" s="640"/>
      <c r="BD15" s="640"/>
      <c r="BE15" s="640"/>
      <c r="BF15" s="641"/>
      <c r="BG15" s="642">
        <v>115848</v>
      </c>
      <c r="BH15" s="643"/>
      <c r="BI15" s="643"/>
      <c r="BJ15" s="643"/>
      <c r="BK15" s="643"/>
      <c r="BL15" s="643"/>
      <c r="BM15" s="643"/>
      <c r="BN15" s="644"/>
      <c r="BO15" s="675">
        <v>8.4</v>
      </c>
      <c r="BP15" s="675"/>
      <c r="BQ15" s="675"/>
      <c r="BR15" s="675"/>
      <c r="BS15" s="648" t="s">
        <v>234</v>
      </c>
      <c r="BT15" s="643"/>
      <c r="BU15" s="643"/>
      <c r="BV15" s="643"/>
      <c r="BW15" s="643"/>
      <c r="BX15" s="643"/>
      <c r="BY15" s="643"/>
      <c r="BZ15" s="643"/>
      <c r="CA15" s="643"/>
      <c r="CB15" s="689"/>
      <c r="CD15" s="681" t="s">
        <v>262</v>
      </c>
      <c r="CE15" s="682"/>
      <c r="CF15" s="682"/>
      <c r="CG15" s="682"/>
      <c r="CH15" s="682"/>
      <c r="CI15" s="682"/>
      <c r="CJ15" s="682"/>
      <c r="CK15" s="682"/>
      <c r="CL15" s="682"/>
      <c r="CM15" s="682"/>
      <c r="CN15" s="682"/>
      <c r="CO15" s="682"/>
      <c r="CP15" s="682"/>
      <c r="CQ15" s="683"/>
      <c r="CR15" s="642">
        <v>1005084</v>
      </c>
      <c r="CS15" s="643"/>
      <c r="CT15" s="643"/>
      <c r="CU15" s="643"/>
      <c r="CV15" s="643"/>
      <c r="CW15" s="643"/>
      <c r="CX15" s="643"/>
      <c r="CY15" s="644"/>
      <c r="CZ15" s="675">
        <v>6.9</v>
      </c>
      <c r="DA15" s="675"/>
      <c r="DB15" s="675"/>
      <c r="DC15" s="675"/>
      <c r="DD15" s="648">
        <v>146285</v>
      </c>
      <c r="DE15" s="643"/>
      <c r="DF15" s="643"/>
      <c r="DG15" s="643"/>
      <c r="DH15" s="643"/>
      <c r="DI15" s="643"/>
      <c r="DJ15" s="643"/>
      <c r="DK15" s="643"/>
      <c r="DL15" s="643"/>
      <c r="DM15" s="643"/>
      <c r="DN15" s="643"/>
      <c r="DO15" s="643"/>
      <c r="DP15" s="644"/>
      <c r="DQ15" s="648">
        <v>645084</v>
      </c>
      <c r="DR15" s="643"/>
      <c r="DS15" s="643"/>
      <c r="DT15" s="643"/>
      <c r="DU15" s="643"/>
      <c r="DV15" s="643"/>
      <c r="DW15" s="643"/>
      <c r="DX15" s="643"/>
      <c r="DY15" s="643"/>
      <c r="DZ15" s="643"/>
      <c r="EA15" s="643"/>
      <c r="EB15" s="643"/>
      <c r="EC15" s="689"/>
    </row>
    <row r="16" spans="2:143" ht="11.25" customHeight="1" x14ac:dyDescent="0.15">
      <c r="B16" s="639" t="s">
        <v>263</v>
      </c>
      <c r="C16" s="640"/>
      <c r="D16" s="640"/>
      <c r="E16" s="640"/>
      <c r="F16" s="640"/>
      <c r="G16" s="640"/>
      <c r="H16" s="640"/>
      <c r="I16" s="640"/>
      <c r="J16" s="640"/>
      <c r="K16" s="640"/>
      <c r="L16" s="640"/>
      <c r="M16" s="640"/>
      <c r="N16" s="640"/>
      <c r="O16" s="640"/>
      <c r="P16" s="640"/>
      <c r="Q16" s="641"/>
      <c r="R16" s="642">
        <v>5018</v>
      </c>
      <c r="S16" s="643"/>
      <c r="T16" s="643"/>
      <c r="U16" s="643"/>
      <c r="V16" s="643"/>
      <c r="W16" s="643"/>
      <c r="X16" s="643"/>
      <c r="Y16" s="644"/>
      <c r="Z16" s="675">
        <v>0</v>
      </c>
      <c r="AA16" s="675"/>
      <c r="AB16" s="675"/>
      <c r="AC16" s="675"/>
      <c r="AD16" s="676">
        <v>5018</v>
      </c>
      <c r="AE16" s="676"/>
      <c r="AF16" s="676"/>
      <c r="AG16" s="676"/>
      <c r="AH16" s="676"/>
      <c r="AI16" s="676"/>
      <c r="AJ16" s="676"/>
      <c r="AK16" s="676"/>
      <c r="AL16" s="645">
        <v>0.1</v>
      </c>
      <c r="AM16" s="646"/>
      <c r="AN16" s="646"/>
      <c r="AO16" s="677"/>
      <c r="AP16" s="639" t="s">
        <v>264</v>
      </c>
      <c r="AQ16" s="640"/>
      <c r="AR16" s="640"/>
      <c r="AS16" s="640"/>
      <c r="AT16" s="640"/>
      <c r="AU16" s="640"/>
      <c r="AV16" s="640"/>
      <c r="AW16" s="640"/>
      <c r="AX16" s="640"/>
      <c r="AY16" s="640"/>
      <c r="AZ16" s="640"/>
      <c r="BA16" s="640"/>
      <c r="BB16" s="640"/>
      <c r="BC16" s="640"/>
      <c r="BD16" s="640"/>
      <c r="BE16" s="640"/>
      <c r="BF16" s="641"/>
      <c r="BG16" s="642" t="s">
        <v>131</v>
      </c>
      <c r="BH16" s="643"/>
      <c r="BI16" s="643"/>
      <c r="BJ16" s="643"/>
      <c r="BK16" s="643"/>
      <c r="BL16" s="643"/>
      <c r="BM16" s="643"/>
      <c r="BN16" s="644"/>
      <c r="BO16" s="675" t="s">
        <v>234</v>
      </c>
      <c r="BP16" s="675"/>
      <c r="BQ16" s="675"/>
      <c r="BR16" s="675"/>
      <c r="BS16" s="648" t="s">
        <v>131</v>
      </c>
      <c r="BT16" s="643"/>
      <c r="BU16" s="643"/>
      <c r="BV16" s="643"/>
      <c r="BW16" s="643"/>
      <c r="BX16" s="643"/>
      <c r="BY16" s="643"/>
      <c r="BZ16" s="643"/>
      <c r="CA16" s="643"/>
      <c r="CB16" s="689"/>
      <c r="CD16" s="681" t="s">
        <v>265</v>
      </c>
      <c r="CE16" s="682"/>
      <c r="CF16" s="682"/>
      <c r="CG16" s="682"/>
      <c r="CH16" s="682"/>
      <c r="CI16" s="682"/>
      <c r="CJ16" s="682"/>
      <c r="CK16" s="682"/>
      <c r="CL16" s="682"/>
      <c r="CM16" s="682"/>
      <c r="CN16" s="682"/>
      <c r="CO16" s="682"/>
      <c r="CP16" s="682"/>
      <c r="CQ16" s="683"/>
      <c r="CR16" s="642">
        <v>213018</v>
      </c>
      <c r="CS16" s="643"/>
      <c r="CT16" s="643"/>
      <c r="CU16" s="643"/>
      <c r="CV16" s="643"/>
      <c r="CW16" s="643"/>
      <c r="CX16" s="643"/>
      <c r="CY16" s="644"/>
      <c r="CZ16" s="675">
        <v>1.5</v>
      </c>
      <c r="DA16" s="675"/>
      <c r="DB16" s="675"/>
      <c r="DC16" s="675"/>
      <c r="DD16" s="648" t="s">
        <v>234</v>
      </c>
      <c r="DE16" s="643"/>
      <c r="DF16" s="643"/>
      <c r="DG16" s="643"/>
      <c r="DH16" s="643"/>
      <c r="DI16" s="643"/>
      <c r="DJ16" s="643"/>
      <c r="DK16" s="643"/>
      <c r="DL16" s="643"/>
      <c r="DM16" s="643"/>
      <c r="DN16" s="643"/>
      <c r="DO16" s="643"/>
      <c r="DP16" s="644"/>
      <c r="DQ16" s="648">
        <v>26102</v>
      </c>
      <c r="DR16" s="643"/>
      <c r="DS16" s="643"/>
      <c r="DT16" s="643"/>
      <c r="DU16" s="643"/>
      <c r="DV16" s="643"/>
      <c r="DW16" s="643"/>
      <c r="DX16" s="643"/>
      <c r="DY16" s="643"/>
      <c r="DZ16" s="643"/>
      <c r="EA16" s="643"/>
      <c r="EB16" s="643"/>
      <c r="EC16" s="689"/>
    </row>
    <row r="17" spans="2:133" ht="11.25" customHeight="1" x14ac:dyDescent="0.15">
      <c r="B17" s="639" t="s">
        <v>266</v>
      </c>
      <c r="C17" s="640"/>
      <c r="D17" s="640"/>
      <c r="E17" s="640"/>
      <c r="F17" s="640"/>
      <c r="G17" s="640"/>
      <c r="H17" s="640"/>
      <c r="I17" s="640"/>
      <c r="J17" s="640"/>
      <c r="K17" s="640"/>
      <c r="L17" s="640"/>
      <c r="M17" s="640"/>
      <c r="N17" s="640"/>
      <c r="O17" s="640"/>
      <c r="P17" s="640"/>
      <c r="Q17" s="641"/>
      <c r="R17" s="642">
        <v>3340</v>
      </c>
      <c r="S17" s="643"/>
      <c r="T17" s="643"/>
      <c r="U17" s="643"/>
      <c r="V17" s="643"/>
      <c r="W17" s="643"/>
      <c r="X17" s="643"/>
      <c r="Y17" s="644"/>
      <c r="Z17" s="675">
        <v>0</v>
      </c>
      <c r="AA17" s="675"/>
      <c r="AB17" s="675"/>
      <c r="AC17" s="675"/>
      <c r="AD17" s="676">
        <v>3340</v>
      </c>
      <c r="AE17" s="676"/>
      <c r="AF17" s="676"/>
      <c r="AG17" s="676"/>
      <c r="AH17" s="676"/>
      <c r="AI17" s="676"/>
      <c r="AJ17" s="676"/>
      <c r="AK17" s="676"/>
      <c r="AL17" s="645">
        <v>0.1</v>
      </c>
      <c r="AM17" s="646"/>
      <c r="AN17" s="646"/>
      <c r="AO17" s="677"/>
      <c r="AP17" s="639" t="s">
        <v>267</v>
      </c>
      <c r="AQ17" s="640"/>
      <c r="AR17" s="640"/>
      <c r="AS17" s="640"/>
      <c r="AT17" s="640"/>
      <c r="AU17" s="640"/>
      <c r="AV17" s="640"/>
      <c r="AW17" s="640"/>
      <c r="AX17" s="640"/>
      <c r="AY17" s="640"/>
      <c r="AZ17" s="640"/>
      <c r="BA17" s="640"/>
      <c r="BB17" s="640"/>
      <c r="BC17" s="640"/>
      <c r="BD17" s="640"/>
      <c r="BE17" s="640"/>
      <c r="BF17" s="641"/>
      <c r="BG17" s="642" t="s">
        <v>131</v>
      </c>
      <c r="BH17" s="643"/>
      <c r="BI17" s="643"/>
      <c r="BJ17" s="643"/>
      <c r="BK17" s="643"/>
      <c r="BL17" s="643"/>
      <c r="BM17" s="643"/>
      <c r="BN17" s="644"/>
      <c r="BO17" s="675" t="s">
        <v>131</v>
      </c>
      <c r="BP17" s="675"/>
      <c r="BQ17" s="675"/>
      <c r="BR17" s="675"/>
      <c r="BS17" s="648" t="s">
        <v>234</v>
      </c>
      <c r="BT17" s="643"/>
      <c r="BU17" s="643"/>
      <c r="BV17" s="643"/>
      <c r="BW17" s="643"/>
      <c r="BX17" s="643"/>
      <c r="BY17" s="643"/>
      <c r="BZ17" s="643"/>
      <c r="CA17" s="643"/>
      <c r="CB17" s="689"/>
      <c r="CD17" s="681" t="s">
        <v>268</v>
      </c>
      <c r="CE17" s="682"/>
      <c r="CF17" s="682"/>
      <c r="CG17" s="682"/>
      <c r="CH17" s="682"/>
      <c r="CI17" s="682"/>
      <c r="CJ17" s="682"/>
      <c r="CK17" s="682"/>
      <c r="CL17" s="682"/>
      <c r="CM17" s="682"/>
      <c r="CN17" s="682"/>
      <c r="CO17" s="682"/>
      <c r="CP17" s="682"/>
      <c r="CQ17" s="683"/>
      <c r="CR17" s="642">
        <v>1323365</v>
      </c>
      <c r="CS17" s="643"/>
      <c r="CT17" s="643"/>
      <c r="CU17" s="643"/>
      <c r="CV17" s="643"/>
      <c r="CW17" s="643"/>
      <c r="CX17" s="643"/>
      <c r="CY17" s="644"/>
      <c r="CZ17" s="675">
        <v>9.1</v>
      </c>
      <c r="DA17" s="675"/>
      <c r="DB17" s="675"/>
      <c r="DC17" s="675"/>
      <c r="DD17" s="648" t="s">
        <v>131</v>
      </c>
      <c r="DE17" s="643"/>
      <c r="DF17" s="643"/>
      <c r="DG17" s="643"/>
      <c r="DH17" s="643"/>
      <c r="DI17" s="643"/>
      <c r="DJ17" s="643"/>
      <c r="DK17" s="643"/>
      <c r="DL17" s="643"/>
      <c r="DM17" s="643"/>
      <c r="DN17" s="643"/>
      <c r="DO17" s="643"/>
      <c r="DP17" s="644"/>
      <c r="DQ17" s="648">
        <v>1323183</v>
      </c>
      <c r="DR17" s="643"/>
      <c r="DS17" s="643"/>
      <c r="DT17" s="643"/>
      <c r="DU17" s="643"/>
      <c r="DV17" s="643"/>
      <c r="DW17" s="643"/>
      <c r="DX17" s="643"/>
      <c r="DY17" s="643"/>
      <c r="DZ17" s="643"/>
      <c r="EA17" s="643"/>
      <c r="EB17" s="643"/>
      <c r="EC17" s="689"/>
    </row>
    <row r="18" spans="2:133" ht="11.25" customHeight="1" x14ac:dyDescent="0.15">
      <c r="B18" s="639" t="s">
        <v>269</v>
      </c>
      <c r="C18" s="640"/>
      <c r="D18" s="640"/>
      <c r="E18" s="640"/>
      <c r="F18" s="640"/>
      <c r="G18" s="640"/>
      <c r="H18" s="640"/>
      <c r="I18" s="640"/>
      <c r="J18" s="640"/>
      <c r="K18" s="640"/>
      <c r="L18" s="640"/>
      <c r="M18" s="640"/>
      <c r="N18" s="640"/>
      <c r="O18" s="640"/>
      <c r="P18" s="640"/>
      <c r="Q18" s="641"/>
      <c r="R18" s="642">
        <v>9742</v>
      </c>
      <c r="S18" s="643"/>
      <c r="T18" s="643"/>
      <c r="U18" s="643"/>
      <c r="V18" s="643"/>
      <c r="W18" s="643"/>
      <c r="X18" s="643"/>
      <c r="Y18" s="644"/>
      <c r="Z18" s="675">
        <v>0.1</v>
      </c>
      <c r="AA18" s="675"/>
      <c r="AB18" s="675"/>
      <c r="AC18" s="675"/>
      <c r="AD18" s="676">
        <v>9742</v>
      </c>
      <c r="AE18" s="676"/>
      <c r="AF18" s="676"/>
      <c r="AG18" s="676"/>
      <c r="AH18" s="676"/>
      <c r="AI18" s="676"/>
      <c r="AJ18" s="676"/>
      <c r="AK18" s="676"/>
      <c r="AL18" s="645">
        <v>0.2</v>
      </c>
      <c r="AM18" s="646"/>
      <c r="AN18" s="646"/>
      <c r="AO18" s="677"/>
      <c r="AP18" s="639" t="s">
        <v>270</v>
      </c>
      <c r="AQ18" s="640"/>
      <c r="AR18" s="640"/>
      <c r="AS18" s="640"/>
      <c r="AT18" s="640"/>
      <c r="AU18" s="640"/>
      <c r="AV18" s="640"/>
      <c r="AW18" s="640"/>
      <c r="AX18" s="640"/>
      <c r="AY18" s="640"/>
      <c r="AZ18" s="640"/>
      <c r="BA18" s="640"/>
      <c r="BB18" s="640"/>
      <c r="BC18" s="640"/>
      <c r="BD18" s="640"/>
      <c r="BE18" s="640"/>
      <c r="BF18" s="641"/>
      <c r="BG18" s="642" t="s">
        <v>234</v>
      </c>
      <c r="BH18" s="643"/>
      <c r="BI18" s="643"/>
      <c r="BJ18" s="643"/>
      <c r="BK18" s="643"/>
      <c r="BL18" s="643"/>
      <c r="BM18" s="643"/>
      <c r="BN18" s="644"/>
      <c r="BO18" s="675" t="s">
        <v>131</v>
      </c>
      <c r="BP18" s="675"/>
      <c r="BQ18" s="675"/>
      <c r="BR18" s="675"/>
      <c r="BS18" s="648" t="s">
        <v>131</v>
      </c>
      <c r="BT18" s="643"/>
      <c r="BU18" s="643"/>
      <c r="BV18" s="643"/>
      <c r="BW18" s="643"/>
      <c r="BX18" s="643"/>
      <c r="BY18" s="643"/>
      <c r="BZ18" s="643"/>
      <c r="CA18" s="643"/>
      <c r="CB18" s="689"/>
      <c r="CD18" s="681" t="s">
        <v>271</v>
      </c>
      <c r="CE18" s="682"/>
      <c r="CF18" s="682"/>
      <c r="CG18" s="682"/>
      <c r="CH18" s="682"/>
      <c r="CI18" s="682"/>
      <c r="CJ18" s="682"/>
      <c r="CK18" s="682"/>
      <c r="CL18" s="682"/>
      <c r="CM18" s="682"/>
      <c r="CN18" s="682"/>
      <c r="CO18" s="682"/>
      <c r="CP18" s="682"/>
      <c r="CQ18" s="683"/>
      <c r="CR18" s="642" t="s">
        <v>234</v>
      </c>
      <c r="CS18" s="643"/>
      <c r="CT18" s="643"/>
      <c r="CU18" s="643"/>
      <c r="CV18" s="643"/>
      <c r="CW18" s="643"/>
      <c r="CX18" s="643"/>
      <c r="CY18" s="644"/>
      <c r="CZ18" s="675" t="s">
        <v>234</v>
      </c>
      <c r="DA18" s="675"/>
      <c r="DB18" s="675"/>
      <c r="DC18" s="675"/>
      <c r="DD18" s="648" t="s">
        <v>234</v>
      </c>
      <c r="DE18" s="643"/>
      <c r="DF18" s="643"/>
      <c r="DG18" s="643"/>
      <c r="DH18" s="643"/>
      <c r="DI18" s="643"/>
      <c r="DJ18" s="643"/>
      <c r="DK18" s="643"/>
      <c r="DL18" s="643"/>
      <c r="DM18" s="643"/>
      <c r="DN18" s="643"/>
      <c r="DO18" s="643"/>
      <c r="DP18" s="644"/>
      <c r="DQ18" s="648" t="s">
        <v>234</v>
      </c>
      <c r="DR18" s="643"/>
      <c r="DS18" s="643"/>
      <c r="DT18" s="643"/>
      <c r="DU18" s="643"/>
      <c r="DV18" s="643"/>
      <c r="DW18" s="643"/>
      <c r="DX18" s="643"/>
      <c r="DY18" s="643"/>
      <c r="DZ18" s="643"/>
      <c r="EA18" s="643"/>
      <c r="EB18" s="643"/>
      <c r="EC18" s="689"/>
    </row>
    <row r="19" spans="2:133" ht="11.25" customHeight="1" x14ac:dyDescent="0.15">
      <c r="B19" s="639" t="s">
        <v>272</v>
      </c>
      <c r="C19" s="640"/>
      <c r="D19" s="640"/>
      <c r="E19" s="640"/>
      <c r="F19" s="640"/>
      <c r="G19" s="640"/>
      <c r="H19" s="640"/>
      <c r="I19" s="640"/>
      <c r="J19" s="640"/>
      <c r="K19" s="640"/>
      <c r="L19" s="640"/>
      <c r="M19" s="640"/>
      <c r="N19" s="640"/>
      <c r="O19" s="640"/>
      <c r="P19" s="640"/>
      <c r="Q19" s="641"/>
      <c r="R19" s="642">
        <v>6128</v>
      </c>
      <c r="S19" s="643"/>
      <c r="T19" s="643"/>
      <c r="U19" s="643"/>
      <c r="V19" s="643"/>
      <c r="W19" s="643"/>
      <c r="X19" s="643"/>
      <c r="Y19" s="644"/>
      <c r="Z19" s="675">
        <v>0</v>
      </c>
      <c r="AA19" s="675"/>
      <c r="AB19" s="675"/>
      <c r="AC19" s="675"/>
      <c r="AD19" s="676">
        <v>6128</v>
      </c>
      <c r="AE19" s="676"/>
      <c r="AF19" s="676"/>
      <c r="AG19" s="676"/>
      <c r="AH19" s="676"/>
      <c r="AI19" s="676"/>
      <c r="AJ19" s="676"/>
      <c r="AK19" s="676"/>
      <c r="AL19" s="645">
        <v>0.1</v>
      </c>
      <c r="AM19" s="646"/>
      <c r="AN19" s="646"/>
      <c r="AO19" s="677"/>
      <c r="AP19" s="639" t="s">
        <v>273</v>
      </c>
      <c r="AQ19" s="640"/>
      <c r="AR19" s="640"/>
      <c r="AS19" s="640"/>
      <c r="AT19" s="640"/>
      <c r="AU19" s="640"/>
      <c r="AV19" s="640"/>
      <c r="AW19" s="640"/>
      <c r="AX19" s="640"/>
      <c r="AY19" s="640"/>
      <c r="AZ19" s="640"/>
      <c r="BA19" s="640"/>
      <c r="BB19" s="640"/>
      <c r="BC19" s="640"/>
      <c r="BD19" s="640"/>
      <c r="BE19" s="640"/>
      <c r="BF19" s="641"/>
      <c r="BG19" s="642">
        <v>15854</v>
      </c>
      <c r="BH19" s="643"/>
      <c r="BI19" s="643"/>
      <c r="BJ19" s="643"/>
      <c r="BK19" s="643"/>
      <c r="BL19" s="643"/>
      <c r="BM19" s="643"/>
      <c r="BN19" s="644"/>
      <c r="BO19" s="675">
        <v>1.1000000000000001</v>
      </c>
      <c r="BP19" s="675"/>
      <c r="BQ19" s="675"/>
      <c r="BR19" s="675"/>
      <c r="BS19" s="648" t="s">
        <v>131</v>
      </c>
      <c r="BT19" s="643"/>
      <c r="BU19" s="643"/>
      <c r="BV19" s="643"/>
      <c r="BW19" s="643"/>
      <c r="BX19" s="643"/>
      <c r="BY19" s="643"/>
      <c r="BZ19" s="643"/>
      <c r="CA19" s="643"/>
      <c r="CB19" s="689"/>
      <c r="CD19" s="681" t="s">
        <v>274</v>
      </c>
      <c r="CE19" s="682"/>
      <c r="CF19" s="682"/>
      <c r="CG19" s="682"/>
      <c r="CH19" s="682"/>
      <c r="CI19" s="682"/>
      <c r="CJ19" s="682"/>
      <c r="CK19" s="682"/>
      <c r="CL19" s="682"/>
      <c r="CM19" s="682"/>
      <c r="CN19" s="682"/>
      <c r="CO19" s="682"/>
      <c r="CP19" s="682"/>
      <c r="CQ19" s="683"/>
      <c r="CR19" s="642" t="s">
        <v>234</v>
      </c>
      <c r="CS19" s="643"/>
      <c r="CT19" s="643"/>
      <c r="CU19" s="643"/>
      <c r="CV19" s="643"/>
      <c r="CW19" s="643"/>
      <c r="CX19" s="643"/>
      <c r="CY19" s="644"/>
      <c r="CZ19" s="675" t="s">
        <v>131</v>
      </c>
      <c r="DA19" s="675"/>
      <c r="DB19" s="675"/>
      <c r="DC19" s="675"/>
      <c r="DD19" s="648" t="s">
        <v>234</v>
      </c>
      <c r="DE19" s="643"/>
      <c r="DF19" s="643"/>
      <c r="DG19" s="643"/>
      <c r="DH19" s="643"/>
      <c r="DI19" s="643"/>
      <c r="DJ19" s="643"/>
      <c r="DK19" s="643"/>
      <c r="DL19" s="643"/>
      <c r="DM19" s="643"/>
      <c r="DN19" s="643"/>
      <c r="DO19" s="643"/>
      <c r="DP19" s="644"/>
      <c r="DQ19" s="648" t="s">
        <v>234</v>
      </c>
      <c r="DR19" s="643"/>
      <c r="DS19" s="643"/>
      <c r="DT19" s="643"/>
      <c r="DU19" s="643"/>
      <c r="DV19" s="643"/>
      <c r="DW19" s="643"/>
      <c r="DX19" s="643"/>
      <c r="DY19" s="643"/>
      <c r="DZ19" s="643"/>
      <c r="EA19" s="643"/>
      <c r="EB19" s="643"/>
      <c r="EC19" s="689"/>
    </row>
    <row r="20" spans="2:133" ht="11.25" customHeight="1" x14ac:dyDescent="0.15">
      <c r="B20" s="639" t="s">
        <v>275</v>
      </c>
      <c r="C20" s="640"/>
      <c r="D20" s="640"/>
      <c r="E20" s="640"/>
      <c r="F20" s="640"/>
      <c r="G20" s="640"/>
      <c r="H20" s="640"/>
      <c r="I20" s="640"/>
      <c r="J20" s="640"/>
      <c r="K20" s="640"/>
      <c r="L20" s="640"/>
      <c r="M20" s="640"/>
      <c r="N20" s="640"/>
      <c r="O20" s="640"/>
      <c r="P20" s="640"/>
      <c r="Q20" s="641"/>
      <c r="R20" s="642">
        <v>2221</v>
      </c>
      <c r="S20" s="643"/>
      <c r="T20" s="643"/>
      <c r="U20" s="643"/>
      <c r="V20" s="643"/>
      <c r="W20" s="643"/>
      <c r="X20" s="643"/>
      <c r="Y20" s="644"/>
      <c r="Z20" s="675">
        <v>0</v>
      </c>
      <c r="AA20" s="675"/>
      <c r="AB20" s="675"/>
      <c r="AC20" s="675"/>
      <c r="AD20" s="676">
        <v>2221</v>
      </c>
      <c r="AE20" s="676"/>
      <c r="AF20" s="676"/>
      <c r="AG20" s="676"/>
      <c r="AH20" s="676"/>
      <c r="AI20" s="676"/>
      <c r="AJ20" s="676"/>
      <c r="AK20" s="676"/>
      <c r="AL20" s="645">
        <v>0</v>
      </c>
      <c r="AM20" s="646"/>
      <c r="AN20" s="646"/>
      <c r="AO20" s="677"/>
      <c r="AP20" s="639" t="s">
        <v>276</v>
      </c>
      <c r="AQ20" s="640"/>
      <c r="AR20" s="640"/>
      <c r="AS20" s="640"/>
      <c r="AT20" s="640"/>
      <c r="AU20" s="640"/>
      <c r="AV20" s="640"/>
      <c r="AW20" s="640"/>
      <c r="AX20" s="640"/>
      <c r="AY20" s="640"/>
      <c r="AZ20" s="640"/>
      <c r="BA20" s="640"/>
      <c r="BB20" s="640"/>
      <c r="BC20" s="640"/>
      <c r="BD20" s="640"/>
      <c r="BE20" s="640"/>
      <c r="BF20" s="641"/>
      <c r="BG20" s="642">
        <v>15854</v>
      </c>
      <c r="BH20" s="643"/>
      <c r="BI20" s="643"/>
      <c r="BJ20" s="643"/>
      <c r="BK20" s="643"/>
      <c r="BL20" s="643"/>
      <c r="BM20" s="643"/>
      <c r="BN20" s="644"/>
      <c r="BO20" s="675">
        <v>1.1000000000000001</v>
      </c>
      <c r="BP20" s="675"/>
      <c r="BQ20" s="675"/>
      <c r="BR20" s="675"/>
      <c r="BS20" s="648" t="s">
        <v>234</v>
      </c>
      <c r="BT20" s="643"/>
      <c r="BU20" s="643"/>
      <c r="BV20" s="643"/>
      <c r="BW20" s="643"/>
      <c r="BX20" s="643"/>
      <c r="BY20" s="643"/>
      <c r="BZ20" s="643"/>
      <c r="CA20" s="643"/>
      <c r="CB20" s="689"/>
      <c r="CD20" s="681" t="s">
        <v>277</v>
      </c>
      <c r="CE20" s="682"/>
      <c r="CF20" s="682"/>
      <c r="CG20" s="682"/>
      <c r="CH20" s="682"/>
      <c r="CI20" s="682"/>
      <c r="CJ20" s="682"/>
      <c r="CK20" s="682"/>
      <c r="CL20" s="682"/>
      <c r="CM20" s="682"/>
      <c r="CN20" s="682"/>
      <c r="CO20" s="682"/>
      <c r="CP20" s="682"/>
      <c r="CQ20" s="683"/>
      <c r="CR20" s="642">
        <v>14496130</v>
      </c>
      <c r="CS20" s="643"/>
      <c r="CT20" s="643"/>
      <c r="CU20" s="643"/>
      <c r="CV20" s="643"/>
      <c r="CW20" s="643"/>
      <c r="CX20" s="643"/>
      <c r="CY20" s="644"/>
      <c r="CZ20" s="675">
        <v>100</v>
      </c>
      <c r="DA20" s="675"/>
      <c r="DB20" s="675"/>
      <c r="DC20" s="675"/>
      <c r="DD20" s="648">
        <v>3115849</v>
      </c>
      <c r="DE20" s="643"/>
      <c r="DF20" s="643"/>
      <c r="DG20" s="643"/>
      <c r="DH20" s="643"/>
      <c r="DI20" s="643"/>
      <c r="DJ20" s="643"/>
      <c r="DK20" s="643"/>
      <c r="DL20" s="643"/>
      <c r="DM20" s="643"/>
      <c r="DN20" s="643"/>
      <c r="DO20" s="643"/>
      <c r="DP20" s="644"/>
      <c r="DQ20" s="648">
        <v>7452810</v>
      </c>
      <c r="DR20" s="643"/>
      <c r="DS20" s="643"/>
      <c r="DT20" s="643"/>
      <c r="DU20" s="643"/>
      <c r="DV20" s="643"/>
      <c r="DW20" s="643"/>
      <c r="DX20" s="643"/>
      <c r="DY20" s="643"/>
      <c r="DZ20" s="643"/>
      <c r="EA20" s="643"/>
      <c r="EB20" s="643"/>
      <c r="EC20" s="689"/>
    </row>
    <row r="21" spans="2:133" ht="11.25" customHeight="1" x14ac:dyDescent="0.15">
      <c r="B21" s="639" t="s">
        <v>278</v>
      </c>
      <c r="C21" s="640"/>
      <c r="D21" s="640"/>
      <c r="E21" s="640"/>
      <c r="F21" s="640"/>
      <c r="G21" s="640"/>
      <c r="H21" s="640"/>
      <c r="I21" s="640"/>
      <c r="J21" s="640"/>
      <c r="K21" s="640"/>
      <c r="L21" s="640"/>
      <c r="M21" s="640"/>
      <c r="N21" s="640"/>
      <c r="O21" s="640"/>
      <c r="P21" s="640"/>
      <c r="Q21" s="641"/>
      <c r="R21" s="642">
        <v>1393</v>
      </c>
      <c r="S21" s="643"/>
      <c r="T21" s="643"/>
      <c r="U21" s="643"/>
      <c r="V21" s="643"/>
      <c r="W21" s="643"/>
      <c r="X21" s="643"/>
      <c r="Y21" s="644"/>
      <c r="Z21" s="675">
        <v>0</v>
      </c>
      <c r="AA21" s="675"/>
      <c r="AB21" s="675"/>
      <c r="AC21" s="675"/>
      <c r="AD21" s="676">
        <v>1393</v>
      </c>
      <c r="AE21" s="676"/>
      <c r="AF21" s="676"/>
      <c r="AG21" s="676"/>
      <c r="AH21" s="676"/>
      <c r="AI21" s="676"/>
      <c r="AJ21" s="676"/>
      <c r="AK21" s="676"/>
      <c r="AL21" s="645">
        <v>0</v>
      </c>
      <c r="AM21" s="646"/>
      <c r="AN21" s="646"/>
      <c r="AO21" s="677"/>
      <c r="AP21" s="736" t="s">
        <v>279</v>
      </c>
      <c r="AQ21" s="744"/>
      <c r="AR21" s="744"/>
      <c r="AS21" s="744"/>
      <c r="AT21" s="744"/>
      <c r="AU21" s="744"/>
      <c r="AV21" s="744"/>
      <c r="AW21" s="744"/>
      <c r="AX21" s="744"/>
      <c r="AY21" s="744"/>
      <c r="AZ21" s="744"/>
      <c r="BA21" s="744"/>
      <c r="BB21" s="744"/>
      <c r="BC21" s="744"/>
      <c r="BD21" s="744"/>
      <c r="BE21" s="744"/>
      <c r="BF21" s="738"/>
      <c r="BG21" s="642">
        <v>15854</v>
      </c>
      <c r="BH21" s="643"/>
      <c r="BI21" s="643"/>
      <c r="BJ21" s="643"/>
      <c r="BK21" s="643"/>
      <c r="BL21" s="643"/>
      <c r="BM21" s="643"/>
      <c r="BN21" s="644"/>
      <c r="BO21" s="675">
        <v>1.1000000000000001</v>
      </c>
      <c r="BP21" s="675"/>
      <c r="BQ21" s="675"/>
      <c r="BR21" s="675"/>
      <c r="BS21" s="648" t="s">
        <v>234</v>
      </c>
      <c r="BT21" s="643"/>
      <c r="BU21" s="643"/>
      <c r="BV21" s="643"/>
      <c r="BW21" s="643"/>
      <c r="BX21" s="643"/>
      <c r="BY21" s="643"/>
      <c r="BZ21" s="643"/>
      <c r="CA21" s="643"/>
      <c r="CB21" s="689"/>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280</v>
      </c>
      <c r="C22" s="640"/>
      <c r="D22" s="640"/>
      <c r="E22" s="640"/>
      <c r="F22" s="640"/>
      <c r="G22" s="640"/>
      <c r="H22" s="640"/>
      <c r="I22" s="640"/>
      <c r="J22" s="640"/>
      <c r="K22" s="640"/>
      <c r="L22" s="640"/>
      <c r="M22" s="640"/>
      <c r="N22" s="640"/>
      <c r="O22" s="640"/>
      <c r="P22" s="640"/>
      <c r="Q22" s="641"/>
      <c r="R22" s="642">
        <v>4537758</v>
      </c>
      <c r="S22" s="643"/>
      <c r="T22" s="643"/>
      <c r="U22" s="643"/>
      <c r="V22" s="643"/>
      <c r="W22" s="643"/>
      <c r="X22" s="643"/>
      <c r="Y22" s="644"/>
      <c r="Z22" s="675">
        <v>30.4</v>
      </c>
      <c r="AA22" s="675"/>
      <c r="AB22" s="675"/>
      <c r="AC22" s="675"/>
      <c r="AD22" s="676">
        <v>4036602</v>
      </c>
      <c r="AE22" s="676"/>
      <c r="AF22" s="676"/>
      <c r="AG22" s="676"/>
      <c r="AH22" s="676"/>
      <c r="AI22" s="676"/>
      <c r="AJ22" s="676"/>
      <c r="AK22" s="676"/>
      <c r="AL22" s="645">
        <v>68.400000000000006</v>
      </c>
      <c r="AM22" s="646"/>
      <c r="AN22" s="646"/>
      <c r="AO22" s="677"/>
      <c r="AP22" s="736" t="s">
        <v>281</v>
      </c>
      <c r="AQ22" s="744"/>
      <c r="AR22" s="744"/>
      <c r="AS22" s="744"/>
      <c r="AT22" s="744"/>
      <c r="AU22" s="744"/>
      <c r="AV22" s="744"/>
      <c r="AW22" s="744"/>
      <c r="AX22" s="744"/>
      <c r="AY22" s="744"/>
      <c r="AZ22" s="744"/>
      <c r="BA22" s="744"/>
      <c r="BB22" s="744"/>
      <c r="BC22" s="744"/>
      <c r="BD22" s="744"/>
      <c r="BE22" s="744"/>
      <c r="BF22" s="738"/>
      <c r="BG22" s="642" t="s">
        <v>131</v>
      </c>
      <c r="BH22" s="643"/>
      <c r="BI22" s="643"/>
      <c r="BJ22" s="643"/>
      <c r="BK22" s="643"/>
      <c r="BL22" s="643"/>
      <c r="BM22" s="643"/>
      <c r="BN22" s="644"/>
      <c r="BO22" s="675" t="s">
        <v>131</v>
      </c>
      <c r="BP22" s="675"/>
      <c r="BQ22" s="675"/>
      <c r="BR22" s="675"/>
      <c r="BS22" s="648" t="s">
        <v>131</v>
      </c>
      <c r="BT22" s="643"/>
      <c r="BU22" s="643"/>
      <c r="BV22" s="643"/>
      <c r="BW22" s="643"/>
      <c r="BX22" s="643"/>
      <c r="BY22" s="643"/>
      <c r="BZ22" s="643"/>
      <c r="CA22" s="643"/>
      <c r="CB22" s="689"/>
      <c r="CD22" s="746" t="s">
        <v>282</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283</v>
      </c>
      <c r="C23" s="640"/>
      <c r="D23" s="640"/>
      <c r="E23" s="640"/>
      <c r="F23" s="640"/>
      <c r="G23" s="640"/>
      <c r="H23" s="640"/>
      <c r="I23" s="640"/>
      <c r="J23" s="640"/>
      <c r="K23" s="640"/>
      <c r="L23" s="640"/>
      <c r="M23" s="640"/>
      <c r="N23" s="640"/>
      <c r="O23" s="640"/>
      <c r="P23" s="640"/>
      <c r="Q23" s="641"/>
      <c r="R23" s="642">
        <v>4036602</v>
      </c>
      <c r="S23" s="643"/>
      <c r="T23" s="643"/>
      <c r="U23" s="643"/>
      <c r="V23" s="643"/>
      <c r="W23" s="643"/>
      <c r="X23" s="643"/>
      <c r="Y23" s="644"/>
      <c r="Z23" s="675">
        <v>27.1</v>
      </c>
      <c r="AA23" s="675"/>
      <c r="AB23" s="675"/>
      <c r="AC23" s="675"/>
      <c r="AD23" s="676">
        <v>4036602</v>
      </c>
      <c r="AE23" s="676"/>
      <c r="AF23" s="676"/>
      <c r="AG23" s="676"/>
      <c r="AH23" s="676"/>
      <c r="AI23" s="676"/>
      <c r="AJ23" s="676"/>
      <c r="AK23" s="676"/>
      <c r="AL23" s="645">
        <v>68.400000000000006</v>
      </c>
      <c r="AM23" s="646"/>
      <c r="AN23" s="646"/>
      <c r="AO23" s="677"/>
      <c r="AP23" s="736" t="s">
        <v>284</v>
      </c>
      <c r="AQ23" s="744"/>
      <c r="AR23" s="744"/>
      <c r="AS23" s="744"/>
      <c r="AT23" s="744"/>
      <c r="AU23" s="744"/>
      <c r="AV23" s="744"/>
      <c r="AW23" s="744"/>
      <c r="AX23" s="744"/>
      <c r="AY23" s="744"/>
      <c r="AZ23" s="744"/>
      <c r="BA23" s="744"/>
      <c r="BB23" s="744"/>
      <c r="BC23" s="744"/>
      <c r="BD23" s="744"/>
      <c r="BE23" s="744"/>
      <c r="BF23" s="738"/>
      <c r="BG23" s="642" t="s">
        <v>131</v>
      </c>
      <c r="BH23" s="643"/>
      <c r="BI23" s="643"/>
      <c r="BJ23" s="643"/>
      <c r="BK23" s="643"/>
      <c r="BL23" s="643"/>
      <c r="BM23" s="643"/>
      <c r="BN23" s="644"/>
      <c r="BO23" s="675" t="s">
        <v>234</v>
      </c>
      <c r="BP23" s="675"/>
      <c r="BQ23" s="675"/>
      <c r="BR23" s="675"/>
      <c r="BS23" s="648" t="s">
        <v>234</v>
      </c>
      <c r="BT23" s="643"/>
      <c r="BU23" s="643"/>
      <c r="BV23" s="643"/>
      <c r="BW23" s="643"/>
      <c r="BX23" s="643"/>
      <c r="BY23" s="643"/>
      <c r="BZ23" s="643"/>
      <c r="CA23" s="643"/>
      <c r="CB23" s="689"/>
      <c r="CD23" s="746" t="s">
        <v>223</v>
      </c>
      <c r="CE23" s="747"/>
      <c r="CF23" s="747"/>
      <c r="CG23" s="747"/>
      <c r="CH23" s="747"/>
      <c r="CI23" s="747"/>
      <c r="CJ23" s="747"/>
      <c r="CK23" s="747"/>
      <c r="CL23" s="747"/>
      <c r="CM23" s="747"/>
      <c r="CN23" s="747"/>
      <c r="CO23" s="747"/>
      <c r="CP23" s="747"/>
      <c r="CQ23" s="748"/>
      <c r="CR23" s="746" t="s">
        <v>285</v>
      </c>
      <c r="CS23" s="747"/>
      <c r="CT23" s="747"/>
      <c r="CU23" s="747"/>
      <c r="CV23" s="747"/>
      <c r="CW23" s="747"/>
      <c r="CX23" s="747"/>
      <c r="CY23" s="748"/>
      <c r="CZ23" s="746" t="s">
        <v>286</v>
      </c>
      <c r="DA23" s="747"/>
      <c r="DB23" s="747"/>
      <c r="DC23" s="748"/>
      <c r="DD23" s="746" t="s">
        <v>287</v>
      </c>
      <c r="DE23" s="747"/>
      <c r="DF23" s="747"/>
      <c r="DG23" s="747"/>
      <c r="DH23" s="747"/>
      <c r="DI23" s="747"/>
      <c r="DJ23" s="747"/>
      <c r="DK23" s="748"/>
      <c r="DL23" s="755" t="s">
        <v>288</v>
      </c>
      <c r="DM23" s="756"/>
      <c r="DN23" s="756"/>
      <c r="DO23" s="756"/>
      <c r="DP23" s="756"/>
      <c r="DQ23" s="756"/>
      <c r="DR23" s="756"/>
      <c r="DS23" s="756"/>
      <c r="DT23" s="756"/>
      <c r="DU23" s="756"/>
      <c r="DV23" s="757"/>
      <c r="DW23" s="746" t="s">
        <v>289</v>
      </c>
      <c r="DX23" s="747"/>
      <c r="DY23" s="747"/>
      <c r="DZ23" s="747"/>
      <c r="EA23" s="747"/>
      <c r="EB23" s="747"/>
      <c r="EC23" s="748"/>
    </row>
    <row r="24" spans="2:133" ht="11.25" customHeight="1" x14ac:dyDescent="0.15">
      <c r="B24" s="639" t="s">
        <v>290</v>
      </c>
      <c r="C24" s="640"/>
      <c r="D24" s="640"/>
      <c r="E24" s="640"/>
      <c r="F24" s="640"/>
      <c r="G24" s="640"/>
      <c r="H24" s="640"/>
      <c r="I24" s="640"/>
      <c r="J24" s="640"/>
      <c r="K24" s="640"/>
      <c r="L24" s="640"/>
      <c r="M24" s="640"/>
      <c r="N24" s="640"/>
      <c r="O24" s="640"/>
      <c r="P24" s="640"/>
      <c r="Q24" s="641"/>
      <c r="R24" s="642">
        <v>501156</v>
      </c>
      <c r="S24" s="643"/>
      <c r="T24" s="643"/>
      <c r="U24" s="643"/>
      <c r="V24" s="643"/>
      <c r="W24" s="643"/>
      <c r="X24" s="643"/>
      <c r="Y24" s="644"/>
      <c r="Z24" s="675">
        <v>3.4</v>
      </c>
      <c r="AA24" s="675"/>
      <c r="AB24" s="675"/>
      <c r="AC24" s="675"/>
      <c r="AD24" s="676" t="s">
        <v>234</v>
      </c>
      <c r="AE24" s="676"/>
      <c r="AF24" s="676"/>
      <c r="AG24" s="676"/>
      <c r="AH24" s="676"/>
      <c r="AI24" s="676"/>
      <c r="AJ24" s="676"/>
      <c r="AK24" s="676"/>
      <c r="AL24" s="645" t="s">
        <v>234</v>
      </c>
      <c r="AM24" s="646"/>
      <c r="AN24" s="646"/>
      <c r="AO24" s="677"/>
      <c r="AP24" s="736" t="s">
        <v>291</v>
      </c>
      <c r="AQ24" s="744"/>
      <c r="AR24" s="744"/>
      <c r="AS24" s="744"/>
      <c r="AT24" s="744"/>
      <c r="AU24" s="744"/>
      <c r="AV24" s="744"/>
      <c r="AW24" s="744"/>
      <c r="AX24" s="744"/>
      <c r="AY24" s="744"/>
      <c r="AZ24" s="744"/>
      <c r="BA24" s="744"/>
      <c r="BB24" s="744"/>
      <c r="BC24" s="744"/>
      <c r="BD24" s="744"/>
      <c r="BE24" s="744"/>
      <c r="BF24" s="738"/>
      <c r="BG24" s="642" t="s">
        <v>234</v>
      </c>
      <c r="BH24" s="643"/>
      <c r="BI24" s="643"/>
      <c r="BJ24" s="643"/>
      <c r="BK24" s="643"/>
      <c r="BL24" s="643"/>
      <c r="BM24" s="643"/>
      <c r="BN24" s="644"/>
      <c r="BO24" s="675" t="s">
        <v>234</v>
      </c>
      <c r="BP24" s="675"/>
      <c r="BQ24" s="675"/>
      <c r="BR24" s="675"/>
      <c r="BS24" s="648" t="s">
        <v>131</v>
      </c>
      <c r="BT24" s="643"/>
      <c r="BU24" s="643"/>
      <c r="BV24" s="643"/>
      <c r="BW24" s="643"/>
      <c r="BX24" s="643"/>
      <c r="BY24" s="643"/>
      <c r="BZ24" s="643"/>
      <c r="CA24" s="643"/>
      <c r="CB24" s="689"/>
      <c r="CD24" s="700" t="s">
        <v>292</v>
      </c>
      <c r="CE24" s="701"/>
      <c r="CF24" s="701"/>
      <c r="CG24" s="701"/>
      <c r="CH24" s="701"/>
      <c r="CI24" s="701"/>
      <c r="CJ24" s="701"/>
      <c r="CK24" s="701"/>
      <c r="CL24" s="701"/>
      <c r="CM24" s="701"/>
      <c r="CN24" s="701"/>
      <c r="CO24" s="701"/>
      <c r="CP24" s="701"/>
      <c r="CQ24" s="702"/>
      <c r="CR24" s="697">
        <v>4398072</v>
      </c>
      <c r="CS24" s="698"/>
      <c r="CT24" s="698"/>
      <c r="CU24" s="698"/>
      <c r="CV24" s="698"/>
      <c r="CW24" s="698"/>
      <c r="CX24" s="698"/>
      <c r="CY24" s="741"/>
      <c r="CZ24" s="742">
        <v>30.3</v>
      </c>
      <c r="DA24" s="713"/>
      <c r="DB24" s="713"/>
      <c r="DC24" s="745"/>
      <c r="DD24" s="740">
        <v>3391794</v>
      </c>
      <c r="DE24" s="698"/>
      <c r="DF24" s="698"/>
      <c r="DG24" s="698"/>
      <c r="DH24" s="698"/>
      <c r="DI24" s="698"/>
      <c r="DJ24" s="698"/>
      <c r="DK24" s="741"/>
      <c r="DL24" s="740">
        <v>3338627</v>
      </c>
      <c r="DM24" s="698"/>
      <c r="DN24" s="698"/>
      <c r="DO24" s="698"/>
      <c r="DP24" s="698"/>
      <c r="DQ24" s="698"/>
      <c r="DR24" s="698"/>
      <c r="DS24" s="698"/>
      <c r="DT24" s="698"/>
      <c r="DU24" s="698"/>
      <c r="DV24" s="741"/>
      <c r="DW24" s="742">
        <v>55</v>
      </c>
      <c r="DX24" s="713"/>
      <c r="DY24" s="713"/>
      <c r="DZ24" s="713"/>
      <c r="EA24" s="713"/>
      <c r="EB24" s="713"/>
      <c r="EC24" s="743"/>
    </row>
    <row r="25" spans="2:133" ht="11.25" customHeight="1" x14ac:dyDescent="0.15">
      <c r="B25" s="639" t="s">
        <v>293</v>
      </c>
      <c r="C25" s="640"/>
      <c r="D25" s="640"/>
      <c r="E25" s="640"/>
      <c r="F25" s="640"/>
      <c r="G25" s="640"/>
      <c r="H25" s="640"/>
      <c r="I25" s="640"/>
      <c r="J25" s="640"/>
      <c r="K25" s="640"/>
      <c r="L25" s="640"/>
      <c r="M25" s="640"/>
      <c r="N25" s="640"/>
      <c r="O25" s="640"/>
      <c r="P25" s="640"/>
      <c r="Q25" s="641"/>
      <c r="R25" s="642" t="s">
        <v>131</v>
      </c>
      <c r="S25" s="643"/>
      <c r="T25" s="643"/>
      <c r="U25" s="643"/>
      <c r="V25" s="643"/>
      <c r="W25" s="643"/>
      <c r="X25" s="643"/>
      <c r="Y25" s="644"/>
      <c r="Z25" s="675" t="s">
        <v>234</v>
      </c>
      <c r="AA25" s="675"/>
      <c r="AB25" s="675"/>
      <c r="AC25" s="675"/>
      <c r="AD25" s="676" t="s">
        <v>234</v>
      </c>
      <c r="AE25" s="676"/>
      <c r="AF25" s="676"/>
      <c r="AG25" s="676"/>
      <c r="AH25" s="676"/>
      <c r="AI25" s="676"/>
      <c r="AJ25" s="676"/>
      <c r="AK25" s="676"/>
      <c r="AL25" s="645" t="s">
        <v>131</v>
      </c>
      <c r="AM25" s="646"/>
      <c r="AN25" s="646"/>
      <c r="AO25" s="677"/>
      <c r="AP25" s="736" t="s">
        <v>294</v>
      </c>
      <c r="AQ25" s="744"/>
      <c r="AR25" s="744"/>
      <c r="AS25" s="744"/>
      <c r="AT25" s="744"/>
      <c r="AU25" s="744"/>
      <c r="AV25" s="744"/>
      <c r="AW25" s="744"/>
      <c r="AX25" s="744"/>
      <c r="AY25" s="744"/>
      <c r="AZ25" s="744"/>
      <c r="BA25" s="744"/>
      <c r="BB25" s="744"/>
      <c r="BC25" s="744"/>
      <c r="BD25" s="744"/>
      <c r="BE25" s="744"/>
      <c r="BF25" s="738"/>
      <c r="BG25" s="642" t="s">
        <v>131</v>
      </c>
      <c r="BH25" s="643"/>
      <c r="BI25" s="643"/>
      <c r="BJ25" s="643"/>
      <c r="BK25" s="643"/>
      <c r="BL25" s="643"/>
      <c r="BM25" s="643"/>
      <c r="BN25" s="644"/>
      <c r="BO25" s="675" t="s">
        <v>131</v>
      </c>
      <c r="BP25" s="675"/>
      <c r="BQ25" s="675"/>
      <c r="BR25" s="675"/>
      <c r="BS25" s="648" t="s">
        <v>234</v>
      </c>
      <c r="BT25" s="643"/>
      <c r="BU25" s="643"/>
      <c r="BV25" s="643"/>
      <c r="BW25" s="643"/>
      <c r="BX25" s="643"/>
      <c r="BY25" s="643"/>
      <c r="BZ25" s="643"/>
      <c r="CA25" s="643"/>
      <c r="CB25" s="689"/>
      <c r="CD25" s="681" t="s">
        <v>295</v>
      </c>
      <c r="CE25" s="682"/>
      <c r="CF25" s="682"/>
      <c r="CG25" s="682"/>
      <c r="CH25" s="682"/>
      <c r="CI25" s="682"/>
      <c r="CJ25" s="682"/>
      <c r="CK25" s="682"/>
      <c r="CL25" s="682"/>
      <c r="CM25" s="682"/>
      <c r="CN25" s="682"/>
      <c r="CO25" s="682"/>
      <c r="CP25" s="682"/>
      <c r="CQ25" s="683"/>
      <c r="CR25" s="642">
        <v>1988421</v>
      </c>
      <c r="CS25" s="661"/>
      <c r="CT25" s="661"/>
      <c r="CU25" s="661"/>
      <c r="CV25" s="661"/>
      <c r="CW25" s="661"/>
      <c r="CX25" s="661"/>
      <c r="CY25" s="662"/>
      <c r="CZ25" s="645">
        <v>13.7</v>
      </c>
      <c r="DA25" s="663"/>
      <c r="DB25" s="663"/>
      <c r="DC25" s="664"/>
      <c r="DD25" s="648">
        <v>1740810</v>
      </c>
      <c r="DE25" s="661"/>
      <c r="DF25" s="661"/>
      <c r="DG25" s="661"/>
      <c r="DH25" s="661"/>
      <c r="DI25" s="661"/>
      <c r="DJ25" s="661"/>
      <c r="DK25" s="662"/>
      <c r="DL25" s="648">
        <v>1687883</v>
      </c>
      <c r="DM25" s="661"/>
      <c r="DN25" s="661"/>
      <c r="DO25" s="661"/>
      <c r="DP25" s="661"/>
      <c r="DQ25" s="661"/>
      <c r="DR25" s="661"/>
      <c r="DS25" s="661"/>
      <c r="DT25" s="661"/>
      <c r="DU25" s="661"/>
      <c r="DV25" s="662"/>
      <c r="DW25" s="645">
        <v>27.8</v>
      </c>
      <c r="DX25" s="663"/>
      <c r="DY25" s="663"/>
      <c r="DZ25" s="663"/>
      <c r="EA25" s="663"/>
      <c r="EB25" s="663"/>
      <c r="EC25" s="684"/>
    </row>
    <row r="26" spans="2:133" ht="11.25" customHeight="1" x14ac:dyDescent="0.15">
      <c r="B26" s="639" t="s">
        <v>296</v>
      </c>
      <c r="C26" s="640"/>
      <c r="D26" s="640"/>
      <c r="E26" s="640"/>
      <c r="F26" s="640"/>
      <c r="G26" s="640"/>
      <c r="H26" s="640"/>
      <c r="I26" s="640"/>
      <c r="J26" s="640"/>
      <c r="K26" s="640"/>
      <c r="L26" s="640"/>
      <c r="M26" s="640"/>
      <c r="N26" s="640"/>
      <c r="O26" s="640"/>
      <c r="P26" s="640"/>
      <c r="Q26" s="641"/>
      <c r="R26" s="642">
        <v>6372155</v>
      </c>
      <c r="S26" s="643"/>
      <c r="T26" s="643"/>
      <c r="U26" s="643"/>
      <c r="V26" s="643"/>
      <c r="W26" s="643"/>
      <c r="X26" s="643"/>
      <c r="Y26" s="644"/>
      <c r="Z26" s="675">
        <v>42.7</v>
      </c>
      <c r="AA26" s="675"/>
      <c r="AB26" s="675"/>
      <c r="AC26" s="675"/>
      <c r="AD26" s="676">
        <v>5870999</v>
      </c>
      <c r="AE26" s="676"/>
      <c r="AF26" s="676"/>
      <c r="AG26" s="676"/>
      <c r="AH26" s="676"/>
      <c r="AI26" s="676"/>
      <c r="AJ26" s="676"/>
      <c r="AK26" s="676"/>
      <c r="AL26" s="645">
        <v>99.5</v>
      </c>
      <c r="AM26" s="646"/>
      <c r="AN26" s="646"/>
      <c r="AO26" s="677"/>
      <c r="AP26" s="736" t="s">
        <v>297</v>
      </c>
      <c r="AQ26" s="737"/>
      <c r="AR26" s="737"/>
      <c r="AS26" s="737"/>
      <c r="AT26" s="737"/>
      <c r="AU26" s="737"/>
      <c r="AV26" s="737"/>
      <c r="AW26" s="737"/>
      <c r="AX26" s="737"/>
      <c r="AY26" s="737"/>
      <c r="AZ26" s="737"/>
      <c r="BA26" s="737"/>
      <c r="BB26" s="737"/>
      <c r="BC26" s="737"/>
      <c r="BD26" s="737"/>
      <c r="BE26" s="737"/>
      <c r="BF26" s="738"/>
      <c r="BG26" s="642" t="s">
        <v>131</v>
      </c>
      <c r="BH26" s="643"/>
      <c r="BI26" s="643"/>
      <c r="BJ26" s="643"/>
      <c r="BK26" s="643"/>
      <c r="BL26" s="643"/>
      <c r="BM26" s="643"/>
      <c r="BN26" s="644"/>
      <c r="BO26" s="675" t="s">
        <v>234</v>
      </c>
      <c r="BP26" s="675"/>
      <c r="BQ26" s="675"/>
      <c r="BR26" s="675"/>
      <c r="BS26" s="648" t="s">
        <v>234</v>
      </c>
      <c r="BT26" s="643"/>
      <c r="BU26" s="643"/>
      <c r="BV26" s="643"/>
      <c r="BW26" s="643"/>
      <c r="BX26" s="643"/>
      <c r="BY26" s="643"/>
      <c r="BZ26" s="643"/>
      <c r="CA26" s="643"/>
      <c r="CB26" s="689"/>
      <c r="CD26" s="681" t="s">
        <v>298</v>
      </c>
      <c r="CE26" s="682"/>
      <c r="CF26" s="682"/>
      <c r="CG26" s="682"/>
      <c r="CH26" s="682"/>
      <c r="CI26" s="682"/>
      <c r="CJ26" s="682"/>
      <c r="CK26" s="682"/>
      <c r="CL26" s="682"/>
      <c r="CM26" s="682"/>
      <c r="CN26" s="682"/>
      <c r="CO26" s="682"/>
      <c r="CP26" s="682"/>
      <c r="CQ26" s="683"/>
      <c r="CR26" s="642">
        <v>1234308</v>
      </c>
      <c r="CS26" s="643"/>
      <c r="CT26" s="643"/>
      <c r="CU26" s="643"/>
      <c r="CV26" s="643"/>
      <c r="CW26" s="643"/>
      <c r="CX26" s="643"/>
      <c r="CY26" s="644"/>
      <c r="CZ26" s="645">
        <v>8.5</v>
      </c>
      <c r="DA26" s="663"/>
      <c r="DB26" s="663"/>
      <c r="DC26" s="664"/>
      <c r="DD26" s="648">
        <v>1040460</v>
      </c>
      <c r="DE26" s="643"/>
      <c r="DF26" s="643"/>
      <c r="DG26" s="643"/>
      <c r="DH26" s="643"/>
      <c r="DI26" s="643"/>
      <c r="DJ26" s="643"/>
      <c r="DK26" s="644"/>
      <c r="DL26" s="648" t="s">
        <v>131</v>
      </c>
      <c r="DM26" s="643"/>
      <c r="DN26" s="643"/>
      <c r="DO26" s="643"/>
      <c r="DP26" s="643"/>
      <c r="DQ26" s="643"/>
      <c r="DR26" s="643"/>
      <c r="DS26" s="643"/>
      <c r="DT26" s="643"/>
      <c r="DU26" s="643"/>
      <c r="DV26" s="644"/>
      <c r="DW26" s="645" t="s">
        <v>234</v>
      </c>
      <c r="DX26" s="663"/>
      <c r="DY26" s="663"/>
      <c r="DZ26" s="663"/>
      <c r="EA26" s="663"/>
      <c r="EB26" s="663"/>
      <c r="EC26" s="684"/>
    </row>
    <row r="27" spans="2:133" ht="11.25" customHeight="1" x14ac:dyDescent="0.15">
      <c r="B27" s="639" t="s">
        <v>299</v>
      </c>
      <c r="C27" s="640"/>
      <c r="D27" s="640"/>
      <c r="E27" s="640"/>
      <c r="F27" s="640"/>
      <c r="G27" s="640"/>
      <c r="H27" s="640"/>
      <c r="I27" s="640"/>
      <c r="J27" s="640"/>
      <c r="K27" s="640"/>
      <c r="L27" s="640"/>
      <c r="M27" s="640"/>
      <c r="N27" s="640"/>
      <c r="O27" s="640"/>
      <c r="P27" s="640"/>
      <c r="Q27" s="641"/>
      <c r="R27" s="642">
        <v>998</v>
      </c>
      <c r="S27" s="643"/>
      <c r="T27" s="643"/>
      <c r="U27" s="643"/>
      <c r="V27" s="643"/>
      <c r="W27" s="643"/>
      <c r="X27" s="643"/>
      <c r="Y27" s="644"/>
      <c r="Z27" s="675">
        <v>0</v>
      </c>
      <c r="AA27" s="675"/>
      <c r="AB27" s="675"/>
      <c r="AC27" s="675"/>
      <c r="AD27" s="676">
        <v>998</v>
      </c>
      <c r="AE27" s="676"/>
      <c r="AF27" s="676"/>
      <c r="AG27" s="676"/>
      <c r="AH27" s="676"/>
      <c r="AI27" s="676"/>
      <c r="AJ27" s="676"/>
      <c r="AK27" s="676"/>
      <c r="AL27" s="645">
        <v>0</v>
      </c>
      <c r="AM27" s="646"/>
      <c r="AN27" s="646"/>
      <c r="AO27" s="677"/>
      <c r="AP27" s="639" t="s">
        <v>300</v>
      </c>
      <c r="AQ27" s="640"/>
      <c r="AR27" s="640"/>
      <c r="AS27" s="640"/>
      <c r="AT27" s="640"/>
      <c r="AU27" s="640"/>
      <c r="AV27" s="640"/>
      <c r="AW27" s="640"/>
      <c r="AX27" s="640"/>
      <c r="AY27" s="640"/>
      <c r="AZ27" s="640"/>
      <c r="BA27" s="640"/>
      <c r="BB27" s="640"/>
      <c r="BC27" s="640"/>
      <c r="BD27" s="640"/>
      <c r="BE27" s="640"/>
      <c r="BF27" s="641"/>
      <c r="BG27" s="642">
        <v>1386157</v>
      </c>
      <c r="BH27" s="643"/>
      <c r="BI27" s="643"/>
      <c r="BJ27" s="643"/>
      <c r="BK27" s="643"/>
      <c r="BL27" s="643"/>
      <c r="BM27" s="643"/>
      <c r="BN27" s="644"/>
      <c r="BO27" s="675">
        <v>100</v>
      </c>
      <c r="BP27" s="675"/>
      <c r="BQ27" s="675"/>
      <c r="BR27" s="675"/>
      <c r="BS27" s="648" t="s">
        <v>131</v>
      </c>
      <c r="BT27" s="643"/>
      <c r="BU27" s="643"/>
      <c r="BV27" s="643"/>
      <c r="BW27" s="643"/>
      <c r="BX27" s="643"/>
      <c r="BY27" s="643"/>
      <c r="BZ27" s="643"/>
      <c r="CA27" s="643"/>
      <c r="CB27" s="689"/>
      <c r="CD27" s="681" t="s">
        <v>301</v>
      </c>
      <c r="CE27" s="682"/>
      <c r="CF27" s="682"/>
      <c r="CG27" s="682"/>
      <c r="CH27" s="682"/>
      <c r="CI27" s="682"/>
      <c r="CJ27" s="682"/>
      <c r="CK27" s="682"/>
      <c r="CL27" s="682"/>
      <c r="CM27" s="682"/>
      <c r="CN27" s="682"/>
      <c r="CO27" s="682"/>
      <c r="CP27" s="682"/>
      <c r="CQ27" s="683"/>
      <c r="CR27" s="642">
        <v>1086286</v>
      </c>
      <c r="CS27" s="661"/>
      <c r="CT27" s="661"/>
      <c r="CU27" s="661"/>
      <c r="CV27" s="661"/>
      <c r="CW27" s="661"/>
      <c r="CX27" s="661"/>
      <c r="CY27" s="662"/>
      <c r="CZ27" s="645">
        <v>7.5</v>
      </c>
      <c r="DA27" s="663"/>
      <c r="DB27" s="663"/>
      <c r="DC27" s="664"/>
      <c r="DD27" s="648">
        <v>327801</v>
      </c>
      <c r="DE27" s="661"/>
      <c r="DF27" s="661"/>
      <c r="DG27" s="661"/>
      <c r="DH27" s="661"/>
      <c r="DI27" s="661"/>
      <c r="DJ27" s="661"/>
      <c r="DK27" s="662"/>
      <c r="DL27" s="648">
        <v>327561</v>
      </c>
      <c r="DM27" s="661"/>
      <c r="DN27" s="661"/>
      <c r="DO27" s="661"/>
      <c r="DP27" s="661"/>
      <c r="DQ27" s="661"/>
      <c r="DR27" s="661"/>
      <c r="DS27" s="661"/>
      <c r="DT27" s="661"/>
      <c r="DU27" s="661"/>
      <c r="DV27" s="662"/>
      <c r="DW27" s="645">
        <v>5.4</v>
      </c>
      <c r="DX27" s="663"/>
      <c r="DY27" s="663"/>
      <c r="DZ27" s="663"/>
      <c r="EA27" s="663"/>
      <c r="EB27" s="663"/>
      <c r="EC27" s="684"/>
    </row>
    <row r="28" spans="2:133" ht="11.25" customHeight="1" x14ac:dyDescent="0.15">
      <c r="B28" s="639" t="s">
        <v>302</v>
      </c>
      <c r="C28" s="640"/>
      <c r="D28" s="640"/>
      <c r="E28" s="640"/>
      <c r="F28" s="640"/>
      <c r="G28" s="640"/>
      <c r="H28" s="640"/>
      <c r="I28" s="640"/>
      <c r="J28" s="640"/>
      <c r="K28" s="640"/>
      <c r="L28" s="640"/>
      <c r="M28" s="640"/>
      <c r="N28" s="640"/>
      <c r="O28" s="640"/>
      <c r="P28" s="640"/>
      <c r="Q28" s="641"/>
      <c r="R28" s="642">
        <v>220156</v>
      </c>
      <c r="S28" s="643"/>
      <c r="T28" s="643"/>
      <c r="U28" s="643"/>
      <c r="V28" s="643"/>
      <c r="W28" s="643"/>
      <c r="X28" s="643"/>
      <c r="Y28" s="644"/>
      <c r="Z28" s="675">
        <v>1.5</v>
      </c>
      <c r="AA28" s="675"/>
      <c r="AB28" s="675"/>
      <c r="AC28" s="675"/>
      <c r="AD28" s="676" t="s">
        <v>131</v>
      </c>
      <c r="AE28" s="676"/>
      <c r="AF28" s="676"/>
      <c r="AG28" s="676"/>
      <c r="AH28" s="676"/>
      <c r="AI28" s="676"/>
      <c r="AJ28" s="676"/>
      <c r="AK28" s="676"/>
      <c r="AL28" s="645" t="s">
        <v>234</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9"/>
      <c r="CD28" s="681" t="s">
        <v>303</v>
      </c>
      <c r="CE28" s="682"/>
      <c r="CF28" s="682"/>
      <c r="CG28" s="682"/>
      <c r="CH28" s="682"/>
      <c r="CI28" s="682"/>
      <c r="CJ28" s="682"/>
      <c r="CK28" s="682"/>
      <c r="CL28" s="682"/>
      <c r="CM28" s="682"/>
      <c r="CN28" s="682"/>
      <c r="CO28" s="682"/>
      <c r="CP28" s="682"/>
      <c r="CQ28" s="683"/>
      <c r="CR28" s="642">
        <v>1323365</v>
      </c>
      <c r="CS28" s="643"/>
      <c r="CT28" s="643"/>
      <c r="CU28" s="643"/>
      <c r="CV28" s="643"/>
      <c r="CW28" s="643"/>
      <c r="CX28" s="643"/>
      <c r="CY28" s="644"/>
      <c r="CZ28" s="645">
        <v>9.1</v>
      </c>
      <c r="DA28" s="663"/>
      <c r="DB28" s="663"/>
      <c r="DC28" s="664"/>
      <c r="DD28" s="648">
        <v>1323183</v>
      </c>
      <c r="DE28" s="643"/>
      <c r="DF28" s="643"/>
      <c r="DG28" s="643"/>
      <c r="DH28" s="643"/>
      <c r="DI28" s="643"/>
      <c r="DJ28" s="643"/>
      <c r="DK28" s="644"/>
      <c r="DL28" s="648">
        <v>1323183</v>
      </c>
      <c r="DM28" s="643"/>
      <c r="DN28" s="643"/>
      <c r="DO28" s="643"/>
      <c r="DP28" s="643"/>
      <c r="DQ28" s="643"/>
      <c r="DR28" s="643"/>
      <c r="DS28" s="643"/>
      <c r="DT28" s="643"/>
      <c r="DU28" s="643"/>
      <c r="DV28" s="644"/>
      <c r="DW28" s="645">
        <v>21.8</v>
      </c>
      <c r="DX28" s="663"/>
      <c r="DY28" s="663"/>
      <c r="DZ28" s="663"/>
      <c r="EA28" s="663"/>
      <c r="EB28" s="663"/>
      <c r="EC28" s="684"/>
    </row>
    <row r="29" spans="2:133" ht="11.25" customHeight="1" x14ac:dyDescent="0.15">
      <c r="B29" s="639" t="s">
        <v>304</v>
      </c>
      <c r="C29" s="640"/>
      <c r="D29" s="640"/>
      <c r="E29" s="640"/>
      <c r="F29" s="640"/>
      <c r="G29" s="640"/>
      <c r="H29" s="640"/>
      <c r="I29" s="640"/>
      <c r="J29" s="640"/>
      <c r="K29" s="640"/>
      <c r="L29" s="640"/>
      <c r="M29" s="640"/>
      <c r="N29" s="640"/>
      <c r="O29" s="640"/>
      <c r="P29" s="640"/>
      <c r="Q29" s="641"/>
      <c r="R29" s="642">
        <v>90484</v>
      </c>
      <c r="S29" s="643"/>
      <c r="T29" s="643"/>
      <c r="U29" s="643"/>
      <c r="V29" s="643"/>
      <c r="W29" s="643"/>
      <c r="X29" s="643"/>
      <c r="Y29" s="644"/>
      <c r="Z29" s="675">
        <v>0.6</v>
      </c>
      <c r="AA29" s="675"/>
      <c r="AB29" s="675"/>
      <c r="AC29" s="675"/>
      <c r="AD29" s="676" t="s">
        <v>234</v>
      </c>
      <c r="AE29" s="676"/>
      <c r="AF29" s="676"/>
      <c r="AG29" s="676"/>
      <c r="AH29" s="676"/>
      <c r="AI29" s="676"/>
      <c r="AJ29" s="676"/>
      <c r="AK29" s="676"/>
      <c r="AL29" s="645" t="s">
        <v>131</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9"/>
      <c r="CD29" s="730" t="s">
        <v>305</v>
      </c>
      <c r="CE29" s="731"/>
      <c r="CF29" s="681" t="s">
        <v>70</v>
      </c>
      <c r="CG29" s="682"/>
      <c r="CH29" s="682"/>
      <c r="CI29" s="682"/>
      <c r="CJ29" s="682"/>
      <c r="CK29" s="682"/>
      <c r="CL29" s="682"/>
      <c r="CM29" s="682"/>
      <c r="CN29" s="682"/>
      <c r="CO29" s="682"/>
      <c r="CP29" s="682"/>
      <c r="CQ29" s="683"/>
      <c r="CR29" s="642">
        <v>1323128</v>
      </c>
      <c r="CS29" s="661"/>
      <c r="CT29" s="661"/>
      <c r="CU29" s="661"/>
      <c r="CV29" s="661"/>
      <c r="CW29" s="661"/>
      <c r="CX29" s="661"/>
      <c r="CY29" s="662"/>
      <c r="CZ29" s="645">
        <v>9.1</v>
      </c>
      <c r="DA29" s="663"/>
      <c r="DB29" s="663"/>
      <c r="DC29" s="664"/>
      <c r="DD29" s="648">
        <v>1322946</v>
      </c>
      <c r="DE29" s="661"/>
      <c r="DF29" s="661"/>
      <c r="DG29" s="661"/>
      <c r="DH29" s="661"/>
      <c r="DI29" s="661"/>
      <c r="DJ29" s="661"/>
      <c r="DK29" s="662"/>
      <c r="DL29" s="648">
        <v>1322946</v>
      </c>
      <c r="DM29" s="661"/>
      <c r="DN29" s="661"/>
      <c r="DO29" s="661"/>
      <c r="DP29" s="661"/>
      <c r="DQ29" s="661"/>
      <c r="DR29" s="661"/>
      <c r="DS29" s="661"/>
      <c r="DT29" s="661"/>
      <c r="DU29" s="661"/>
      <c r="DV29" s="662"/>
      <c r="DW29" s="645">
        <v>21.8</v>
      </c>
      <c r="DX29" s="663"/>
      <c r="DY29" s="663"/>
      <c r="DZ29" s="663"/>
      <c r="EA29" s="663"/>
      <c r="EB29" s="663"/>
      <c r="EC29" s="684"/>
    </row>
    <row r="30" spans="2:133" ht="11.25" customHeight="1" x14ac:dyDescent="0.15">
      <c r="B30" s="639" t="s">
        <v>306</v>
      </c>
      <c r="C30" s="640"/>
      <c r="D30" s="640"/>
      <c r="E30" s="640"/>
      <c r="F30" s="640"/>
      <c r="G30" s="640"/>
      <c r="H30" s="640"/>
      <c r="I30" s="640"/>
      <c r="J30" s="640"/>
      <c r="K30" s="640"/>
      <c r="L30" s="640"/>
      <c r="M30" s="640"/>
      <c r="N30" s="640"/>
      <c r="O30" s="640"/>
      <c r="P30" s="640"/>
      <c r="Q30" s="641"/>
      <c r="R30" s="642">
        <v>35440</v>
      </c>
      <c r="S30" s="643"/>
      <c r="T30" s="643"/>
      <c r="U30" s="643"/>
      <c r="V30" s="643"/>
      <c r="W30" s="643"/>
      <c r="X30" s="643"/>
      <c r="Y30" s="644"/>
      <c r="Z30" s="675">
        <v>0.2</v>
      </c>
      <c r="AA30" s="675"/>
      <c r="AB30" s="675"/>
      <c r="AC30" s="675"/>
      <c r="AD30" s="676" t="s">
        <v>131</v>
      </c>
      <c r="AE30" s="676"/>
      <c r="AF30" s="676"/>
      <c r="AG30" s="676"/>
      <c r="AH30" s="676"/>
      <c r="AI30" s="676"/>
      <c r="AJ30" s="676"/>
      <c r="AK30" s="676"/>
      <c r="AL30" s="645" t="s">
        <v>234</v>
      </c>
      <c r="AM30" s="646"/>
      <c r="AN30" s="646"/>
      <c r="AO30" s="677"/>
      <c r="AP30" s="703" t="s">
        <v>223</v>
      </c>
      <c r="AQ30" s="704"/>
      <c r="AR30" s="704"/>
      <c r="AS30" s="704"/>
      <c r="AT30" s="704"/>
      <c r="AU30" s="704"/>
      <c r="AV30" s="704"/>
      <c r="AW30" s="704"/>
      <c r="AX30" s="704"/>
      <c r="AY30" s="704"/>
      <c r="AZ30" s="704"/>
      <c r="BA30" s="704"/>
      <c r="BB30" s="704"/>
      <c r="BC30" s="704"/>
      <c r="BD30" s="704"/>
      <c r="BE30" s="704"/>
      <c r="BF30" s="705"/>
      <c r="BG30" s="703" t="s">
        <v>307</v>
      </c>
      <c r="BH30" s="728"/>
      <c r="BI30" s="728"/>
      <c r="BJ30" s="728"/>
      <c r="BK30" s="728"/>
      <c r="BL30" s="728"/>
      <c r="BM30" s="728"/>
      <c r="BN30" s="728"/>
      <c r="BO30" s="728"/>
      <c r="BP30" s="728"/>
      <c r="BQ30" s="729"/>
      <c r="BR30" s="703" t="s">
        <v>308</v>
      </c>
      <c r="BS30" s="728"/>
      <c r="BT30" s="728"/>
      <c r="BU30" s="728"/>
      <c r="BV30" s="728"/>
      <c r="BW30" s="728"/>
      <c r="BX30" s="728"/>
      <c r="BY30" s="728"/>
      <c r="BZ30" s="728"/>
      <c r="CA30" s="728"/>
      <c r="CB30" s="729"/>
      <c r="CD30" s="732"/>
      <c r="CE30" s="733"/>
      <c r="CF30" s="681" t="s">
        <v>309</v>
      </c>
      <c r="CG30" s="682"/>
      <c r="CH30" s="682"/>
      <c r="CI30" s="682"/>
      <c r="CJ30" s="682"/>
      <c r="CK30" s="682"/>
      <c r="CL30" s="682"/>
      <c r="CM30" s="682"/>
      <c r="CN30" s="682"/>
      <c r="CO30" s="682"/>
      <c r="CP30" s="682"/>
      <c r="CQ30" s="683"/>
      <c r="CR30" s="642">
        <v>1254266</v>
      </c>
      <c r="CS30" s="643"/>
      <c r="CT30" s="643"/>
      <c r="CU30" s="643"/>
      <c r="CV30" s="643"/>
      <c r="CW30" s="643"/>
      <c r="CX30" s="643"/>
      <c r="CY30" s="644"/>
      <c r="CZ30" s="645">
        <v>8.6999999999999993</v>
      </c>
      <c r="DA30" s="663"/>
      <c r="DB30" s="663"/>
      <c r="DC30" s="664"/>
      <c r="DD30" s="648">
        <v>1254089</v>
      </c>
      <c r="DE30" s="643"/>
      <c r="DF30" s="643"/>
      <c r="DG30" s="643"/>
      <c r="DH30" s="643"/>
      <c r="DI30" s="643"/>
      <c r="DJ30" s="643"/>
      <c r="DK30" s="644"/>
      <c r="DL30" s="648">
        <v>1254089</v>
      </c>
      <c r="DM30" s="643"/>
      <c r="DN30" s="643"/>
      <c r="DO30" s="643"/>
      <c r="DP30" s="643"/>
      <c r="DQ30" s="643"/>
      <c r="DR30" s="643"/>
      <c r="DS30" s="643"/>
      <c r="DT30" s="643"/>
      <c r="DU30" s="643"/>
      <c r="DV30" s="644"/>
      <c r="DW30" s="645">
        <v>20.6</v>
      </c>
      <c r="DX30" s="663"/>
      <c r="DY30" s="663"/>
      <c r="DZ30" s="663"/>
      <c r="EA30" s="663"/>
      <c r="EB30" s="663"/>
      <c r="EC30" s="684"/>
    </row>
    <row r="31" spans="2:133" ht="11.25" customHeight="1" x14ac:dyDescent="0.15">
      <c r="B31" s="639" t="s">
        <v>310</v>
      </c>
      <c r="C31" s="640"/>
      <c r="D31" s="640"/>
      <c r="E31" s="640"/>
      <c r="F31" s="640"/>
      <c r="G31" s="640"/>
      <c r="H31" s="640"/>
      <c r="I31" s="640"/>
      <c r="J31" s="640"/>
      <c r="K31" s="640"/>
      <c r="L31" s="640"/>
      <c r="M31" s="640"/>
      <c r="N31" s="640"/>
      <c r="O31" s="640"/>
      <c r="P31" s="640"/>
      <c r="Q31" s="641"/>
      <c r="R31" s="642">
        <v>3099080</v>
      </c>
      <c r="S31" s="643"/>
      <c r="T31" s="643"/>
      <c r="U31" s="643"/>
      <c r="V31" s="643"/>
      <c r="W31" s="643"/>
      <c r="X31" s="643"/>
      <c r="Y31" s="644"/>
      <c r="Z31" s="675">
        <v>20.8</v>
      </c>
      <c r="AA31" s="675"/>
      <c r="AB31" s="675"/>
      <c r="AC31" s="675"/>
      <c r="AD31" s="676" t="s">
        <v>131</v>
      </c>
      <c r="AE31" s="676"/>
      <c r="AF31" s="676"/>
      <c r="AG31" s="676"/>
      <c r="AH31" s="676"/>
      <c r="AI31" s="676"/>
      <c r="AJ31" s="676"/>
      <c r="AK31" s="676"/>
      <c r="AL31" s="645" t="s">
        <v>234</v>
      </c>
      <c r="AM31" s="646"/>
      <c r="AN31" s="646"/>
      <c r="AO31" s="677"/>
      <c r="AP31" s="716" t="s">
        <v>311</v>
      </c>
      <c r="AQ31" s="717"/>
      <c r="AR31" s="717"/>
      <c r="AS31" s="717"/>
      <c r="AT31" s="722" t="s">
        <v>312</v>
      </c>
      <c r="AU31" s="231"/>
      <c r="AV31" s="231"/>
      <c r="AW31" s="231"/>
      <c r="AX31" s="708" t="s">
        <v>188</v>
      </c>
      <c r="AY31" s="709"/>
      <c r="AZ31" s="709"/>
      <c r="BA31" s="709"/>
      <c r="BB31" s="709"/>
      <c r="BC31" s="709"/>
      <c r="BD31" s="709"/>
      <c r="BE31" s="709"/>
      <c r="BF31" s="710"/>
      <c r="BG31" s="711">
        <v>97</v>
      </c>
      <c r="BH31" s="712"/>
      <c r="BI31" s="712"/>
      <c r="BJ31" s="712"/>
      <c r="BK31" s="712"/>
      <c r="BL31" s="712"/>
      <c r="BM31" s="713">
        <v>93.7</v>
      </c>
      <c r="BN31" s="712"/>
      <c r="BO31" s="712"/>
      <c r="BP31" s="712"/>
      <c r="BQ31" s="714"/>
      <c r="BR31" s="711">
        <v>99</v>
      </c>
      <c r="BS31" s="712"/>
      <c r="BT31" s="712"/>
      <c r="BU31" s="712"/>
      <c r="BV31" s="712"/>
      <c r="BW31" s="712"/>
      <c r="BX31" s="713">
        <v>95.3</v>
      </c>
      <c r="BY31" s="712"/>
      <c r="BZ31" s="712"/>
      <c r="CA31" s="712"/>
      <c r="CB31" s="714"/>
      <c r="CD31" s="732"/>
      <c r="CE31" s="733"/>
      <c r="CF31" s="681" t="s">
        <v>313</v>
      </c>
      <c r="CG31" s="682"/>
      <c r="CH31" s="682"/>
      <c r="CI31" s="682"/>
      <c r="CJ31" s="682"/>
      <c r="CK31" s="682"/>
      <c r="CL31" s="682"/>
      <c r="CM31" s="682"/>
      <c r="CN31" s="682"/>
      <c r="CO31" s="682"/>
      <c r="CP31" s="682"/>
      <c r="CQ31" s="683"/>
      <c r="CR31" s="642">
        <v>68862</v>
      </c>
      <c r="CS31" s="661"/>
      <c r="CT31" s="661"/>
      <c r="CU31" s="661"/>
      <c r="CV31" s="661"/>
      <c r="CW31" s="661"/>
      <c r="CX31" s="661"/>
      <c r="CY31" s="662"/>
      <c r="CZ31" s="645">
        <v>0.5</v>
      </c>
      <c r="DA31" s="663"/>
      <c r="DB31" s="663"/>
      <c r="DC31" s="664"/>
      <c r="DD31" s="648">
        <v>68857</v>
      </c>
      <c r="DE31" s="661"/>
      <c r="DF31" s="661"/>
      <c r="DG31" s="661"/>
      <c r="DH31" s="661"/>
      <c r="DI31" s="661"/>
      <c r="DJ31" s="661"/>
      <c r="DK31" s="662"/>
      <c r="DL31" s="648">
        <v>68857</v>
      </c>
      <c r="DM31" s="661"/>
      <c r="DN31" s="661"/>
      <c r="DO31" s="661"/>
      <c r="DP31" s="661"/>
      <c r="DQ31" s="661"/>
      <c r="DR31" s="661"/>
      <c r="DS31" s="661"/>
      <c r="DT31" s="661"/>
      <c r="DU31" s="661"/>
      <c r="DV31" s="662"/>
      <c r="DW31" s="645">
        <v>1.1000000000000001</v>
      </c>
      <c r="DX31" s="663"/>
      <c r="DY31" s="663"/>
      <c r="DZ31" s="663"/>
      <c r="EA31" s="663"/>
      <c r="EB31" s="663"/>
      <c r="EC31" s="684"/>
    </row>
    <row r="32" spans="2:133" ht="11.25" customHeight="1" x14ac:dyDescent="0.15">
      <c r="B32" s="725" t="s">
        <v>314</v>
      </c>
      <c r="C32" s="726"/>
      <c r="D32" s="726"/>
      <c r="E32" s="726"/>
      <c r="F32" s="726"/>
      <c r="G32" s="726"/>
      <c r="H32" s="726"/>
      <c r="I32" s="726"/>
      <c r="J32" s="726"/>
      <c r="K32" s="726"/>
      <c r="L32" s="726"/>
      <c r="M32" s="726"/>
      <c r="N32" s="726"/>
      <c r="O32" s="726"/>
      <c r="P32" s="726"/>
      <c r="Q32" s="727"/>
      <c r="R32" s="642">
        <v>5557</v>
      </c>
      <c r="S32" s="643"/>
      <c r="T32" s="643"/>
      <c r="U32" s="643"/>
      <c r="V32" s="643"/>
      <c r="W32" s="643"/>
      <c r="X32" s="643"/>
      <c r="Y32" s="644"/>
      <c r="Z32" s="675">
        <v>0</v>
      </c>
      <c r="AA32" s="675"/>
      <c r="AB32" s="675"/>
      <c r="AC32" s="675"/>
      <c r="AD32" s="676">
        <v>5557</v>
      </c>
      <c r="AE32" s="676"/>
      <c r="AF32" s="676"/>
      <c r="AG32" s="676"/>
      <c r="AH32" s="676"/>
      <c r="AI32" s="676"/>
      <c r="AJ32" s="676"/>
      <c r="AK32" s="676"/>
      <c r="AL32" s="645">
        <v>0.1</v>
      </c>
      <c r="AM32" s="646"/>
      <c r="AN32" s="646"/>
      <c r="AO32" s="677"/>
      <c r="AP32" s="718"/>
      <c r="AQ32" s="719"/>
      <c r="AR32" s="719"/>
      <c r="AS32" s="719"/>
      <c r="AT32" s="723"/>
      <c r="AU32" s="230" t="s">
        <v>315</v>
      </c>
      <c r="AV32" s="230"/>
      <c r="AW32" s="230"/>
      <c r="AX32" s="639" t="s">
        <v>316</v>
      </c>
      <c r="AY32" s="640"/>
      <c r="AZ32" s="640"/>
      <c r="BA32" s="640"/>
      <c r="BB32" s="640"/>
      <c r="BC32" s="640"/>
      <c r="BD32" s="640"/>
      <c r="BE32" s="640"/>
      <c r="BF32" s="641"/>
      <c r="BG32" s="715">
        <v>99.1</v>
      </c>
      <c r="BH32" s="661"/>
      <c r="BI32" s="661"/>
      <c r="BJ32" s="661"/>
      <c r="BK32" s="661"/>
      <c r="BL32" s="661"/>
      <c r="BM32" s="646">
        <v>96.3</v>
      </c>
      <c r="BN32" s="707"/>
      <c r="BO32" s="707"/>
      <c r="BP32" s="707"/>
      <c r="BQ32" s="688"/>
      <c r="BR32" s="715">
        <v>99.1</v>
      </c>
      <c r="BS32" s="661"/>
      <c r="BT32" s="661"/>
      <c r="BU32" s="661"/>
      <c r="BV32" s="661"/>
      <c r="BW32" s="661"/>
      <c r="BX32" s="646">
        <v>95.8</v>
      </c>
      <c r="BY32" s="707"/>
      <c r="BZ32" s="707"/>
      <c r="CA32" s="707"/>
      <c r="CB32" s="688"/>
      <c r="CD32" s="734"/>
      <c r="CE32" s="735"/>
      <c r="CF32" s="681" t="s">
        <v>317</v>
      </c>
      <c r="CG32" s="682"/>
      <c r="CH32" s="682"/>
      <c r="CI32" s="682"/>
      <c r="CJ32" s="682"/>
      <c r="CK32" s="682"/>
      <c r="CL32" s="682"/>
      <c r="CM32" s="682"/>
      <c r="CN32" s="682"/>
      <c r="CO32" s="682"/>
      <c r="CP32" s="682"/>
      <c r="CQ32" s="683"/>
      <c r="CR32" s="642">
        <v>237</v>
      </c>
      <c r="CS32" s="643"/>
      <c r="CT32" s="643"/>
      <c r="CU32" s="643"/>
      <c r="CV32" s="643"/>
      <c r="CW32" s="643"/>
      <c r="CX32" s="643"/>
      <c r="CY32" s="644"/>
      <c r="CZ32" s="645">
        <v>0</v>
      </c>
      <c r="DA32" s="663"/>
      <c r="DB32" s="663"/>
      <c r="DC32" s="664"/>
      <c r="DD32" s="648">
        <v>237</v>
      </c>
      <c r="DE32" s="643"/>
      <c r="DF32" s="643"/>
      <c r="DG32" s="643"/>
      <c r="DH32" s="643"/>
      <c r="DI32" s="643"/>
      <c r="DJ32" s="643"/>
      <c r="DK32" s="644"/>
      <c r="DL32" s="648">
        <v>237</v>
      </c>
      <c r="DM32" s="643"/>
      <c r="DN32" s="643"/>
      <c r="DO32" s="643"/>
      <c r="DP32" s="643"/>
      <c r="DQ32" s="643"/>
      <c r="DR32" s="643"/>
      <c r="DS32" s="643"/>
      <c r="DT32" s="643"/>
      <c r="DU32" s="643"/>
      <c r="DV32" s="644"/>
      <c r="DW32" s="645">
        <v>0</v>
      </c>
      <c r="DX32" s="663"/>
      <c r="DY32" s="663"/>
      <c r="DZ32" s="663"/>
      <c r="EA32" s="663"/>
      <c r="EB32" s="663"/>
      <c r="EC32" s="684"/>
    </row>
    <row r="33" spans="2:133" ht="11.25" customHeight="1" x14ac:dyDescent="0.15">
      <c r="B33" s="639" t="s">
        <v>318</v>
      </c>
      <c r="C33" s="640"/>
      <c r="D33" s="640"/>
      <c r="E33" s="640"/>
      <c r="F33" s="640"/>
      <c r="G33" s="640"/>
      <c r="H33" s="640"/>
      <c r="I33" s="640"/>
      <c r="J33" s="640"/>
      <c r="K33" s="640"/>
      <c r="L33" s="640"/>
      <c r="M33" s="640"/>
      <c r="N33" s="640"/>
      <c r="O33" s="640"/>
      <c r="P33" s="640"/>
      <c r="Q33" s="641"/>
      <c r="R33" s="642">
        <v>677288</v>
      </c>
      <c r="S33" s="643"/>
      <c r="T33" s="643"/>
      <c r="U33" s="643"/>
      <c r="V33" s="643"/>
      <c r="W33" s="643"/>
      <c r="X33" s="643"/>
      <c r="Y33" s="644"/>
      <c r="Z33" s="675">
        <v>4.5</v>
      </c>
      <c r="AA33" s="675"/>
      <c r="AB33" s="675"/>
      <c r="AC33" s="675"/>
      <c r="AD33" s="676" t="s">
        <v>131</v>
      </c>
      <c r="AE33" s="676"/>
      <c r="AF33" s="676"/>
      <c r="AG33" s="676"/>
      <c r="AH33" s="676"/>
      <c r="AI33" s="676"/>
      <c r="AJ33" s="676"/>
      <c r="AK33" s="676"/>
      <c r="AL33" s="645" t="s">
        <v>234</v>
      </c>
      <c r="AM33" s="646"/>
      <c r="AN33" s="646"/>
      <c r="AO33" s="677"/>
      <c r="AP33" s="720"/>
      <c r="AQ33" s="721"/>
      <c r="AR33" s="721"/>
      <c r="AS33" s="721"/>
      <c r="AT33" s="724"/>
      <c r="AU33" s="232"/>
      <c r="AV33" s="232"/>
      <c r="AW33" s="232"/>
      <c r="AX33" s="623" t="s">
        <v>319</v>
      </c>
      <c r="AY33" s="624"/>
      <c r="AZ33" s="624"/>
      <c r="BA33" s="624"/>
      <c r="BB33" s="624"/>
      <c r="BC33" s="624"/>
      <c r="BD33" s="624"/>
      <c r="BE33" s="624"/>
      <c r="BF33" s="625"/>
      <c r="BG33" s="706">
        <v>94.4</v>
      </c>
      <c r="BH33" s="627"/>
      <c r="BI33" s="627"/>
      <c r="BJ33" s="627"/>
      <c r="BK33" s="627"/>
      <c r="BL33" s="627"/>
      <c r="BM33" s="669">
        <v>90</v>
      </c>
      <c r="BN33" s="627"/>
      <c r="BO33" s="627"/>
      <c r="BP33" s="627"/>
      <c r="BQ33" s="671"/>
      <c r="BR33" s="706">
        <v>98.8</v>
      </c>
      <c r="BS33" s="627"/>
      <c r="BT33" s="627"/>
      <c r="BU33" s="627"/>
      <c r="BV33" s="627"/>
      <c r="BW33" s="627"/>
      <c r="BX33" s="669">
        <v>93.9</v>
      </c>
      <c r="BY33" s="627"/>
      <c r="BZ33" s="627"/>
      <c r="CA33" s="627"/>
      <c r="CB33" s="671"/>
      <c r="CD33" s="681" t="s">
        <v>320</v>
      </c>
      <c r="CE33" s="682"/>
      <c r="CF33" s="682"/>
      <c r="CG33" s="682"/>
      <c r="CH33" s="682"/>
      <c r="CI33" s="682"/>
      <c r="CJ33" s="682"/>
      <c r="CK33" s="682"/>
      <c r="CL33" s="682"/>
      <c r="CM33" s="682"/>
      <c r="CN33" s="682"/>
      <c r="CO33" s="682"/>
      <c r="CP33" s="682"/>
      <c r="CQ33" s="683"/>
      <c r="CR33" s="642">
        <v>6769191</v>
      </c>
      <c r="CS33" s="661"/>
      <c r="CT33" s="661"/>
      <c r="CU33" s="661"/>
      <c r="CV33" s="661"/>
      <c r="CW33" s="661"/>
      <c r="CX33" s="661"/>
      <c r="CY33" s="662"/>
      <c r="CZ33" s="645">
        <v>46.7</v>
      </c>
      <c r="DA33" s="663"/>
      <c r="DB33" s="663"/>
      <c r="DC33" s="664"/>
      <c r="DD33" s="648">
        <v>3752104</v>
      </c>
      <c r="DE33" s="661"/>
      <c r="DF33" s="661"/>
      <c r="DG33" s="661"/>
      <c r="DH33" s="661"/>
      <c r="DI33" s="661"/>
      <c r="DJ33" s="661"/>
      <c r="DK33" s="662"/>
      <c r="DL33" s="648">
        <v>2332068</v>
      </c>
      <c r="DM33" s="661"/>
      <c r="DN33" s="661"/>
      <c r="DO33" s="661"/>
      <c r="DP33" s="661"/>
      <c r="DQ33" s="661"/>
      <c r="DR33" s="661"/>
      <c r="DS33" s="661"/>
      <c r="DT33" s="661"/>
      <c r="DU33" s="661"/>
      <c r="DV33" s="662"/>
      <c r="DW33" s="645">
        <v>38.4</v>
      </c>
      <c r="DX33" s="663"/>
      <c r="DY33" s="663"/>
      <c r="DZ33" s="663"/>
      <c r="EA33" s="663"/>
      <c r="EB33" s="663"/>
      <c r="EC33" s="684"/>
    </row>
    <row r="34" spans="2:133" ht="11.25" customHeight="1" x14ac:dyDescent="0.15">
      <c r="B34" s="639" t="s">
        <v>321</v>
      </c>
      <c r="C34" s="640"/>
      <c r="D34" s="640"/>
      <c r="E34" s="640"/>
      <c r="F34" s="640"/>
      <c r="G34" s="640"/>
      <c r="H34" s="640"/>
      <c r="I34" s="640"/>
      <c r="J34" s="640"/>
      <c r="K34" s="640"/>
      <c r="L34" s="640"/>
      <c r="M34" s="640"/>
      <c r="N34" s="640"/>
      <c r="O34" s="640"/>
      <c r="P34" s="640"/>
      <c r="Q34" s="641"/>
      <c r="R34" s="642">
        <v>79198</v>
      </c>
      <c r="S34" s="643"/>
      <c r="T34" s="643"/>
      <c r="U34" s="643"/>
      <c r="V34" s="643"/>
      <c r="W34" s="643"/>
      <c r="X34" s="643"/>
      <c r="Y34" s="644"/>
      <c r="Z34" s="675">
        <v>0.5</v>
      </c>
      <c r="AA34" s="675"/>
      <c r="AB34" s="675"/>
      <c r="AC34" s="675"/>
      <c r="AD34" s="676">
        <v>21643</v>
      </c>
      <c r="AE34" s="676"/>
      <c r="AF34" s="676"/>
      <c r="AG34" s="676"/>
      <c r="AH34" s="676"/>
      <c r="AI34" s="676"/>
      <c r="AJ34" s="676"/>
      <c r="AK34" s="676"/>
      <c r="AL34" s="645">
        <v>0.4</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1" t="s">
        <v>322</v>
      </c>
      <c r="CE34" s="682"/>
      <c r="CF34" s="682"/>
      <c r="CG34" s="682"/>
      <c r="CH34" s="682"/>
      <c r="CI34" s="682"/>
      <c r="CJ34" s="682"/>
      <c r="CK34" s="682"/>
      <c r="CL34" s="682"/>
      <c r="CM34" s="682"/>
      <c r="CN34" s="682"/>
      <c r="CO34" s="682"/>
      <c r="CP34" s="682"/>
      <c r="CQ34" s="683"/>
      <c r="CR34" s="642">
        <v>1657550</v>
      </c>
      <c r="CS34" s="643"/>
      <c r="CT34" s="643"/>
      <c r="CU34" s="643"/>
      <c r="CV34" s="643"/>
      <c r="CW34" s="643"/>
      <c r="CX34" s="643"/>
      <c r="CY34" s="644"/>
      <c r="CZ34" s="645">
        <v>11.4</v>
      </c>
      <c r="DA34" s="663"/>
      <c r="DB34" s="663"/>
      <c r="DC34" s="664"/>
      <c r="DD34" s="648">
        <v>1047805</v>
      </c>
      <c r="DE34" s="643"/>
      <c r="DF34" s="643"/>
      <c r="DG34" s="643"/>
      <c r="DH34" s="643"/>
      <c r="DI34" s="643"/>
      <c r="DJ34" s="643"/>
      <c r="DK34" s="644"/>
      <c r="DL34" s="648">
        <v>774052</v>
      </c>
      <c r="DM34" s="643"/>
      <c r="DN34" s="643"/>
      <c r="DO34" s="643"/>
      <c r="DP34" s="643"/>
      <c r="DQ34" s="643"/>
      <c r="DR34" s="643"/>
      <c r="DS34" s="643"/>
      <c r="DT34" s="643"/>
      <c r="DU34" s="643"/>
      <c r="DV34" s="644"/>
      <c r="DW34" s="645">
        <v>12.7</v>
      </c>
      <c r="DX34" s="663"/>
      <c r="DY34" s="663"/>
      <c r="DZ34" s="663"/>
      <c r="EA34" s="663"/>
      <c r="EB34" s="663"/>
      <c r="EC34" s="684"/>
    </row>
    <row r="35" spans="2:133" ht="11.25" customHeight="1" x14ac:dyDescent="0.15">
      <c r="B35" s="639" t="s">
        <v>323</v>
      </c>
      <c r="C35" s="640"/>
      <c r="D35" s="640"/>
      <c r="E35" s="640"/>
      <c r="F35" s="640"/>
      <c r="G35" s="640"/>
      <c r="H35" s="640"/>
      <c r="I35" s="640"/>
      <c r="J35" s="640"/>
      <c r="K35" s="640"/>
      <c r="L35" s="640"/>
      <c r="M35" s="640"/>
      <c r="N35" s="640"/>
      <c r="O35" s="640"/>
      <c r="P35" s="640"/>
      <c r="Q35" s="641"/>
      <c r="R35" s="642">
        <v>76672</v>
      </c>
      <c r="S35" s="643"/>
      <c r="T35" s="643"/>
      <c r="U35" s="643"/>
      <c r="V35" s="643"/>
      <c r="W35" s="643"/>
      <c r="X35" s="643"/>
      <c r="Y35" s="644"/>
      <c r="Z35" s="675">
        <v>0.5</v>
      </c>
      <c r="AA35" s="675"/>
      <c r="AB35" s="675"/>
      <c r="AC35" s="675"/>
      <c r="AD35" s="676" t="s">
        <v>234</v>
      </c>
      <c r="AE35" s="676"/>
      <c r="AF35" s="676"/>
      <c r="AG35" s="676"/>
      <c r="AH35" s="676"/>
      <c r="AI35" s="676"/>
      <c r="AJ35" s="676"/>
      <c r="AK35" s="676"/>
      <c r="AL35" s="645" t="s">
        <v>131</v>
      </c>
      <c r="AM35" s="646"/>
      <c r="AN35" s="646"/>
      <c r="AO35" s="677"/>
      <c r="AP35" s="235"/>
      <c r="AQ35" s="703" t="s">
        <v>324</v>
      </c>
      <c r="AR35" s="704"/>
      <c r="AS35" s="704"/>
      <c r="AT35" s="704"/>
      <c r="AU35" s="704"/>
      <c r="AV35" s="704"/>
      <c r="AW35" s="704"/>
      <c r="AX35" s="704"/>
      <c r="AY35" s="704"/>
      <c r="AZ35" s="704"/>
      <c r="BA35" s="704"/>
      <c r="BB35" s="704"/>
      <c r="BC35" s="704"/>
      <c r="BD35" s="704"/>
      <c r="BE35" s="704"/>
      <c r="BF35" s="705"/>
      <c r="BG35" s="703" t="s">
        <v>325</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1" t="s">
        <v>326</v>
      </c>
      <c r="CE35" s="682"/>
      <c r="CF35" s="682"/>
      <c r="CG35" s="682"/>
      <c r="CH35" s="682"/>
      <c r="CI35" s="682"/>
      <c r="CJ35" s="682"/>
      <c r="CK35" s="682"/>
      <c r="CL35" s="682"/>
      <c r="CM35" s="682"/>
      <c r="CN35" s="682"/>
      <c r="CO35" s="682"/>
      <c r="CP35" s="682"/>
      <c r="CQ35" s="683"/>
      <c r="CR35" s="642">
        <v>107203</v>
      </c>
      <c r="CS35" s="661"/>
      <c r="CT35" s="661"/>
      <c r="CU35" s="661"/>
      <c r="CV35" s="661"/>
      <c r="CW35" s="661"/>
      <c r="CX35" s="661"/>
      <c r="CY35" s="662"/>
      <c r="CZ35" s="645">
        <v>0.7</v>
      </c>
      <c r="DA35" s="663"/>
      <c r="DB35" s="663"/>
      <c r="DC35" s="664"/>
      <c r="DD35" s="648">
        <v>87313</v>
      </c>
      <c r="DE35" s="661"/>
      <c r="DF35" s="661"/>
      <c r="DG35" s="661"/>
      <c r="DH35" s="661"/>
      <c r="DI35" s="661"/>
      <c r="DJ35" s="661"/>
      <c r="DK35" s="662"/>
      <c r="DL35" s="648">
        <v>86778</v>
      </c>
      <c r="DM35" s="661"/>
      <c r="DN35" s="661"/>
      <c r="DO35" s="661"/>
      <c r="DP35" s="661"/>
      <c r="DQ35" s="661"/>
      <c r="DR35" s="661"/>
      <c r="DS35" s="661"/>
      <c r="DT35" s="661"/>
      <c r="DU35" s="661"/>
      <c r="DV35" s="662"/>
      <c r="DW35" s="645">
        <v>1.4</v>
      </c>
      <c r="DX35" s="663"/>
      <c r="DY35" s="663"/>
      <c r="DZ35" s="663"/>
      <c r="EA35" s="663"/>
      <c r="EB35" s="663"/>
      <c r="EC35" s="684"/>
    </row>
    <row r="36" spans="2:133" ht="11.25" customHeight="1" x14ac:dyDescent="0.15">
      <c r="B36" s="639" t="s">
        <v>327</v>
      </c>
      <c r="C36" s="640"/>
      <c r="D36" s="640"/>
      <c r="E36" s="640"/>
      <c r="F36" s="640"/>
      <c r="G36" s="640"/>
      <c r="H36" s="640"/>
      <c r="I36" s="640"/>
      <c r="J36" s="640"/>
      <c r="K36" s="640"/>
      <c r="L36" s="640"/>
      <c r="M36" s="640"/>
      <c r="N36" s="640"/>
      <c r="O36" s="640"/>
      <c r="P36" s="640"/>
      <c r="Q36" s="641"/>
      <c r="R36" s="642">
        <v>697202</v>
      </c>
      <c r="S36" s="643"/>
      <c r="T36" s="643"/>
      <c r="U36" s="643"/>
      <c r="V36" s="643"/>
      <c r="W36" s="643"/>
      <c r="X36" s="643"/>
      <c r="Y36" s="644"/>
      <c r="Z36" s="675">
        <v>4.7</v>
      </c>
      <c r="AA36" s="675"/>
      <c r="AB36" s="675"/>
      <c r="AC36" s="675"/>
      <c r="AD36" s="676" t="s">
        <v>234</v>
      </c>
      <c r="AE36" s="676"/>
      <c r="AF36" s="676"/>
      <c r="AG36" s="676"/>
      <c r="AH36" s="676"/>
      <c r="AI36" s="676"/>
      <c r="AJ36" s="676"/>
      <c r="AK36" s="676"/>
      <c r="AL36" s="645" t="s">
        <v>234</v>
      </c>
      <c r="AM36" s="646"/>
      <c r="AN36" s="646"/>
      <c r="AO36" s="677"/>
      <c r="AP36" s="235"/>
      <c r="AQ36" s="694" t="s">
        <v>328</v>
      </c>
      <c r="AR36" s="695"/>
      <c r="AS36" s="695"/>
      <c r="AT36" s="695"/>
      <c r="AU36" s="695"/>
      <c r="AV36" s="695"/>
      <c r="AW36" s="695"/>
      <c r="AX36" s="695"/>
      <c r="AY36" s="696"/>
      <c r="AZ36" s="697">
        <v>1757002</v>
      </c>
      <c r="BA36" s="698"/>
      <c r="BB36" s="698"/>
      <c r="BC36" s="698"/>
      <c r="BD36" s="698"/>
      <c r="BE36" s="698"/>
      <c r="BF36" s="699"/>
      <c r="BG36" s="700" t="s">
        <v>329</v>
      </c>
      <c r="BH36" s="701"/>
      <c r="BI36" s="701"/>
      <c r="BJ36" s="701"/>
      <c r="BK36" s="701"/>
      <c r="BL36" s="701"/>
      <c r="BM36" s="701"/>
      <c r="BN36" s="701"/>
      <c r="BO36" s="701"/>
      <c r="BP36" s="701"/>
      <c r="BQ36" s="701"/>
      <c r="BR36" s="701"/>
      <c r="BS36" s="701"/>
      <c r="BT36" s="701"/>
      <c r="BU36" s="702"/>
      <c r="BV36" s="697">
        <v>77301</v>
      </c>
      <c r="BW36" s="698"/>
      <c r="BX36" s="698"/>
      <c r="BY36" s="698"/>
      <c r="BZ36" s="698"/>
      <c r="CA36" s="698"/>
      <c r="CB36" s="699"/>
      <c r="CD36" s="681" t="s">
        <v>330</v>
      </c>
      <c r="CE36" s="682"/>
      <c r="CF36" s="682"/>
      <c r="CG36" s="682"/>
      <c r="CH36" s="682"/>
      <c r="CI36" s="682"/>
      <c r="CJ36" s="682"/>
      <c r="CK36" s="682"/>
      <c r="CL36" s="682"/>
      <c r="CM36" s="682"/>
      <c r="CN36" s="682"/>
      <c r="CO36" s="682"/>
      <c r="CP36" s="682"/>
      <c r="CQ36" s="683"/>
      <c r="CR36" s="642">
        <v>3628148</v>
      </c>
      <c r="CS36" s="643"/>
      <c r="CT36" s="643"/>
      <c r="CU36" s="643"/>
      <c r="CV36" s="643"/>
      <c r="CW36" s="643"/>
      <c r="CX36" s="643"/>
      <c r="CY36" s="644"/>
      <c r="CZ36" s="645">
        <v>25</v>
      </c>
      <c r="DA36" s="663"/>
      <c r="DB36" s="663"/>
      <c r="DC36" s="664"/>
      <c r="DD36" s="648">
        <v>1538644</v>
      </c>
      <c r="DE36" s="643"/>
      <c r="DF36" s="643"/>
      <c r="DG36" s="643"/>
      <c r="DH36" s="643"/>
      <c r="DI36" s="643"/>
      <c r="DJ36" s="643"/>
      <c r="DK36" s="644"/>
      <c r="DL36" s="648">
        <v>679641</v>
      </c>
      <c r="DM36" s="643"/>
      <c r="DN36" s="643"/>
      <c r="DO36" s="643"/>
      <c r="DP36" s="643"/>
      <c r="DQ36" s="643"/>
      <c r="DR36" s="643"/>
      <c r="DS36" s="643"/>
      <c r="DT36" s="643"/>
      <c r="DU36" s="643"/>
      <c r="DV36" s="644"/>
      <c r="DW36" s="645">
        <v>11.2</v>
      </c>
      <c r="DX36" s="663"/>
      <c r="DY36" s="663"/>
      <c r="DZ36" s="663"/>
      <c r="EA36" s="663"/>
      <c r="EB36" s="663"/>
      <c r="EC36" s="684"/>
    </row>
    <row r="37" spans="2:133" ht="11.25" customHeight="1" x14ac:dyDescent="0.15">
      <c r="B37" s="639" t="s">
        <v>331</v>
      </c>
      <c r="C37" s="640"/>
      <c r="D37" s="640"/>
      <c r="E37" s="640"/>
      <c r="F37" s="640"/>
      <c r="G37" s="640"/>
      <c r="H37" s="640"/>
      <c r="I37" s="640"/>
      <c r="J37" s="640"/>
      <c r="K37" s="640"/>
      <c r="L37" s="640"/>
      <c r="M37" s="640"/>
      <c r="N37" s="640"/>
      <c r="O37" s="640"/>
      <c r="P37" s="640"/>
      <c r="Q37" s="641"/>
      <c r="R37" s="642">
        <v>224907</v>
      </c>
      <c r="S37" s="643"/>
      <c r="T37" s="643"/>
      <c r="U37" s="643"/>
      <c r="V37" s="643"/>
      <c r="W37" s="643"/>
      <c r="X37" s="643"/>
      <c r="Y37" s="644"/>
      <c r="Z37" s="675">
        <v>1.5</v>
      </c>
      <c r="AA37" s="675"/>
      <c r="AB37" s="675"/>
      <c r="AC37" s="675"/>
      <c r="AD37" s="676" t="s">
        <v>234</v>
      </c>
      <c r="AE37" s="676"/>
      <c r="AF37" s="676"/>
      <c r="AG37" s="676"/>
      <c r="AH37" s="676"/>
      <c r="AI37" s="676"/>
      <c r="AJ37" s="676"/>
      <c r="AK37" s="676"/>
      <c r="AL37" s="645" t="s">
        <v>131</v>
      </c>
      <c r="AM37" s="646"/>
      <c r="AN37" s="646"/>
      <c r="AO37" s="677"/>
      <c r="AQ37" s="685" t="s">
        <v>332</v>
      </c>
      <c r="AR37" s="686"/>
      <c r="AS37" s="686"/>
      <c r="AT37" s="686"/>
      <c r="AU37" s="686"/>
      <c r="AV37" s="686"/>
      <c r="AW37" s="686"/>
      <c r="AX37" s="686"/>
      <c r="AY37" s="687"/>
      <c r="AZ37" s="642">
        <v>566873</v>
      </c>
      <c r="BA37" s="643"/>
      <c r="BB37" s="643"/>
      <c r="BC37" s="643"/>
      <c r="BD37" s="661"/>
      <c r="BE37" s="661"/>
      <c r="BF37" s="688"/>
      <c r="BG37" s="681" t="s">
        <v>333</v>
      </c>
      <c r="BH37" s="682"/>
      <c r="BI37" s="682"/>
      <c r="BJ37" s="682"/>
      <c r="BK37" s="682"/>
      <c r="BL37" s="682"/>
      <c r="BM37" s="682"/>
      <c r="BN37" s="682"/>
      <c r="BO37" s="682"/>
      <c r="BP37" s="682"/>
      <c r="BQ37" s="682"/>
      <c r="BR37" s="682"/>
      <c r="BS37" s="682"/>
      <c r="BT37" s="682"/>
      <c r="BU37" s="683"/>
      <c r="BV37" s="642">
        <v>5510</v>
      </c>
      <c r="BW37" s="643"/>
      <c r="BX37" s="643"/>
      <c r="BY37" s="643"/>
      <c r="BZ37" s="643"/>
      <c r="CA37" s="643"/>
      <c r="CB37" s="689"/>
      <c r="CD37" s="681" t="s">
        <v>334</v>
      </c>
      <c r="CE37" s="682"/>
      <c r="CF37" s="682"/>
      <c r="CG37" s="682"/>
      <c r="CH37" s="682"/>
      <c r="CI37" s="682"/>
      <c r="CJ37" s="682"/>
      <c r="CK37" s="682"/>
      <c r="CL37" s="682"/>
      <c r="CM37" s="682"/>
      <c r="CN37" s="682"/>
      <c r="CO37" s="682"/>
      <c r="CP37" s="682"/>
      <c r="CQ37" s="683"/>
      <c r="CR37" s="642">
        <v>793805</v>
      </c>
      <c r="CS37" s="661"/>
      <c r="CT37" s="661"/>
      <c r="CU37" s="661"/>
      <c r="CV37" s="661"/>
      <c r="CW37" s="661"/>
      <c r="CX37" s="661"/>
      <c r="CY37" s="662"/>
      <c r="CZ37" s="645">
        <v>5.5</v>
      </c>
      <c r="DA37" s="663"/>
      <c r="DB37" s="663"/>
      <c r="DC37" s="664"/>
      <c r="DD37" s="648">
        <v>438005</v>
      </c>
      <c r="DE37" s="661"/>
      <c r="DF37" s="661"/>
      <c r="DG37" s="661"/>
      <c r="DH37" s="661"/>
      <c r="DI37" s="661"/>
      <c r="DJ37" s="661"/>
      <c r="DK37" s="662"/>
      <c r="DL37" s="648">
        <v>275694</v>
      </c>
      <c r="DM37" s="661"/>
      <c r="DN37" s="661"/>
      <c r="DO37" s="661"/>
      <c r="DP37" s="661"/>
      <c r="DQ37" s="661"/>
      <c r="DR37" s="661"/>
      <c r="DS37" s="661"/>
      <c r="DT37" s="661"/>
      <c r="DU37" s="661"/>
      <c r="DV37" s="662"/>
      <c r="DW37" s="645">
        <v>4.5</v>
      </c>
      <c r="DX37" s="663"/>
      <c r="DY37" s="663"/>
      <c r="DZ37" s="663"/>
      <c r="EA37" s="663"/>
      <c r="EB37" s="663"/>
      <c r="EC37" s="684"/>
    </row>
    <row r="38" spans="2:133" ht="11.25" customHeight="1" x14ac:dyDescent="0.15">
      <c r="B38" s="639" t="s">
        <v>335</v>
      </c>
      <c r="C38" s="640"/>
      <c r="D38" s="640"/>
      <c r="E38" s="640"/>
      <c r="F38" s="640"/>
      <c r="G38" s="640"/>
      <c r="H38" s="640"/>
      <c r="I38" s="640"/>
      <c r="J38" s="640"/>
      <c r="K38" s="640"/>
      <c r="L38" s="640"/>
      <c r="M38" s="640"/>
      <c r="N38" s="640"/>
      <c r="O38" s="640"/>
      <c r="P38" s="640"/>
      <c r="Q38" s="641"/>
      <c r="R38" s="642">
        <v>264556</v>
      </c>
      <c r="S38" s="643"/>
      <c r="T38" s="643"/>
      <c r="U38" s="643"/>
      <c r="V38" s="643"/>
      <c r="W38" s="643"/>
      <c r="X38" s="643"/>
      <c r="Y38" s="644"/>
      <c r="Z38" s="675">
        <v>1.8</v>
      </c>
      <c r="AA38" s="675"/>
      <c r="AB38" s="675"/>
      <c r="AC38" s="675"/>
      <c r="AD38" s="676" t="s">
        <v>234</v>
      </c>
      <c r="AE38" s="676"/>
      <c r="AF38" s="676"/>
      <c r="AG38" s="676"/>
      <c r="AH38" s="676"/>
      <c r="AI38" s="676"/>
      <c r="AJ38" s="676"/>
      <c r="AK38" s="676"/>
      <c r="AL38" s="645" t="s">
        <v>234</v>
      </c>
      <c r="AM38" s="646"/>
      <c r="AN38" s="646"/>
      <c r="AO38" s="677"/>
      <c r="AQ38" s="685" t="s">
        <v>336</v>
      </c>
      <c r="AR38" s="686"/>
      <c r="AS38" s="686"/>
      <c r="AT38" s="686"/>
      <c r="AU38" s="686"/>
      <c r="AV38" s="686"/>
      <c r="AW38" s="686"/>
      <c r="AX38" s="686"/>
      <c r="AY38" s="687"/>
      <c r="AZ38" s="642">
        <v>48613</v>
      </c>
      <c r="BA38" s="643"/>
      <c r="BB38" s="643"/>
      <c r="BC38" s="643"/>
      <c r="BD38" s="661"/>
      <c r="BE38" s="661"/>
      <c r="BF38" s="688"/>
      <c r="BG38" s="681" t="s">
        <v>337</v>
      </c>
      <c r="BH38" s="682"/>
      <c r="BI38" s="682"/>
      <c r="BJ38" s="682"/>
      <c r="BK38" s="682"/>
      <c r="BL38" s="682"/>
      <c r="BM38" s="682"/>
      <c r="BN38" s="682"/>
      <c r="BO38" s="682"/>
      <c r="BP38" s="682"/>
      <c r="BQ38" s="682"/>
      <c r="BR38" s="682"/>
      <c r="BS38" s="682"/>
      <c r="BT38" s="682"/>
      <c r="BU38" s="683"/>
      <c r="BV38" s="642">
        <v>3241</v>
      </c>
      <c r="BW38" s="643"/>
      <c r="BX38" s="643"/>
      <c r="BY38" s="643"/>
      <c r="BZ38" s="643"/>
      <c r="CA38" s="643"/>
      <c r="CB38" s="689"/>
      <c r="CD38" s="681" t="s">
        <v>338</v>
      </c>
      <c r="CE38" s="682"/>
      <c r="CF38" s="682"/>
      <c r="CG38" s="682"/>
      <c r="CH38" s="682"/>
      <c r="CI38" s="682"/>
      <c r="CJ38" s="682"/>
      <c r="CK38" s="682"/>
      <c r="CL38" s="682"/>
      <c r="CM38" s="682"/>
      <c r="CN38" s="682"/>
      <c r="CO38" s="682"/>
      <c r="CP38" s="682"/>
      <c r="CQ38" s="683"/>
      <c r="CR38" s="642">
        <v>1141516</v>
      </c>
      <c r="CS38" s="643"/>
      <c r="CT38" s="643"/>
      <c r="CU38" s="643"/>
      <c r="CV38" s="643"/>
      <c r="CW38" s="643"/>
      <c r="CX38" s="643"/>
      <c r="CY38" s="644"/>
      <c r="CZ38" s="645">
        <v>7.9</v>
      </c>
      <c r="DA38" s="663"/>
      <c r="DB38" s="663"/>
      <c r="DC38" s="664"/>
      <c r="DD38" s="648">
        <v>914575</v>
      </c>
      <c r="DE38" s="643"/>
      <c r="DF38" s="643"/>
      <c r="DG38" s="643"/>
      <c r="DH38" s="643"/>
      <c r="DI38" s="643"/>
      <c r="DJ38" s="643"/>
      <c r="DK38" s="644"/>
      <c r="DL38" s="648">
        <v>791597</v>
      </c>
      <c r="DM38" s="643"/>
      <c r="DN38" s="643"/>
      <c r="DO38" s="643"/>
      <c r="DP38" s="643"/>
      <c r="DQ38" s="643"/>
      <c r="DR38" s="643"/>
      <c r="DS38" s="643"/>
      <c r="DT38" s="643"/>
      <c r="DU38" s="643"/>
      <c r="DV38" s="644"/>
      <c r="DW38" s="645">
        <v>13</v>
      </c>
      <c r="DX38" s="663"/>
      <c r="DY38" s="663"/>
      <c r="DZ38" s="663"/>
      <c r="EA38" s="663"/>
      <c r="EB38" s="663"/>
      <c r="EC38" s="684"/>
    </row>
    <row r="39" spans="2:133" ht="11.25" customHeight="1" x14ac:dyDescent="0.15">
      <c r="B39" s="639" t="s">
        <v>339</v>
      </c>
      <c r="C39" s="640"/>
      <c r="D39" s="640"/>
      <c r="E39" s="640"/>
      <c r="F39" s="640"/>
      <c r="G39" s="640"/>
      <c r="H39" s="640"/>
      <c r="I39" s="640"/>
      <c r="J39" s="640"/>
      <c r="K39" s="640"/>
      <c r="L39" s="640"/>
      <c r="M39" s="640"/>
      <c r="N39" s="640"/>
      <c r="O39" s="640"/>
      <c r="P39" s="640"/>
      <c r="Q39" s="641"/>
      <c r="R39" s="642">
        <v>3063940</v>
      </c>
      <c r="S39" s="643"/>
      <c r="T39" s="643"/>
      <c r="U39" s="643"/>
      <c r="V39" s="643"/>
      <c r="W39" s="643"/>
      <c r="X39" s="643"/>
      <c r="Y39" s="644"/>
      <c r="Z39" s="675">
        <v>20.6</v>
      </c>
      <c r="AA39" s="675"/>
      <c r="AB39" s="675"/>
      <c r="AC39" s="675"/>
      <c r="AD39" s="676" t="s">
        <v>131</v>
      </c>
      <c r="AE39" s="676"/>
      <c r="AF39" s="676"/>
      <c r="AG39" s="676"/>
      <c r="AH39" s="676"/>
      <c r="AI39" s="676"/>
      <c r="AJ39" s="676"/>
      <c r="AK39" s="676"/>
      <c r="AL39" s="645" t="s">
        <v>234</v>
      </c>
      <c r="AM39" s="646"/>
      <c r="AN39" s="646"/>
      <c r="AO39" s="677"/>
      <c r="AQ39" s="685" t="s">
        <v>340</v>
      </c>
      <c r="AR39" s="686"/>
      <c r="AS39" s="686"/>
      <c r="AT39" s="686"/>
      <c r="AU39" s="686"/>
      <c r="AV39" s="686"/>
      <c r="AW39" s="686"/>
      <c r="AX39" s="686"/>
      <c r="AY39" s="687"/>
      <c r="AZ39" s="642">
        <v>17292</v>
      </c>
      <c r="BA39" s="643"/>
      <c r="BB39" s="643"/>
      <c r="BC39" s="643"/>
      <c r="BD39" s="661"/>
      <c r="BE39" s="661"/>
      <c r="BF39" s="688"/>
      <c r="BG39" s="681" t="s">
        <v>341</v>
      </c>
      <c r="BH39" s="682"/>
      <c r="BI39" s="682"/>
      <c r="BJ39" s="682"/>
      <c r="BK39" s="682"/>
      <c r="BL39" s="682"/>
      <c r="BM39" s="682"/>
      <c r="BN39" s="682"/>
      <c r="BO39" s="682"/>
      <c r="BP39" s="682"/>
      <c r="BQ39" s="682"/>
      <c r="BR39" s="682"/>
      <c r="BS39" s="682"/>
      <c r="BT39" s="682"/>
      <c r="BU39" s="683"/>
      <c r="BV39" s="642">
        <v>4916</v>
      </c>
      <c r="BW39" s="643"/>
      <c r="BX39" s="643"/>
      <c r="BY39" s="643"/>
      <c r="BZ39" s="643"/>
      <c r="CA39" s="643"/>
      <c r="CB39" s="689"/>
      <c r="CD39" s="681" t="s">
        <v>342</v>
      </c>
      <c r="CE39" s="682"/>
      <c r="CF39" s="682"/>
      <c r="CG39" s="682"/>
      <c r="CH39" s="682"/>
      <c r="CI39" s="682"/>
      <c r="CJ39" s="682"/>
      <c r="CK39" s="682"/>
      <c r="CL39" s="682"/>
      <c r="CM39" s="682"/>
      <c r="CN39" s="682"/>
      <c r="CO39" s="682"/>
      <c r="CP39" s="682"/>
      <c r="CQ39" s="683"/>
      <c r="CR39" s="642">
        <v>200154</v>
      </c>
      <c r="CS39" s="661"/>
      <c r="CT39" s="661"/>
      <c r="CU39" s="661"/>
      <c r="CV39" s="661"/>
      <c r="CW39" s="661"/>
      <c r="CX39" s="661"/>
      <c r="CY39" s="662"/>
      <c r="CZ39" s="645">
        <v>1.4</v>
      </c>
      <c r="DA39" s="663"/>
      <c r="DB39" s="663"/>
      <c r="DC39" s="664"/>
      <c r="DD39" s="648">
        <v>163767</v>
      </c>
      <c r="DE39" s="661"/>
      <c r="DF39" s="661"/>
      <c r="DG39" s="661"/>
      <c r="DH39" s="661"/>
      <c r="DI39" s="661"/>
      <c r="DJ39" s="661"/>
      <c r="DK39" s="662"/>
      <c r="DL39" s="648" t="s">
        <v>131</v>
      </c>
      <c r="DM39" s="661"/>
      <c r="DN39" s="661"/>
      <c r="DO39" s="661"/>
      <c r="DP39" s="661"/>
      <c r="DQ39" s="661"/>
      <c r="DR39" s="661"/>
      <c r="DS39" s="661"/>
      <c r="DT39" s="661"/>
      <c r="DU39" s="661"/>
      <c r="DV39" s="662"/>
      <c r="DW39" s="645" t="s">
        <v>234</v>
      </c>
      <c r="DX39" s="663"/>
      <c r="DY39" s="663"/>
      <c r="DZ39" s="663"/>
      <c r="EA39" s="663"/>
      <c r="EB39" s="663"/>
      <c r="EC39" s="684"/>
    </row>
    <row r="40" spans="2:133" ht="11.25" customHeight="1" x14ac:dyDescent="0.15">
      <c r="B40" s="639" t="s">
        <v>343</v>
      </c>
      <c r="C40" s="640"/>
      <c r="D40" s="640"/>
      <c r="E40" s="640"/>
      <c r="F40" s="640"/>
      <c r="G40" s="640"/>
      <c r="H40" s="640"/>
      <c r="I40" s="640"/>
      <c r="J40" s="640"/>
      <c r="K40" s="640"/>
      <c r="L40" s="640"/>
      <c r="M40" s="640"/>
      <c r="N40" s="640"/>
      <c r="O40" s="640"/>
      <c r="P40" s="640"/>
      <c r="Q40" s="641"/>
      <c r="R40" s="642" t="s">
        <v>234</v>
      </c>
      <c r="S40" s="643"/>
      <c r="T40" s="643"/>
      <c r="U40" s="643"/>
      <c r="V40" s="643"/>
      <c r="W40" s="643"/>
      <c r="X40" s="643"/>
      <c r="Y40" s="644"/>
      <c r="Z40" s="675" t="s">
        <v>131</v>
      </c>
      <c r="AA40" s="675"/>
      <c r="AB40" s="675"/>
      <c r="AC40" s="675"/>
      <c r="AD40" s="676" t="s">
        <v>234</v>
      </c>
      <c r="AE40" s="676"/>
      <c r="AF40" s="676"/>
      <c r="AG40" s="676"/>
      <c r="AH40" s="676"/>
      <c r="AI40" s="676"/>
      <c r="AJ40" s="676"/>
      <c r="AK40" s="676"/>
      <c r="AL40" s="645" t="s">
        <v>234</v>
      </c>
      <c r="AM40" s="646"/>
      <c r="AN40" s="646"/>
      <c r="AO40" s="677"/>
      <c r="AQ40" s="685" t="s">
        <v>344</v>
      </c>
      <c r="AR40" s="686"/>
      <c r="AS40" s="686"/>
      <c r="AT40" s="686"/>
      <c r="AU40" s="686"/>
      <c r="AV40" s="686"/>
      <c r="AW40" s="686"/>
      <c r="AX40" s="686"/>
      <c r="AY40" s="687"/>
      <c r="AZ40" s="642">
        <v>9367</v>
      </c>
      <c r="BA40" s="643"/>
      <c r="BB40" s="643"/>
      <c r="BC40" s="643"/>
      <c r="BD40" s="661"/>
      <c r="BE40" s="661"/>
      <c r="BF40" s="688"/>
      <c r="BG40" s="690" t="s">
        <v>345</v>
      </c>
      <c r="BH40" s="691"/>
      <c r="BI40" s="691"/>
      <c r="BJ40" s="691"/>
      <c r="BK40" s="691"/>
      <c r="BL40" s="236"/>
      <c r="BM40" s="682" t="s">
        <v>346</v>
      </c>
      <c r="BN40" s="682"/>
      <c r="BO40" s="682"/>
      <c r="BP40" s="682"/>
      <c r="BQ40" s="682"/>
      <c r="BR40" s="682"/>
      <c r="BS40" s="682"/>
      <c r="BT40" s="682"/>
      <c r="BU40" s="683"/>
      <c r="BV40" s="642">
        <v>88</v>
      </c>
      <c r="BW40" s="643"/>
      <c r="BX40" s="643"/>
      <c r="BY40" s="643"/>
      <c r="BZ40" s="643"/>
      <c r="CA40" s="643"/>
      <c r="CB40" s="689"/>
      <c r="CD40" s="681" t="s">
        <v>347</v>
      </c>
      <c r="CE40" s="682"/>
      <c r="CF40" s="682"/>
      <c r="CG40" s="682"/>
      <c r="CH40" s="682"/>
      <c r="CI40" s="682"/>
      <c r="CJ40" s="682"/>
      <c r="CK40" s="682"/>
      <c r="CL40" s="682"/>
      <c r="CM40" s="682"/>
      <c r="CN40" s="682"/>
      <c r="CO40" s="682"/>
      <c r="CP40" s="682"/>
      <c r="CQ40" s="683"/>
      <c r="CR40" s="642">
        <v>34620</v>
      </c>
      <c r="CS40" s="643"/>
      <c r="CT40" s="643"/>
      <c r="CU40" s="643"/>
      <c r="CV40" s="643"/>
      <c r="CW40" s="643"/>
      <c r="CX40" s="643"/>
      <c r="CY40" s="644"/>
      <c r="CZ40" s="645">
        <v>0.2</v>
      </c>
      <c r="DA40" s="663"/>
      <c r="DB40" s="663"/>
      <c r="DC40" s="664"/>
      <c r="DD40" s="648" t="s">
        <v>131</v>
      </c>
      <c r="DE40" s="643"/>
      <c r="DF40" s="643"/>
      <c r="DG40" s="643"/>
      <c r="DH40" s="643"/>
      <c r="DI40" s="643"/>
      <c r="DJ40" s="643"/>
      <c r="DK40" s="644"/>
      <c r="DL40" s="648" t="s">
        <v>234</v>
      </c>
      <c r="DM40" s="643"/>
      <c r="DN40" s="643"/>
      <c r="DO40" s="643"/>
      <c r="DP40" s="643"/>
      <c r="DQ40" s="643"/>
      <c r="DR40" s="643"/>
      <c r="DS40" s="643"/>
      <c r="DT40" s="643"/>
      <c r="DU40" s="643"/>
      <c r="DV40" s="644"/>
      <c r="DW40" s="645" t="s">
        <v>234</v>
      </c>
      <c r="DX40" s="663"/>
      <c r="DY40" s="663"/>
      <c r="DZ40" s="663"/>
      <c r="EA40" s="663"/>
      <c r="EB40" s="663"/>
      <c r="EC40" s="684"/>
    </row>
    <row r="41" spans="2:133" ht="11.25" customHeight="1" x14ac:dyDescent="0.15">
      <c r="B41" s="639" t="s">
        <v>348</v>
      </c>
      <c r="C41" s="640"/>
      <c r="D41" s="640"/>
      <c r="E41" s="640"/>
      <c r="F41" s="640"/>
      <c r="G41" s="640"/>
      <c r="H41" s="640"/>
      <c r="I41" s="640"/>
      <c r="J41" s="640"/>
      <c r="K41" s="640"/>
      <c r="L41" s="640"/>
      <c r="M41" s="640"/>
      <c r="N41" s="640"/>
      <c r="O41" s="640"/>
      <c r="P41" s="640"/>
      <c r="Q41" s="641"/>
      <c r="R41" s="642" t="s">
        <v>131</v>
      </c>
      <c r="S41" s="643"/>
      <c r="T41" s="643"/>
      <c r="U41" s="643"/>
      <c r="V41" s="643"/>
      <c r="W41" s="643"/>
      <c r="X41" s="643"/>
      <c r="Y41" s="644"/>
      <c r="Z41" s="675" t="s">
        <v>234</v>
      </c>
      <c r="AA41" s="675"/>
      <c r="AB41" s="675"/>
      <c r="AC41" s="675"/>
      <c r="AD41" s="676" t="s">
        <v>131</v>
      </c>
      <c r="AE41" s="676"/>
      <c r="AF41" s="676"/>
      <c r="AG41" s="676"/>
      <c r="AH41" s="676"/>
      <c r="AI41" s="676"/>
      <c r="AJ41" s="676"/>
      <c r="AK41" s="676"/>
      <c r="AL41" s="645" t="s">
        <v>131</v>
      </c>
      <c r="AM41" s="646"/>
      <c r="AN41" s="646"/>
      <c r="AO41" s="677"/>
      <c r="AQ41" s="685" t="s">
        <v>349</v>
      </c>
      <c r="AR41" s="686"/>
      <c r="AS41" s="686"/>
      <c r="AT41" s="686"/>
      <c r="AU41" s="686"/>
      <c r="AV41" s="686"/>
      <c r="AW41" s="686"/>
      <c r="AX41" s="686"/>
      <c r="AY41" s="687"/>
      <c r="AZ41" s="642">
        <v>268379</v>
      </c>
      <c r="BA41" s="643"/>
      <c r="BB41" s="643"/>
      <c r="BC41" s="643"/>
      <c r="BD41" s="661"/>
      <c r="BE41" s="661"/>
      <c r="BF41" s="688"/>
      <c r="BG41" s="690"/>
      <c r="BH41" s="691"/>
      <c r="BI41" s="691"/>
      <c r="BJ41" s="691"/>
      <c r="BK41" s="691"/>
      <c r="BL41" s="236"/>
      <c r="BM41" s="682" t="s">
        <v>350</v>
      </c>
      <c r="BN41" s="682"/>
      <c r="BO41" s="682"/>
      <c r="BP41" s="682"/>
      <c r="BQ41" s="682"/>
      <c r="BR41" s="682"/>
      <c r="BS41" s="682"/>
      <c r="BT41" s="682"/>
      <c r="BU41" s="683"/>
      <c r="BV41" s="642">
        <v>3</v>
      </c>
      <c r="BW41" s="643"/>
      <c r="BX41" s="643"/>
      <c r="BY41" s="643"/>
      <c r="BZ41" s="643"/>
      <c r="CA41" s="643"/>
      <c r="CB41" s="689"/>
      <c r="CD41" s="681" t="s">
        <v>351</v>
      </c>
      <c r="CE41" s="682"/>
      <c r="CF41" s="682"/>
      <c r="CG41" s="682"/>
      <c r="CH41" s="682"/>
      <c r="CI41" s="682"/>
      <c r="CJ41" s="682"/>
      <c r="CK41" s="682"/>
      <c r="CL41" s="682"/>
      <c r="CM41" s="682"/>
      <c r="CN41" s="682"/>
      <c r="CO41" s="682"/>
      <c r="CP41" s="682"/>
      <c r="CQ41" s="683"/>
      <c r="CR41" s="642" t="s">
        <v>234</v>
      </c>
      <c r="CS41" s="661"/>
      <c r="CT41" s="661"/>
      <c r="CU41" s="661"/>
      <c r="CV41" s="661"/>
      <c r="CW41" s="661"/>
      <c r="CX41" s="661"/>
      <c r="CY41" s="662"/>
      <c r="CZ41" s="645" t="s">
        <v>234</v>
      </c>
      <c r="DA41" s="663"/>
      <c r="DB41" s="663"/>
      <c r="DC41" s="664"/>
      <c r="DD41" s="648" t="s">
        <v>234</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352</v>
      </c>
      <c r="C42" s="640"/>
      <c r="D42" s="640"/>
      <c r="E42" s="640"/>
      <c r="F42" s="640"/>
      <c r="G42" s="640"/>
      <c r="H42" s="640"/>
      <c r="I42" s="640"/>
      <c r="J42" s="640"/>
      <c r="K42" s="640"/>
      <c r="L42" s="640"/>
      <c r="M42" s="640"/>
      <c r="N42" s="640"/>
      <c r="O42" s="640"/>
      <c r="P42" s="640"/>
      <c r="Q42" s="641"/>
      <c r="R42" s="642">
        <v>175968</v>
      </c>
      <c r="S42" s="643"/>
      <c r="T42" s="643"/>
      <c r="U42" s="643"/>
      <c r="V42" s="643"/>
      <c r="W42" s="643"/>
      <c r="X42" s="643"/>
      <c r="Y42" s="644"/>
      <c r="Z42" s="675">
        <v>1.2</v>
      </c>
      <c r="AA42" s="675"/>
      <c r="AB42" s="675"/>
      <c r="AC42" s="675"/>
      <c r="AD42" s="676" t="s">
        <v>131</v>
      </c>
      <c r="AE42" s="676"/>
      <c r="AF42" s="676"/>
      <c r="AG42" s="676"/>
      <c r="AH42" s="676"/>
      <c r="AI42" s="676"/>
      <c r="AJ42" s="676"/>
      <c r="AK42" s="676"/>
      <c r="AL42" s="645" t="s">
        <v>234</v>
      </c>
      <c r="AM42" s="646"/>
      <c r="AN42" s="646"/>
      <c r="AO42" s="677"/>
      <c r="AQ42" s="678" t="s">
        <v>353</v>
      </c>
      <c r="AR42" s="679"/>
      <c r="AS42" s="679"/>
      <c r="AT42" s="679"/>
      <c r="AU42" s="679"/>
      <c r="AV42" s="679"/>
      <c r="AW42" s="679"/>
      <c r="AX42" s="679"/>
      <c r="AY42" s="680"/>
      <c r="AZ42" s="626">
        <v>846478</v>
      </c>
      <c r="BA42" s="665"/>
      <c r="BB42" s="665"/>
      <c r="BC42" s="665"/>
      <c r="BD42" s="627"/>
      <c r="BE42" s="627"/>
      <c r="BF42" s="671"/>
      <c r="BG42" s="692"/>
      <c r="BH42" s="693"/>
      <c r="BI42" s="693"/>
      <c r="BJ42" s="693"/>
      <c r="BK42" s="693"/>
      <c r="BL42" s="237"/>
      <c r="BM42" s="672" t="s">
        <v>354</v>
      </c>
      <c r="BN42" s="672"/>
      <c r="BO42" s="672"/>
      <c r="BP42" s="672"/>
      <c r="BQ42" s="672"/>
      <c r="BR42" s="672"/>
      <c r="BS42" s="672"/>
      <c r="BT42" s="672"/>
      <c r="BU42" s="673"/>
      <c r="BV42" s="626">
        <v>355</v>
      </c>
      <c r="BW42" s="665"/>
      <c r="BX42" s="665"/>
      <c r="BY42" s="665"/>
      <c r="BZ42" s="665"/>
      <c r="CA42" s="665"/>
      <c r="CB42" s="674"/>
      <c r="CD42" s="639" t="s">
        <v>355</v>
      </c>
      <c r="CE42" s="640"/>
      <c r="CF42" s="640"/>
      <c r="CG42" s="640"/>
      <c r="CH42" s="640"/>
      <c r="CI42" s="640"/>
      <c r="CJ42" s="640"/>
      <c r="CK42" s="640"/>
      <c r="CL42" s="640"/>
      <c r="CM42" s="640"/>
      <c r="CN42" s="640"/>
      <c r="CO42" s="640"/>
      <c r="CP42" s="640"/>
      <c r="CQ42" s="641"/>
      <c r="CR42" s="642">
        <v>3328867</v>
      </c>
      <c r="CS42" s="643"/>
      <c r="CT42" s="643"/>
      <c r="CU42" s="643"/>
      <c r="CV42" s="643"/>
      <c r="CW42" s="643"/>
      <c r="CX42" s="643"/>
      <c r="CY42" s="644"/>
      <c r="CZ42" s="645">
        <v>23</v>
      </c>
      <c r="DA42" s="646"/>
      <c r="DB42" s="646"/>
      <c r="DC42" s="647"/>
      <c r="DD42" s="648">
        <v>308912</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356</v>
      </c>
      <c r="C43" s="624"/>
      <c r="D43" s="624"/>
      <c r="E43" s="624"/>
      <c r="F43" s="624"/>
      <c r="G43" s="624"/>
      <c r="H43" s="624"/>
      <c r="I43" s="624"/>
      <c r="J43" s="624"/>
      <c r="K43" s="624"/>
      <c r="L43" s="624"/>
      <c r="M43" s="624"/>
      <c r="N43" s="624"/>
      <c r="O43" s="624"/>
      <c r="P43" s="624"/>
      <c r="Q43" s="625"/>
      <c r="R43" s="626">
        <v>14907633</v>
      </c>
      <c r="S43" s="665"/>
      <c r="T43" s="665"/>
      <c r="U43" s="665"/>
      <c r="V43" s="665"/>
      <c r="W43" s="665"/>
      <c r="X43" s="665"/>
      <c r="Y43" s="666"/>
      <c r="Z43" s="667">
        <v>100</v>
      </c>
      <c r="AA43" s="667"/>
      <c r="AB43" s="667"/>
      <c r="AC43" s="667"/>
      <c r="AD43" s="668">
        <v>5899197</v>
      </c>
      <c r="AE43" s="668"/>
      <c r="AF43" s="668"/>
      <c r="AG43" s="668"/>
      <c r="AH43" s="668"/>
      <c r="AI43" s="668"/>
      <c r="AJ43" s="668"/>
      <c r="AK43" s="668"/>
      <c r="AL43" s="629">
        <v>100</v>
      </c>
      <c r="AM43" s="669"/>
      <c r="AN43" s="669"/>
      <c r="AO43" s="670"/>
      <c r="BV43" s="238"/>
      <c r="BW43" s="238"/>
      <c r="BX43" s="238"/>
      <c r="BY43" s="238"/>
      <c r="BZ43" s="238"/>
      <c r="CA43" s="238"/>
      <c r="CB43" s="238"/>
      <c r="CD43" s="639" t="s">
        <v>357</v>
      </c>
      <c r="CE43" s="640"/>
      <c r="CF43" s="640"/>
      <c r="CG43" s="640"/>
      <c r="CH43" s="640"/>
      <c r="CI43" s="640"/>
      <c r="CJ43" s="640"/>
      <c r="CK43" s="640"/>
      <c r="CL43" s="640"/>
      <c r="CM43" s="640"/>
      <c r="CN43" s="640"/>
      <c r="CO43" s="640"/>
      <c r="CP43" s="640"/>
      <c r="CQ43" s="641"/>
      <c r="CR43" s="642">
        <v>29691</v>
      </c>
      <c r="CS43" s="661"/>
      <c r="CT43" s="661"/>
      <c r="CU43" s="661"/>
      <c r="CV43" s="661"/>
      <c r="CW43" s="661"/>
      <c r="CX43" s="661"/>
      <c r="CY43" s="662"/>
      <c r="CZ43" s="645">
        <v>0.2</v>
      </c>
      <c r="DA43" s="663"/>
      <c r="DB43" s="663"/>
      <c r="DC43" s="664"/>
      <c r="DD43" s="648">
        <v>29691</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305</v>
      </c>
      <c r="CE44" s="656"/>
      <c r="CF44" s="639" t="s">
        <v>358</v>
      </c>
      <c r="CG44" s="640"/>
      <c r="CH44" s="640"/>
      <c r="CI44" s="640"/>
      <c r="CJ44" s="640"/>
      <c r="CK44" s="640"/>
      <c r="CL44" s="640"/>
      <c r="CM44" s="640"/>
      <c r="CN44" s="640"/>
      <c r="CO44" s="640"/>
      <c r="CP44" s="640"/>
      <c r="CQ44" s="641"/>
      <c r="CR44" s="642">
        <v>3115849</v>
      </c>
      <c r="CS44" s="643"/>
      <c r="CT44" s="643"/>
      <c r="CU44" s="643"/>
      <c r="CV44" s="643"/>
      <c r="CW44" s="643"/>
      <c r="CX44" s="643"/>
      <c r="CY44" s="644"/>
      <c r="CZ44" s="645">
        <v>21.5</v>
      </c>
      <c r="DA44" s="646"/>
      <c r="DB44" s="646"/>
      <c r="DC44" s="647"/>
      <c r="DD44" s="648">
        <v>282810</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360</v>
      </c>
      <c r="CG45" s="640"/>
      <c r="CH45" s="640"/>
      <c r="CI45" s="640"/>
      <c r="CJ45" s="640"/>
      <c r="CK45" s="640"/>
      <c r="CL45" s="640"/>
      <c r="CM45" s="640"/>
      <c r="CN45" s="640"/>
      <c r="CO45" s="640"/>
      <c r="CP45" s="640"/>
      <c r="CQ45" s="641"/>
      <c r="CR45" s="642">
        <v>480744</v>
      </c>
      <c r="CS45" s="661"/>
      <c r="CT45" s="661"/>
      <c r="CU45" s="661"/>
      <c r="CV45" s="661"/>
      <c r="CW45" s="661"/>
      <c r="CX45" s="661"/>
      <c r="CY45" s="662"/>
      <c r="CZ45" s="645">
        <v>3.3</v>
      </c>
      <c r="DA45" s="663"/>
      <c r="DB45" s="663"/>
      <c r="DC45" s="664"/>
      <c r="DD45" s="648">
        <v>27441</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362</v>
      </c>
      <c r="CG46" s="640"/>
      <c r="CH46" s="640"/>
      <c r="CI46" s="640"/>
      <c r="CJ46" s="640"/>
      <c r="CK46" s="640"/>
      <c r="CL46" s="640"/>
      <c r="CM46" s="640"/>
      <c r="CN46" s="640"/>
      <c r="CO46" s="640"/>
      <c r="CP46" s="640"/>
      <c r="CQ46" s="641"/>
      <c r="CR46" s="642">
        <v>2626635</v>
      </c>
      <c r="CS46" s="643"/>
      <c r="CT46" s="643"/>
      <c r="CU46" s="643"/>
      <c r="CV46" s="643"/>
      <c r="CW46" s="643"/>
      <c r="CX46" s="643"/>
      <c r="CY46" s="644"/>
      <c r="CZ46" s="645">
        <v>18.100000000000001</v>
      </c>
      <c r="DA46" s="646"/>
      <c r="DB46" s="646"/>
      <c r="DC46" s="647"/>
      <c r="DD46" s="648">
        <v>246899</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364</v>
      </c>
      <c r="CG47" s="640"/>
      <c r="CH47" s="640"/>
      <c r="CI47" s="640"/>
      <c r="CJ47" s="640"/>
      <c r="CK47" s="640"/>
      <c r="CL47" s="640"/>
      <c r="CM47" s="640"/>
      <c r="CN47" s="640"/>
      <c r="CO47" s="640"/>
      <c r="CP47" s="640"/>
      <c r="CQ47" s="641"/>
      <c r="CR47" s="642">
        <v>213018</v>
      </c>
      <c r="CS47" s="661"/>
      <c r="CT47" s="661"/>
      <c r="CU47" s="661"/>
      <c r="CV47" s="661"/>
      <c r="CW47" s="661"/>
      <c r="CX47" s="661"/>
      <c r="CY47" s="662"/>
      <c r="CZ47" s="645">
        <v>1.5</v>
      </c>
      <c r="DA47" s="663"/>
      <c r="DB47" s="663"/>
      <c r="DC47" s="664"/>
      <c r="DD47" s="648">
        <v>26102</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365</v>
      </c>
      <c r="CG48" s="640"/>
      <c r="CH48" s="640"/>
      <c r="CI48" s="640"/>
      <c r="CJ48" s="640"/>
      <c r="CK48" s="640"/>
      <c r="CL48" s="640"/>
      <c r="CM48" s="640"/>
      <c r="CN48" s="640"/>
      <c r="CO48" s="640"/>
      <c r="CP48" s="640"/>
      <c r="CQ48" s="641"/>
      <c r="CR48" s="642" t="s">
        <v>131</v>
      </c>
      <c r="CS48" s="643"/>
      <c r="CT48" s="643"/>
      <c r="CU48" s="643"/>
      <c r="CV48" s="643"/>
      <c r="CW48" s="643"/>
      <c r="CX48" s="643"/>
      <c r="CY48" s="644"/>
      <c r="CZ48" s="645" t="s">
        <v>131</v>
      </c>
      <c r="DA48" s="646"/>
      <c r="DB48" s="646"/>
      <c r="DC48" s="647"/>
      <c r="DD48" s="648" t="s">
        <v>131</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366</v>
      </c>
      <c r="CE49" s="624"/>
      <c r="CF49" s="624"/>
      <c r="CG49" s="624"/>
      <c r="CH49" s="624"/>
      <c r="CI49" s="624"/>
      <c r="CJ49" s="624"/>
      <c r="CK49" s="624"/>
      <c r="CL49" s="624"/>
      <c r="CM49" s="624"/>
      <c r="CN49" s="624"/>
      <c r="CO49" s="624"/>
      <c r="CP49" s="624"/>
      <c r="CQ49" s="625"/>
      <c r="CR49" s="626">
        <v>14496130</v>
      </c>
      <c r="CS49" s="627"/>
      <c r="CT49" s="627"/>
      <c r="CU49" s="627"/>
      <c r="CV49" s="627"/>
      <c r="CW49" s="627"/>
      <c r="CX49" s="627"/>
      <c r="CY49" s="628"/>
      <c r="CZ49" s="629">
        <v>100</v>
      </c>
      <c r="DA49" s="630"/>
      <c r="DB49" s="630"/>
      <c r="DC49" s="631"/>
      <c r="DD49" s="632">
        <v>7452810</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tc/4lp5SlwfFFGcIbctkjC+beigfJVECQyY33B8bxSXfbNNR7OOJmZeGdzHBvh5JC3dmeZFrNeoBWIQJPAqJEA==" saltValue="Nz6qo5+Xv3XQtIbvCx/U9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55" zoomScaleNormal="5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368</v>
      </c>
      <c r="DK2" s="1168"/>
      <c r="DL2" s="1168"/>
      <c r="DM2" s="1168"/>
      <c r="DN2" s="1168"/>
      <c r="DO2" s="1169"/>
      <c r="DP2" s="251"/>
      <c r="DQ2" s="1167" t="s">
        <v>369</v>
      </c>
      <c r="DR2" s="1168"/>
      <c r="DS2" s="1168"/>
      <c r="DT2" s="1168"/>
      <c r="DU2" s="1168"/>
      <c r="DV2" s="1168"/>
      <c r="DW2" s="1168"/>
      <c r="DX2" s="1168"/>
      <c r="DY2" s="1168"/>
      <c r="DZ2" s="1169"/>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0" t="s">
        <v>370</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371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2" t="s">
        <v>372</v>
      </c>
      <c r="B5" s="1053"/>
      <c r="C5" s="1053"/>
      <c r="D5" s="1053"/>
      <c r="E5" s="1053"/>
      <c r="F5" s="1053"/>
      <c r="G5" s="1053"/>
      <c r="H5" s="1053"/>
      <c r="I5" s="1053"/>
      <c r="J5" s="1053"/>
      <c r="K5" s="1053"/>
      <c r="L5" s="1053"/>
      <c r="M5" s="1053"/>
      <c r="N5" s="1053"/>
      <c r="O5" s="1053"/>
      <c r="P5" s="1054"/>
      <c r="Q5" s="1058" t="s">
        <v>373</v>
      </c>
      <c r="R5" s="1059"/>
      <c r="S5" s="1059"/>
      <c r="T5" s="1059"/>
      <c r="U5" s="1060"/>
      <c r="V5" s="1058" t="s">
        <v>374</v>
      </c>
      <c r="W5" s="1059"/>
      <c r="X5" s="1059"/>
      <c r="Y5" s="1059"/>
      <c r="Z5" s="1060"/>
      <c r="AA5" s="1058" t="s">
        <v>375</v>
      </c>
      <c r="AB5" s="1059"/>
      <c r="AC5" s="1059"/>
      <c r="AD5" s="1059"/>
      <c r="AE5" s="1059"/>
      <c r="AF5" s="1170" t="s">
        <v>376</v>
      </c>
      <c r="AG5" s="1059"/>
      <c r="AH5" s="1059"/>
      <c r="AI5" s="1059"/>
      <c r="AJ5" s="1074"/>
      <c r="AK5" s="1059" t="s">
        <v>377</v>
      </c>
      <c r="AL5" s="1059"/>
      <c r="AM5" s="1059"/>
      <c r="AN5" s="1059"/>
      <c r="AO5" s="1060"/>
      <c r="AP5" s="1058" t="s">
        <v>378</v>
      </c>
      <c r="AQ5" s="1059"/>
      <c r="AR5" s="1059"/>
      <c r="AS5" s="1059"/>
      <c r="AT5" s="1060"/>
      <c r="AU5" s="1058" t="s">
        <v>379</v>
      </c>
      <c r="AV5" s="1059"/>
      <c r="AW5" s="1059"/>
      <c r="AX5" s="1059"/>
      <c r="AY5" s="1074"/>
      <c r="AZ5" s="258"/>
      <c r="BA5" s="258"/>
      <c r="BB5" s="258"/>
      <c r="BC5" s="258"/>
      <c r="BD5" s="258"/>
      <c r="BE5" s="259"/>
      <c r="BF5" s="259"/>
      <c r="BG5" s="259"/>
      <c r="BH5" s="259"/>
      <c r="BI5" s="259"/>
      <c r="BJ5" s="259"/>
      <c r="BK5" s="259"/>
      <c r="BL5" s="259"/>
      <c r="BM5" s="259"/>
      <c r="BN5" s="259"/>
      <c r="BO5" s="259"/>
      <c r="BP5" s="259"/>
      <c r="BQ5" s="1052" t="s">
        <v>380</v>
      </c>
      <c r="BR5" s="1053"/>
      <c r="BS5" s="1053"/>
      <c r="BT5" s="1053"/>
      <c r="BU5" s="1053"/>
      <c r="BV5" s="1053"/>
      <c r="BW5" s="1053"/>
      <c r="BX5" s="1053"/>
      <c r="BY5" s="1053"/>
      <c r="BZ5" s="1053"/>
      <c r="CA5" s="1053"/>
      <c r="CB5" s="1053"/>
      <c r="CC5" s="1053"/>
      <c r="CD5" s="1053"/>
      <c r="CE5" s="1053"/>
      <c r="CF5" s="1053"/>
      <c r="CG5" s="1054"/>
      <c r="CH5" s="1058" t="s">
        <v>381</v>
      </c>
      <c r="CI5" s="1059"/>
      <c r="CJ5" s="1059"/>
      <c r="CK5" s="1059"/>
      <c r="CL5" s="1060"/>
      <c r="CM5" s="1058" t="s">
        <v>382</v>
      </c>
      <c r="CN5" s="1059"/>
      <c r="CO5" s="1059"/>
      <c r="CP5" s="1059"/>
      <c r="CQ5" s="1060"/>
      <c r="CR5" s="1058" t="s">
        <v>383</v>
      </c>
      <c r="CS5" s="1059"/>
      <c r="CT5" s="1059"/>
      <c r="CU5" s="1059"/>
      <c r="CV5" s="1060"/>
      <c r="CW5" s="1058" t="s">
        <v>384</v>
      </c>
      <c r="CX5" s="1059"/>
      <c r="CY5" s="1059"/>
      <c r="CZ5" s="1059"/>
      <c r="DA5" s="1060"/>
      <c r="DB5" s="1058" t="s">
        <v>385</v>
      </c>
      <c r="DC5" s="1059"/>
      <c r="DD5" s="1059"/>
      <c r="DE5" s="1059"/>
      <c r="DF5" s="1060"/>
      <c r="DG5" s="1155" t="s">
        <v>386</v>
      </c>
      <c r="DH5" s="1156"/>
      <c r="DI5" s="1156"/>
      <c r="DJ5" s="1156"/>
      <c r="DK5" s="1157"/>
      <c r="DL5" s="1155" t="s">
        <v>387</v>
      </c>
      <c r="DM5" s="1156"/>
      <c r="DN5" s="1156"/>
      <c r="DO5" s="1156"/>
      <c r="DP5" s="1157"/>
      <c r="DQ5" s="1058" t="s">
        <v>388</v>
      </c>
      <c r="DR5" s="1059"/>
      <c r="DS5" s="1059"/>
      <c r="DT5" s="1059"/>
      <c r="DU5" s="1060"/>
      <c r="DV5" s="1058" t="s">
        <v>379</v>
      </c>
      <c r="DW5" s="1059"/>
      <c r="DX5" s="1059"/>
      <c r="DY5" s="1059"/>
      <c r="DZ5" s="1074"/>
      <c r="EA5" s="256"/>
    </row>
    <row r="6" spans="1:131" s="257"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x14ac:dyDescent="0.15">
      <c r="A7" s="260">
        <v>1</v>
      </c>
      <c r="B7" s="1107" t="s">
        <v>389</v>
      </c>
      <c r="C7" s="1108"/>
      <c r="D7" s="1108"/>
      <c r="E7" s="1108"/>
      <c r="F7" s="1108"/>
      <c r="G7" s="1108"/>
      <c r="H7" s="1108"/>
      <c r="I7" s="1108"/>
      <c r="J7" s="1108"/>
      <c r="K7" s="1108"/>
      <c r="L7" s="1108"/>
      <c r="M7" s="1108"/>
      <c r="N7" s="1108"/>
      <c r="O7" s="1108"/>
      <c r="P7" s="1109"/>
      <c r="Q7" s="1161">
        <v>14867</v>
      </c>
      <c r="R7" s="1162"/>
      <c r="S7" s="1162"/>
      <c r="T7" s="1162"/>
      <c r="U7" s="1162"/>
      <c r="V7" s="1162">
        <v>14479</v>
      </c>
      <c r="W7" s="1162"/>
      <c r="X7" s="1162"/>
      <c r="Y7" s="1162"/>
      <c r="Z7" s="1162"/>
      <c r="AA7" s="1162">
        <v>388</v>
      </c>
      <c r="AB7" s="1162"/>
      <c r="AC7" s="1162"/>
      <c r="AD7" s="1162"/>
      <c r="AE7" s="1163"/>
      <c r="AF7" s="1164">
        <v>214</v>
      </c>
      <c r="AG7" s="1165"/>
      <c r="AH7" s="1165"/>
      <c r="AI7" s="1165"/>
      <c r="AJ7" s="1166"/>
      <c r="AK7" s="1148">
        <v>697</v>
      </c>
      <c r="AL7" s="1149"/>
      <c r="AM7" s="1149"/>
      <c r="AN7" s="1149"/>
      <c r="AO7" s="1149"/>
      <c r="AP7" s="1149">
        <v>14955</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c r="BS7" s="1152" t="s">
        <v>613</v>
      </c>
      <c r="BT7" s="1153"/>
      <c r="BU7" s="1153"/>
      <c r="BV7" s="1153"/>
      <c r="BW7" s="1153"/>
      <c r="BX7" s="1153"/>
      <c r="BY7" s="1153"/>
      <c r="BZ7" s="1153"/>
      <c r="CA7" s="1153"/>
      <c r="CB7" s="1153"/>
      <c r="CC7" s="1153"/>
      <c r="CD7" s="1153"/>
      <c r="CE7" s="1153"/>
      <c r="CF7" s="1153"/>
      <c r="CG7" s="1154"/>
      <c r="CH7" s="1145">
        <v>18</v>
      </c>
      <c r="CI7" s="1146"/>
      <c r="CJ7" s="1146"/>
      <c r="CK7" s="1146"/>
      <c r="CL7" s="1147"/>
      <c r="CM7" s="1145">
        <v>2191</v>
      </c>
      <c r="CN7" s="1146"/>
      <c r="CO7" s="1146"/>
      <c r="CP7" s="1146"/>
      <c r="CQ7" s="1147"/>
      <c r="CR7" s="1145">
        <v>5</v>
      </c>
      <c r="CS7" s="1146"/>
      <c r="CT7" s="1146"/>
      <c r="CU7" s="1146"/>
      <c r="CV7" s="1147"/>
      <c r="CW7" s="1145"/>
      <c r="CX7" s="1146"/>
      <c r="CY7" s="1146"/>
      <c r="CZ7" s="1146"/>
      <c r="DA7" s="1147"/>
      <c r="DB7" s="1145"/>
      <c r="DC7" s="1146"/>
      <c r="DD7" s="1146"/>
      <c r="DE7" s="1146"/>
      <c r="DF7" s="1147"/>
      <c r="DG7" s="1145"/>
      <c r="DH7" s="1146"/>
      <c r="DI7" s="1146"/>
      <c r="DJ7" s="1146"/>
      <c r="DK7" s="1147"/>
      <c r="DL7" s="1145"/>
      <c r="DM7" s="1146"/>
      <c r="DN7" s="1146"/>
      <c r="DO7" s="1146"/>
      <c r="DP7" s="1147"/>
      <c r="DQ7" s="1145"/>
      <c r="DR7" s="1146"/>
      <c r="DS7" s="1146"/>
      <c r="DT7" s="1146"/>
      <c r="DU7" s="1147"/>
      <c r="DV7" s="1172"/>
      <c r="DW7" s="1173"/>
      <c r="DX7" s="1173"/>
      <c r="DY7" s="1173"/>
      <c r="DZ7" s="1174"/>
      <c r="EA7" s="256"/>
    </row>
    <row r="8" spans="1:131" s="257" customFormat="1" ht="26.25" customHeight="1" x14ac:dyDescent="0.15">
      <c r="A8" s="263">
        <v>2</v>
      </c>
      <c r="B8" s="1094" t="s">
        <v>390</v>
      </c>
      <c r="C8" s="1095"/>
      <c r="D8" s="1095"/>
      <c r="E8" s="1095"/>
      <c r="F8" s="1095"/>
      <c r="G8" s="1095"/>
      <c r="H8" s="1095"/>
      <c r="I8" s="1095"/>
      <c r="J8" s="1095"/>
      <c r="K8" s="1095"/>
      <c r="L8" s="1095"/>
      <c r="M8" s="1095"/>
      <c r="N8" s="1095"/>
      <c r="O8" s="1095"/>
      <c r="P8" s="1096"/>
      <c r="Q8" s="1100">
        <v>45</v>
      </c>
      <c r="R8" s="1101"/>
      <c r="S8" s="1101"/>
      <c r="T8" s="1101"/>
      <c r="U8" s="1101"/>
      <c r="V8" s="1101">
        <v>22</v>
      </c>
      <c r="W8" s="1101"/>
      <c r="X8" s="1101"/>
      <c r="Y8" s="1101"/>
      <c r="Z8" s="1101"/>
      <c r="AA8" s="1101">
        <v>24</v>
      </c>
      <c r="AB8" s="1101"/>
      <c r="AC8" s="1101"/>
      <c r="AD8" s="1101"/>
      <c r="AE8" s="1102"/>
      <c r="AF8" s="1076">
        <v>24</v>
      </c>
      <c r="AG8" s="1077"/>
      <c r="AH8" s="1077"/>
      <c r="AI8" s="1077"/>
      <c r="AJ8" s="1078"/>
      <c r="AK8" s="1143" t="s">
        <v>597</v>
      </c>
      <c r="AL8" s="1144"/>
      <c r="AM8" s="1144"/>
      <c r="AN8" s="1144"/>
      <c r="AO8" s="1144"/>
      <c r="AP8" s="1144">
        <v>0</v>
      </c>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c r="BT8" s="1072"/>
      <c r="BU8" s="1072"/>
      <c r="BV8" s="1072"/>
      <c r="BW8" s="1072"/>
      <c r="BX8" s="1072"/>
      <c r="BY8" s="1072"/>
      <c r="BZ8" s="1072"/>
      <c r="CA8" s="1072"/>
      <c r="CB8" s="1072"/>
      <c r="CC8" s="1072"/>
      <c r="CD8" s="1072"/>
      <c r="CE8" s="1072"/>
      <c r="CF8" s="1072"/>
      <c r="CG8" s="1073"/>
      <c r="CH8" s="1046"/>
      <c r="CI8" s="1047"/>
      <c r="CJ8" s="1047"/>
      <c r="CK8" s="1047"/>
      <c r="CL8" s="1048"/>
      <c r="CM8" s="1046"/>
      <c r="CN8" s="1047"/>
      <c r="CO8" s="1047"/>
      <c r="CP8" s="1047"/>
      <c r="CQ8" s="1048"/>
      <c r="CR8" s="1046"/>
      <c r="CS8" s="1047"/>
      <c r="CT8" s="1047"/>
      <c r="CU8" s="1047"/>
      <c r="CV8" s="1048"/>
      <c r="CW8" s="1046"/>
      <c r="CX8" s="1047"/>
      <c r="CY8" s="1047"/>
      <c r="CZ8" s="1047"/>
      <c r="DA8" s="1048"/>
      <c r="DB8" s="1046"/>
      <c r="DC8" s="1047"/>
      <c r="DD8" s="1047"/>
      <c r="DE8" s="1047"/>
      <c r="DF8" s="1048"/>
      <c r="DG8" s="1046"/>
      <c r="DH8" s="1047"/>
      <c r="DI8" s="1047"/>
      <c r="DJ8" s="1047"/>
      <c r="DK8" s="1048"/>
      <c r="DL8" s="1046"/>
      <c r="DM8" s="1047"/>
      <c r="DN8" s="1047"/>
      <c r="DO8" s="1047"/>
      <c r="DP8" s="1048"/>
      <c r="DQ8" s="1046"/>
      <c r="DR8" s="1047"/>
      <c r="DS8" s="1047"/>
      <c r="DT8" s="1047"/>
      <c r="DU8" s="1048"/>
      <c r="DV8" s="1049"/>
      <c r="DW8" s="1050"/>
      <c r="DX8" s="1050"/>
      <c r="DY8" s="1050"/>
      <c r="DZ8" s="1051"/>
      <c r="EA8" s="256"/>
    </row>
    <row r="9" spans="1:131" s="257" customFormat="1" ht="26.25" customHeight="1" x14ac:dyDescent="0.15">
      <c r="A9" s="263">
        <v>3</v>
      </c>
      <c r="B9" s="1094"/>
      <c r="C9" s="1095"/>
      <c r="D9" s="1095"/>
      <c r="E9" s="1095"/>
      <c r="F9" s="1095"/>
      <c r="G9" s="1095"/>
      <c r="H9" s="1095"/>
      <c r="I9" s="1095"/>
      <c r="J9" s="1095"/>
      <c r="K9" s="1095"/>
      <c r="L9" s="1095"/>
      <c r="M9" s="1095"/>
      <c r="N9" s="1095"/>
      <c r="O9" s="1095"/>
      <c r="P9" s="1096"/>
      <c r="Q9" s="1100"/>
      <c r="R9" s="1101"/>
      <c r="S9" s="1101"/>
      <c r="T9" s="1101"/>
      <c r="U9" s="1101"/>
      <c r="V9" s="1101"/>
      <c r="W9" s="1101"/>
      <c r="X9" s="1101"/>
      <c r="Y9" s="1101"/>
      <c r="Z9" s="1101"/>
      <c r="AA9" s="1101"/>
      <c r="AB9" s="1101"/>
      <c r="AC9" s="1101"/>
      <c r="AD9" s="1101"/>
      <c r="AE9" s="1102"/>
      <c r="AF9" s="1076"/>
      <c r="AG9" s="1077"/>
      <c r="AH9" s="1077"/>
      <c r="AI9" s="1077"/>
      <c r="AJ9" s="1078"/>
      <c r="AK9" s="1143"/>
      <c r="AL9" s="1144"/>
      <c r="AM9" s="1144"/>
      <c r="AN9" s="1144"/>
      <c r="AO9" s="1144"/>
      <c r="AP9" s="1144"/>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c r="BT9" s="1072"/>
      <c r="BU9" s="1072"/>
      <c r="BV9" s="1072"/>
      <c r="BW9" s="1072"/>
      <c r="BX9" s="1072"/>
      <c r="BY9" s="1072"/>
      <c r="BZ9" s="1072"/>
      <c r="CA9" s="1072"/>
      <c r="CB9" s="1072"/>
      <c r="CC9" s="1072"/>
      <c r="CD9" s="1072"/>
      <c r="CE9" s="1072"/>
      <c r="CF9" s="1072"/>
      <c r="CG9" s="1073"/>
      <c r="CH9" s="1046"/>
      <c r="CI9" s="1047"/>
      <c r="CJ9" s="1047"/>
      <c r="CK9" s="1047"/>
      <c r="CL9" s="1048"/>
      <c r="CM9" s="1046"/>
      <c r="CN9" s="1047"/>
      <c r="CO9" s="1047"/>
      <c r="CP9" s="1047"/>
      <c r="CQ9" s="1048"/>
      <c r="CR9" s="1046"/>
      <c r="CS9" s="1047"/>
      <c r="CT9" s="1047"/>
      <c r="CU9" s="1047"/>
      <c r="CV9" s="1048"/>
      <c r="CW9" s="1046"/>
      <c r="CX9" s="1047"/>
      <c r="CY9" s="1047"/>
      <c r="CZ9" s="1047"/>
      <c r="DA9" s="1048"/>
      <c r="DB9" s="1046"/>
      <c r="DC9" s="1047"/>
      <c r="DD9" s="1047"/>
      <c r="DE9" s="1047"/>
      <c r="DF9" s="1048"/>
      <c r="DG9" s="1046"/>
      <c r="DH9" s="1047"/>
      <c r="DI9" s="1047"/>
      <c r="DJ9" s="1047"/>
      <c r="DK9" s="1048"/>
      <c r="DL9" s="1046"/>
      <c r="DM9" s="1047"/>
      <c r="DN9" s="1047"/>
      <c r="DO9" s="1047"/>
      <c r="DP9" s="1048"/>
      <c r="DQ9" s="1046"/>
      <c r="DR9" s="1047"/>
      <c r="DS9" s="1047"/>
      <c r="DT9" s="1047"/>
      <c r="DU9" s="1048"/>
      <c r="DV9" s="1049"/>
      <c r="DW9" s="1050"/>
      <c r="DX9" s="1050"/>
      <c r="DY9" s="1050"/>
      <c r="DZ9" s="1051"/>
      <c r="EA9" s="256"/>
    </row>
    <row r="10" spans="1:131" s="257" customFormat="1" ht="26.25" customHeight="1" x14ac:dyDescent="0.15">
      <c r="A10" s="263">
        <v>4</v>
      </c>
      <c r="B10" s="1094"/>
      <c r="C10" s="1095"/>
      <c r="D10" s="1095"/>
      <c r="E10" s="1095"/>
      <c r="F10" s="1095"/>
      <c r="G10" s="1095"/>
      <c r="H10" s="1095"/>
      <c r="I10" s="1095"/>
      <c r="J10" s="1095"/>
      <c r="K10" s="1095"/>
      <c r="L10" s="1095"/>
      <c r="M10" s="1095"/>
      <c r="N10" s="1095"/>
      <c r="O10" s="1095"/>
      <c r="P10" s="1096"/>
      <c r="Q10" s="1100"/>
      <c r="R10" s="1101"/>
      <c r="S10" s="1101"/>
      <c r="T10" s="1101"/>
      <c r="U10" s="1101"/>
      <c r="V10" s="1101"/>
      <c r="W10" s="1101"/>
      <c r="X10" s="1101"/>
      <c r="Y10" s="1101"/>
      <c r="Z10" s="1101"/>
      <c r="AA10" s="1101"/>
      <c r="AB10" s="1101"/>
      <c r="AC10" s="1101"/>
      <c r="AD10" s="1101"/>
      <c r="AE10" s="1102"/>
      <c r="AF10" s="1076"/>
      <c r="AG10" s="1077"/>
      <c r="AH10" s="1077"/>
      <c r="AI10" s="1077"/>
      <c r="AJ10" s="1078"/>
      <c r="AK10" s="1143"/>
      <c r="AL10" s="1144"/>
      <c r="AM10" s="1144"/>
      <c r="AN10" s="1144"/>
      <c r="AO10" s="1144"/>
      <c r="AP10" s="1144"/>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c r="BT10" s="1072"/>
      <c r="BU10" s="1072"/>
      <c r="BV10" s="1072"/>
      <c r="BW10" s="1072"/>
      <c r="BX10" s="1072"/>
      <c r="BY10" s="1072"/>
      <c r="BZ10" s="1072"/>
      <c r="CA10" s="1072"/>
      <c r="CB10" s="1072"/>
      <c r="CC10" s="1072"/>
      <c r="CD10" s="1072"/>
      <c r="CE10" s="1072"/>
      <c r="CF10" s="1072"/>
      <c r="CG10" s="1073"/>
      <c r="CH10" s="1046"/>
      <c r="CI10" s="1047"/>
      <c r="CJ10" s="1047"/>
      <c r="CK10" s="1047"/>
      <c r="CL10" s="1048"/>
      <c r="CM10" s="1046"/>
      <c r="CN10" s="1047"/>
      <c r="CO10" s="1047"/>
      <c r="CP10" s="1047"/>
      <c r="CQ10" s="1048"/>
      <c r="CR10" s="1046"/>
      <c r="CS10" s="1047"/>
      <c r="CT10" s="1047"/>
      <c r="CU10" s="1047"/>
      <c r="CV10" s="1048"/>
      <c r="CW10" s="1046"/>
      <c r="CX10" s="1047"/>
      <c r="CY10" s="1047"/>
      <c r="CZ10" s="1047"/>
      <c r="DA10" s="1048"/>
      <c r="DB10" s="1046"/>
      <c r="DC10" s="1047"/>
      <c r="DD10" s="1047"/>
      <c r="DE10" s="1047"/>
      <c r="DF10" s="1048"/>
      <c r="DG10" s="1046"/>
      <c r="DH10" s="1047"/>
      <c r="DI10" s="1047"/>
      <c r="DJ10" s="1047"/>
      <c r="DK10" s="1048"/>
      <c r="DL10" s="1046"/>
      <c r="DM10" s="1047"/>
      <c r="DN10" s="1047"/>
      <c r="DO10" s="1047"/>
      <c r="DP10" s="1048"/>
      <c r="DQ10" s="1046"/>
      <c r="DR10" s="1047"/>
      <c r="DS10" s="1047"/>
      <c r="DT10" s="1047"/>
      <c r="DU10" s="1048"/>
      <c r="DV10" s="1049"/>
      <c r="DW10" s="1050"/>
      <c r="DX10" s="1050"/>
      <c r="DY10" s="1050"/>
      <c r="DZ10" s="1051"/>
      <c r="EA10" s="256"/>
    </row>
    <row r="11" spans="1:131" s="257" customFormat="1" ht="26.25" customHeight="1" x14ac:dyDescent="0.15">
      <c r="A11" s="263">
        <v>5</v>
      </c>
      <c r="B11" s="1094"/>
      <c r="C11" s="1095"/>
      <c r="D11" s="1095"/>
      <c r="E11" s="1095"/>
      <c r="F11" s="1095"/>
      <c r="G11" s="1095"/>
      <c r="H11" s="1095"/>
      <c r="I11" s="1095"/>
      <c r="J11" s="1095"/>
      <c r="K11" s="1095"/>
      <c r="L11" s="1095"/>
      <c r="M11" s="1095"/>
      <c r="N11" s="1095"/>
      <c r="O11" s="1095"/>
      <c r="P11" s="1096"/>
      <c r="Q11" s="1100"/>
      <c r="R11" s="1101"/>
      <c r="S11" s="1101"/>
      <c r="T11" s="1101"/>
      <c r="U11" s="1101"/>
      <c r="V11" s="1101"/>
      <c r="W11" s="1101"/>
      <c r="X11" s="1101"/>
      <c r="Y11" s="1101"/>
      <c r="Z11" s="1101"/>
      <c r="AA11" s="1101"/>
      <c r="AB11" s="1101"/>
      <c r="AC11" s="1101"/>
      <c r="AD11" s="1101"/>
      <c r="AE11" s="1102"/>
      <c r="AF11" s="1076"/>
      <c r="AG11" s="1077"/>
      <c r="AH11" s="1077"/>
      <c r="AI11" s="1077"/>
      <c r="AJ11" s="1078"/>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x14ac:dyDescent="0.15">
      <c r="A12" s="263">
        <v>6</v>
      </c>
      <c r="B12" s="1094"/>
      <c r="C12" s="1095"/>
      <c r="D12" s="1095"/>
      <c r="E12" s="1095"/>
      <c r="F12" s="1095"/>
      <c r="G12" s="1095"/>
      <c r="H12" s="1095"/>
      <c r="I12" s="1095"/>
      <c r="J12" s="1095"/>
      <c r="K12" s="1095"/>
      <c r="L12" s="1095"/>
      <c r="M12" s="1095"/>
      <c r="N12" s="1095"/>
      <c r="O12" s="1095"/>
      <c r="P12" s="1096"/>
      <c r="Q12" s="1100"/>
      <c r="R12" s="1101"/>
      <c r="S12" s="1101"/>
      <c r="T12" s="1101"/>
      <c r="U12" s="1101"/>
      <c r="V12" s="1101"/>
      <c r="W12" s="1101"/>
      <c r="X12" s="1101"/>
      <c r="Y12" s="1101"/>
      <c r="Z12" s="1101"/>
      <c r="AA12" s="1101"/>
      <c r="AB12" s="1101"/>
      <c r="AC12" s="1101"/>
      <c r="AD12" s="1101"/>
      <c r="AE12" s="1102"/>
      <c r="AF12" s="1076"/>
      <c r="AG12" s="1077"/>
      <c r="AH12" s="1077"/>
      <c r="AI12" s="1077"/>
      <c r="AJ12" s="1078"/>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x14ac:dyDescent="0.15">
      <c r="A13" s="263">
        <v>7</v>
      </c>
      <c r="B13" s="1094"/>
      <c r="C13" s="1095"/>
      <c r="D13" s="1095"/>
      <c r="E13" s="1095"/>
      <c r="F13" s="1095"/>
      <c r="G13" s="1095"/>
      <c r="H13" s="1095"/>
      <c r="I13" s="1095"/>
      <c r="J13" s="1095"/>
      <c r="K13" s="1095"/>
      <c r="L13" s="1095"/>
      <c r="M13" s="1095"/>
      <c r="N13" s="1095"/>
      <c r="O13" s="1095"/>
      <c r="P13" s="1096"/>
      <c r="Q13" s="1100"/>
      <c r="R13" s="1101"/>
      <c r="S13" s="1101"/>
      <c r="T13" s="1101"/>
      <c r="U13" s="1101"/>
      <c r="V13" s="1101"/>
      <c r="W13" s="1101"/>
      <c r="X13" s="1101"/>
      <c r="Y13" s="1101"/>
      <c r="Z13" s="1101"/>
      <c r="AA13" s="1101"/>
      <c r="AB13" s="1101"/>
      <c r="AC13" s="1101"/>
      <c r="AD13" s="1101"/>
      <c r="AE13" s="1102"/>
      <c r="AF13" s="1076"/>
      <c r="AG13" s="1077"/>
      <c r="AH13" s="1077"/>
      <c r="AI13" s="1077"/>
      <c r="AJ13" s="1078"/>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15">
      <c r="A14" s="263">
        <v>8</v>
      </c>
      <c r="B14" s="1094"/>
      <c r="C14" s="1095"/>
      <c r="D14" s="1095"/>
      <c r="E14" s="1095"/>
      <c r="F14" s="1095"/>
      <c r="G14" s="1095"/>
      <c r="H14" s="1095"/>
      <c r="I14" s="1095"/>
      <c r="J14" s="1095"/>
      <c r="K14" s="1095"/>
      <c r="L14" s="1095"/>
      <c r="M14" s="1095"/>
      <c r="N14" s="1095"/>
      <c r="O14" s="1095"/>
      <c r="P14" s="1096"/>
      <c r="Q14" s="1100"/>
      <c r="R14" s="1101"/>
      <c r="S14" s="1101"/>
      <c r="T14" s="1101"/>
      <c r="U14" s="1101"/>
      <c r="V14" s="1101"/>
      <c r="W14" s="1101"/>
      <c r="X14" s="1101"/>
      <c r="Y14" s="1101"/>
      <c r="Z14" s="1101"/>
      <c r="AA14" s="1101"/>
      <c r="AB14" s="1101"/>
      <c r="AC14" s="1101"/>
      <c r="AD14" s="1101"/>
      <c r="AE14" s="1102"/>
      <c r="AF14" s="1076"/>
      <c r="AG14" s="1077"/>
      <c r="AH14" s="1077"/>
      <c r="AI14" s="1077"/>
      <c r="AJ14" s="1078"/>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15">
      <c r="A15" s="263">
        <v>9</v>
      </c>
      <c r="B15" s="1094"/>
      <c r="C15" s="1095"/>
      <c r="D15" s="1095"/>
      <c r="E15" s="1095"/>
      <c r="F15" s="1095"/>
      <c r="G15" s="1095"/>
      <c r="H15" s="1095"/>
      <c r="I15" s="1095"/>
      <c r="J15" s="1095"/>
      <c r="K15" s="1095"/>
      <c r="L15" s="1095"/>
      <c r="M15" s="1095"/>
      <c r="N15" s="1095"/>
      <c r="O15" s="1095"/>
      <c r="P15" s="1096"/>
      <c r="Q15" s="1100"/>
      <c r="R15" s="1101"/>
      <c r="S15" s="1101"/>
      <c r="T15" s="1101"/>
      <c r="U15" s="1101"/>
      <c r="V15" s="1101"/>
      <c r="W15" s="1101"/>
      <c r="X15" s="1101"/>
      <c r="Y15" s="1101"/>
      <c r="Z15" s="1101"/>
      <c r="AA15" s="1101"/>
      <c r="AB15" s="1101"/>
      <c r="AC15" s="1101"/>
      <c r="AD15" s="1101"/>
      <c r="AE15" s="1102"/>
      <c r="AF15" s="1076"/>
      <c r="AG15" s="1077"/>
      <c r="AH15" s="1077"/>
      <c r="AI15" s="1077"/>
      <c r="AJ15" s="1078"/>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15">
      <c r="A16" s="263">
        <v>10</v>
      </c>
      <c r="B16" s="1094"/>
      <c r="C16" s="1095"/>
      <c r="D16" s="1095"/>
      <c r="E16" s="1095"/>
      <c r="F16" s="1095"/>
      <c r="G16" s="1095"/>
      <c r="H16" s="1095"/>
      <c r="I16" s="1095"/>
      <c r="J16" s="1095"/>
      <c r="K16" s="1095"/>
      <c r="L16" s="1095"/>
      <c r="M16" s="1095"/>
      <c r="N16" s="1095"/>
      <c r="O16" s="1095"/>
      <c r="P16" s="1096"/>
      <c r="Q16" s="1100"/>
      <c r="R16" s="1101"/>
      <c r="S16" s="1101"/>
      <c r="T16" s="1101"/>
      <c r="U16" s="1101"/>
      <c r="V16" s="1101"/>
      <c r="W16" s="1101"/>
      <c r="X16" s="1101"/>
      <c r="Y16" s="1101"/>
      <c r="Z16" s="1101"/>
      <c r="AA16" s="1101"/>
      <c r="AB16" s="1101"/>
      <c r="AC16" s="1101"/>
      <c r="AD16" s="1101"/>
      <c r="AE16" s="1102"/>
      <c r="AF16" s="1076"/>
      <c r="AG16" s="1077"/>
      <c r="AH16" s="1077"/>
      <c r="AI16" s="1077"/>
      <c r="AJ16" s="1078"/>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15">
      <c r="A17" s="263">
        <v>11</v>
      </c>
      <c r="B17" s="1094"/>
      <c r="C17" s="1095"/>
      <c r="D17" s="1095"/>
      <c r="E17" s="1095"/>
      <c r="F17" s="1095"/>
      <c r="G17" s="1095"/>
      <c r="H17" s="1095"/>
      <c r="I17" s="1095"/>
      <c r="J17" s="1095"/>
      <c r="K17" s="1095"/>
      <c r="L17" s="1095"/>
      <c r="M17" s="1095"/>
      <c r="N17" s="1095"/>
      <c r="O17" s="1095"/>
      <c r="P17" s="1096"/>
      <c r="Q17" s="1100"/>
      <c r="R17" s="1101"/>
      <c r="S17" s="1101"/>
      <c r="T17" s="1101"/>
      <c r="U17" s="1101"/>
      <c r="V17" s="1101"/>
      <c r="W17" s="1101"/>
      <c r="X17" s="1101"/>
      <c r="Y17" s="1101"/>
      <c r="Z17" s="1101"/>
      <c r="AA17" s="1101"/>
      <c r="AB17" s="1101"/>
      <c r="AC17" s="1101"/>
      <c r="AD17" s="1101"/>
      <c r="AE17" s="1102"/>
      <c r="AF17" s="1076"/>
      <c r="AG17" s="1077"/>
      <c r="AH17" s="1077"/>
      <c r="AI17" s="1077"/>
      <c r="AJ17" s="1078"/>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15">
      <c r="A18" s="263">
        <v>12</v>
      </c>
      <c r="B18" s="1094"/>
      <c r="C18" s="1095"/>
      <c r="D18" s="1095"/>
      <c r="E18" s="1095"/>
      <c r="F18" s="1095"/>
      <c r="G18" s="1095"/>
      <c r="H18" s="1095"/>
      <c r="I18" s="1095"/>
      <c r="J18" s="1095"/>
      <c r="K18" s="1095"/>
      <c r="L18" s="1095"/>
      <c r="M18" s="1095"/>
      <c r="N18" s="1095"/>
      <c r="O18" s="1095"/>
      <c r="P18" s="1096"/>
      <c r="Q18" s="1100"/>
      <c r="R18" s="1101"/>
      <c r="S18" s="1101"/>
      <c r="T18" s="1101"/>
      <c r="U18" s="1101"/>
      <c r="V18" s="1101"/>
      <c r="W18" s="1101"/>
      <c r="X18" s="1101"/>
      <c r="Y18" s="1101"/>
      <c r="Z18" s="1101"/>
      <c r="AA18" s="1101"/>
      <c r="AB18" s="1101"/>
      <c r="AC18" s="1101"/>
      <c r="AD18" s="1101"/>
      <c r="AE18" s="1102"/>
      <c r="AF18" s="1076"/>
      <c r="AG18" s="1077"/>
      <c r="AH18" s="1077"/>
      <c r="AI18" s="1077"/>
      <c r="AJ18" s="1078"/>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15">
      <c r="A19" s="263">
        <v>13</v>
      </c>
      <c r="B19" s="1094"/>
      <c r="C19" s="1095"/>
      <c r="D19" s="1095"/>
      <c r="E19" s="1095"/>
      <c r="F19" s="1095"/>
      <c r="G19" s="1095"/>
      <c r="H19" s="1095"/>
      <c r="I19" s="1095"/>
      <c r="J19" s="1095"/>
      <c r="K19" s="1095"/>
      <c r="L19" s="1095"/>
      <c r="M19" s="1095"/>
      <c r="N19" s="1095"/>
      <c r="O19" s="1095"/>
      <c r="P19" s="1096"/>
      <c r="Q19" s="1100"/>
      <c r="R19" s="1101"/>
      <c r="S19" s="1101"/>
      <c r="T19" s="1101"/>
      <c r="U19" s="1101"/>
      <c r="V19" s="1101"/>
      <c r="W19" s="1101"/>
      <c r="X19" s="1101"/>
      <c r="Y19" s="1101"/>
      <c r="Z19" s="1101"/>
      <c r="AA19" s="1101"/>
      <c r="AB19" s="1101"/>
      <c r="AC19" s="1101"/>
      <c r="AD19" s="1101"/>
      <c r="AE19" s="1102"/>
      <c r="AF19" s="1076"/>
      <c r="AG19" s="1077"/>
      <c r="AH19" s="1077"/>
      <c r="AI19" s="1077"/>
      <c r="AJ19" s="1078"/>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15">
      <c r="A20" s="263">
        <v>14</v>
      </c>
      <c r="B20" s="1094"/>
      <c r="C20" s="1095"/>
      <c r="D20" s="1095"/>
      <c r="E20" s="1095"/>
      <c r="F20" s="1095"/>
      <c r="G20" s="1095"/>
      <c r="H20" s="1095"/>
      <c r="I20" s="1095"/>
      <c r="J20" s="1095"/>
      <c r="K20" s="1095"/>
      <c r="L20" s="1095"/>
      <c r="M20" s="1095"/>
      <c r="N20" s="1095"/>
      <c r="O20" s="1095"/>
      <c r="P20" s="1096"/>
      <c r="Q20" s="1100"/>
      <c r="R20" s="1101"/>
      <c r="S20" s="1101"/>
      <c r="T20" s="1101"/>
      <c r="U20" s="1101"/>
      <c r="V20" s="1101"/>
      <c r="W20" s="1101"/>
      <c r="X20" s="1101"/>
      <c r="Y20" s="1101"/>
      <c r="Z20" s="1101"/>
      <c r="AA20" s="1101"/>
      <c r="AB20" s="1101"/>
      <c r="AC20" s="1101"/>
      <c r="AD20" s="1101"/>
      <c r="AE20" s="1102"/>
      <c r="AF20" s="1076"/>
      <c r="AG20" s="1077"/>
      <c r="AH20" s="1077"/>
      <c r="AI20" s="1077"/>
      <c r="AJ20" s="1078"/>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
      <c r="A21" s="263">
        <v>15</v>
      </c>
      <c r="B21" s="1094"/>
      <c r="C21" s="1095"/>
      <c r="D21" s="1095"/>
      <c r="E21" s="1095"/>
      <c r="F21" s="1095"/>
      <c r="G21" s="1095"/>
      <c r="H21" s="1095"/>
      <c r="I21" s="1095"/>
      <c r="J21" s="1095"/>
      <c r="K21" s="1095"/>
      <c r="L21" s="1095"/>
      <c r="M21" s="1095"/>
      <c r="N21" s="1095"/>
      <c r="O21" s="1095"/>
      <c r="P21" s="1096"/>
      <c r="Q21" s="1100"/>
      <c r="R21" s="1101"/>
      <c r="S21" s="1101"/>
      <c r="T21" s="1101"/>
      <c r="U21" s="1101"/>
      <c r="V21" s="1101"/>
      <c r="W21" s="1101"/>
      <c r="X21" s="1101"/>
      <c r="Y21" s="1101"/>
      <c r="Z21" s="1101"/>
      <c r="AA21" s="1101"/>
      <c r="AB21" s="1101"/>
      <c r="AC21" s="1101"/>
      <c r="AD21" s="1101"/>
      <c r="AE21" s="1102"/>
      <c r="AF21" s="1076"/>
      <c r="AG21" s="1077"/>
      <c r="AH21" s="1077"/>
      <c r="AI21" s="1077"/>
      <c r="AJ21" s="1078"/>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15">
      <c r="A22" s="263">
        <v>16</v>
      </c>
      <c r="B22" s="1094"/>
      <c r="C22" s="1095"/>
      <c r="D22" s="1095"/>
      <c r="E22" s="1095"/>
      <c r="F22" s="1095"/>
      <c r="G22" s="1095"/>
      <c r="H22" s="1095"/>
      <c r="I22" s="1095"/>
      <c r="J22" s="1095"/>
      <c r="K22" s="1095"/>
      <c r="L22" s="1095"/>
      <c r="M22" s="1095"/>
      <c r="N22" s="1095"/>
      <c r="O22" s="1095"/>
      <c r="P22" s="1096"/>
      <c r="Q22" s="1138"/>
      <c r="R22" s="1139"/>
      <c r="S22" s="1139"/>
      <c r="T22" s="1139"/>
      <c r="U22" s="1139"/>
      <c r="V22" s="1139"/>
      <c r="W22" s="1139"/>
      <c r="X22" s="1139"/>
      <c r="Y22" s="1139"/>
      <c r="Z22" s="1139"/>
      <c r="AA22" s="1139"/>
      <c r="AB22" s="1139"/>
      <c r="AC22" s="1139"/>
      <c r="AD22" s="1139"/>
      <c r="AE22" s="1140"/>
      <c r="AF22" s="1076"/>
      <c r="AG22" s="1077"/>
      <c r="AH22" s="1077"/>
      <c r="AI22" s="1077"/>
      <c r="AJ22" s="1078"/>
      <c r="AK22" s="1134"/>
      <c r="AL22" s="1135"/>
      <c r="AM22" s="1135"/>
      <c r="AN22" s="1135"/>
      <c r="AO22" s="1135"/>
      <c r="AP22" s="1135"/>
      <c r="AQ22" s="1135"/>
      <c r="AR22" s="1135"/>
      <c r="AS22" s="1135"/>
      <c r="AT22" s="1135"/>
      <c r="AU22" s="1136"/>
      <c r="AV22" s="1136"/>
      <c r="AW22" s="1136"/>
      <c r="AX22" s="1136"/>
      <c r="AY22" s="1137"/>
      <c r="AZ22" s="1092" t="s">
        <v>391</v>
      </c>
      <c r="BA22" s="1092"/>
      <c r="BB22" s="1092"/>
      <c r="BC22" s="1092"/>
      <c r="BD22" s="1093"/>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
      <c r="A23" s="266" t="s">
        <v>392</v>
      </c>
      <c r="B23" s="1001" t="s">
        <v>393</v>
      </c>
      <c r="C23" s="1002"/>
      <c r="D23" s="1002"/>
      <c r="E23" s="1002"/>
      <c r="F23" s="1002"/>
      <c r="G23" s="1002"/>
      <c r="H23" s="1002"/>
      <c r="I23" s="1002"/>
      <c r="J23" s="1002"/>
      <c r="K23" s="1002"/>
      <c r="L23" s="1002"/>
      <c r="M23" s="1002"/>
      <c r="N23" s="1002"/>
      <c r="O23" s="1002"/>
      <c r="P23" s="1003"/>
      <c r="Q23" s="1125">
        <v>14912</v>
      </c>
      <c r="R23" s="1126"/>
      <c r="S23" s="1126"/>
      <c r="T23" s="1126"/>
      <c r="U23" s="1126"/>
      <c r="V23" s="1126">
        <v>14501</v>
      </c>
      <c r="W23" s="1126"/>
      <c r="X23" s="1126"/>
      <c r="Y23" s="1126"/>
      <c r="Z23" s="1126"/>
      <c r="AA23" s="1126">
        <v>412</v>
      </c>
      <c r="AB23" s="1126"/>
      <c r="AC23" s="1126"/>
      <c r="AD23" s="1126"/>
      <c r="AE23" s="1127"/>
      <c r="AF23" s="1128">
        <v>237</v>
      </c>
      <c r="AG23" s="1126"/>
      <c r="AH23" s="1126"/>
      <c r="AI23" s="1126"/>
      <c r="AJ23" s="1129"/>
      <c r="AK23" s="1130"/>
      <c r="AL23" s="1131"/>
      <c r="AM23" s="1131"/>
      <c r="AN23" s="1131"/>
      <c r="AO23" s="1131"/>
      <c r="AP23" s="1126">
        <v>14955</v>
      </c>
      <c r="AQ23" s="1126"/>
      <c r="AR23" s="1126"/>
      <c r="AS23" s="1126"/>
      <c r="AT23" s="1126"/>
      <c r="AU23" s="1132"/>
      <c r="AV23" s="1132"/>
      <c r="AW23" s="1132"/>
      <c r="AX23" s="1132"/>
      <c r="AY23" s="1133"/>
      <c r="AZ23" s="1122" t="s">
        <v>394</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15">
      <c r="A24" s="1121" t="s">
        <v>395</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
      <c r="A25" s="1120" t="s">
        <v>396</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15">
      <c r="A26" s="1052" t="s">
        <v>372</v>
      </c>
      <c r="B26" s="1053"/>
      <c r="C26" s="1053"/>
      <c r="D26" s="1053"/>
      <c r="E26" s="1053"/>
      <c r="F26" s="1053"/>
      <c r="G26" s="1053"/>
      <c r="H26" s="1053"/>
      <c r="I26" s="1053"/>
      <c r="J26" s="1053"/>
      <c r="K26" s="1053"/>
      <c r="L26" s="1053"/>
      <c r="M26" s="1053"/>
      <c r="N26" s="1053"/>
      <c r="O26" s="1053"/>
      <c r="P26" s="1054"/>
      <c r="Q26" s="1058" t="s">
        <v>397</v>
      </c>
      <c r="R26" s="1059"/>
      <c r="S26" s="1059"/>
      <c r="T26" s="1059"/>
      <c r="U26" s="1060"/>
      <c r="V26" s="1058" t="s">
        <v>398</v>
      </c>
      <c r="W26" s="1059"/>
      <c r="X26" s="1059"/>
      <c r="Y26" s="1059"/>
      <c r="Z26" s="1060"/>
      <c r="AA26" s="1058" t="s">
        <v>399</v>
      </c>
      <c r="AB26" s="1059"/>
      <c r="AC26" s="1059"/>
      <c r="AD26" s="1059"/>
      <c r="AE26" s="1059"/>
      <c r="AF26" s="1116" t="s">
        <v>400</v>
      </c>
      <c r="AG26" s="1065"/>
      <c r="AH26" s="1065"/>
      <c r="AI26" s="1065"/>
      <c r="AJ26" s="1117"/>
      <c r="AK26" s="1059" t="s">
        <v>401</v>
      </c>
      <c r="AL26" s="1059"/>
      <c r="AM26" s="1059"/>
      <c r="AN26" s="1059"/>
      <c r="AO26" s="1060"/>
      <c r="AP26" s="1058" t="s">
        <v>402</v>
      </c>
      <c r="AQ26" s="1059"/>
      <c r="AR26" s="1059"/>
      <c r="AS26" s="1059"/>
      <c r="AT26" s="1060"/>
      <c r="AU26" s="1058" t="s">
        <v>403</v>
      </c>
      <c r="AV26" s="1059"/>
      <c r="AW26" s="1059"/>
      <c r="AX26" s="1059"/>
      <c r="AY26" s="1060"/>
      <c r="AZ26" s="1058" t="s">
        <v>404</v>
      </c>
      <c r="BA26" s="1059"/>
      <c r="BB26" s="1059"/>
      <c r="BC26" s="1059"/>
      <c r="BD26" s="1060"/>
      <c r="BE26" s="1058" t="s">
        <v>379</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15">
      <c r="A28" s="268">
        <v>1</v>
      </c>
      <c r="B28" s="1107" t="s">
        <v>405</v>
      </c>
      <c r="C28" s="1108"/>
      <c r="D28" s="1108"/>
      <c r="E28" s="1108"/>
      <c r="F28" s="1108"/>
      <c r="G28" s="1108"/>
      <c r="H28" s="1108"/>
      <c r="I28" s="1108"/>
      <c r="J28" s="1108"/>
      <c r="K28" s="1108"/>
      <c r="L28" s="1108"/>
      <c r="M28" s="1108"/>
      <c r="N28" s="1108"/>
      <c r="O28" s="1108"/>
      <c r="P28" s="1109"/>
      <c r="Q28" s="1110">
        <v>591</v>
      </c>
      <c r="R28" s="1111"/>
      <c r="S28" s="1111"/>
      <c r="T28" s="1111"/>
      <c r="U28" s="1111"/>
      <c r="V28" s="1111">
        <v>586</v>
      </c>
      <c r="W28" s="1111"/>
      <c r="X28" s="1111"/>
      <c r="Y28" s="1111"/>
      <c r="Z28" s="1111"/>
      <c r="AA28" s="1111">
        <v>6</v>
      </c>
      <c r="AB28" s="1111"/>
      <c r="AC28" s="1111"/>
      <c r="AD28" s="1111"/>
      <c r="AE28" s="1112"/>
      <c r="AF28" s="1113">
        <v>6</v>
      </c>
      <c r="AG28" s="1111"/>
      <c r="AH28" s="1111"/>
      <c r="AI28" s="1111"/>
      <c r="AJ28" s="1114"/>
      <c r="AK28" s="1115">
        <v>105</v>
      </c>
      <c r="AL28" s="1103"/>
      <c r="AM28" s="1103"/>
      <c r="AN28" s="1103"/>
      <c r="AO28" s="1103"/>
      <c r="AP28" s="1103" t="s">
        <v>597</v>
      </c>
      <c r="AQ28" s="1103"/>
      <c r="AR28" s="1103"/>
      <c r="AS28" s="1103"/>
      <c r="AT28" s="1103"/>
      <c r="AU28" s="1103" t="s">
        <v>597</v>
      </c>
      <c r="AV28" s="1103"/>
      <c r="AW28" s="1103"/>
      <c r="AX28" s="1103"/>
      <c r="AY28" s="1103"/>
      <c r="AZ28" s="1104" t="s">
        <v>597</v>
      </c>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15">
      <c r="A29" s="268">
        <v>2</v>
      </c>
      <c r="B29" s="1094" t="s">
        <v>406</v>
      </c>
      <c r="C29" s="1095"/>
      <c r="D29" s="1095"/>
      <c r="E29" s="1095"/>
      <c r="F29" s="1095"/>
      <c r="G29" s="1095"/>
      <c r="H29" s="1095"/>
      <c r="I29" s="1095"/>
      <c r="J29" s="1095"/>
      <c r="K29" s="1095"/>
      <c r="L29" s="1095"/>
      <c r="M29" s="1095"/>
      <c r="N29" s="1095"/>
      <c r="O29" s="1095"/>
      <c r="P29" s="1096"/>
      <c r="Q29" s="1100">
        <v>2593</v>
      </c>
      <c r="R29" s="1101"/>
      <c r="S29" s="1101"/>
      <c r="T29" s="1101"/>
      <c r="U29" s="1101"/>
      <c r="V29" s="1101">
        <v>2516</v>
      </c>
      <c r="W29" s="1101"/>
      <c r="X29" s="1101"/>
      <c r="Y29" s="1101"/>
      <c r="Z29" s="1101"/>
      <c r="AA29" s="1101">
        <v>77</v>
      </c>
      <c r="AB29" s="1101"/>
      <c r="AC29" s="1101"/>
      <c r="AD29" s="1101"/>
      <c r="AE29" s="1102"/>
      <c r="AF29" s="1076">
        <v>77</v>
      </c>
      <c r="AG29" s="1077"/>
      <c r="AH29" s="1077"/>
      <c r="AI29" s="1077"/>
      <c r="AJ29" s="1078"/>
      <c r="AK29" s="1037">
        <v>268</v>
      </c>
      <c r="AL29" s="1028"/>
      <c r="AM29" s="1028"/>
      <c r="AN29" s="1028"/>
      <c r="AO29" s="1028"/>
      <c r="AP29" s="1028" t="s">
        <v>597</v>
      </c>
      <c r="AQ29" s="1028"/>
      <c r="AR29" s="1028"/>
      <c r="AS29" s="1028"/>
      <c r="AT29" s="1028"/>
      <c r="AU29" s="1028" t="s">
        <v>597</v>
      </c>
      <c r="AV29" s="1028"/>
      <c r="AW29" s="1028"/>
      <c r="AX29" s="1028"/>
      <c r="AY29" s="1028"/>
      <c r="AZ29" s="1099" t="s">
        <v>597</v>
      </c>
      <c r="BA29" s="1099"/>
      <c r="BB29" s="1099"/>
      <c r="BC29" s="1099"/>
      <c r="BD29" s="1099"/>
      <c r="BE29" s="1089"/>
      <c r="BF29" s="1089"/>
      <c r="BG29" s="1089"/>
      <c r="BH29" s="1089"/>
      <c r="BI29" s="1090"/>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15">
      <c r="A30" s="268">
        <v>3</v>
      </c>
      <c r="B30" s="1094" t="s">
        <v>407</v>
      </c>
      <c r="C30" s="1095"/>
      <c r="D30" s="1095"/>
      <c r="E30" s="1095"/>
      <c r="F30" s="1095"/>
      <c r="G30" s="1095"/>
      <c r="H30" s="1095"/>
      <c r="I30" s="1095"/>
      <c r="J30" s="1095"/>
      <c r="K30" s="1095"/>
      <c r="L30" s="1095"/>
      <c r="M30" s="1095"/>
      <c r="N30" s="1095"/>
      <c r="O30" s="1095"/>
      <c r="P30" s="1096"/>
      <c r="Q30" s="1100">
        <v>2653</v>
      </c>
      <c r="R30" s="1101"/>
      <c r="S30" s="1101"/>
      <c r="T30" s="1101"/>
      <c r="U30" s="1101"/>
      <c r="V30" s="1101">
        <v>2652</v>
      </c>
      <c r="W30" s="1101"/>
      <c r="X30" s="1101"/>
      <c r="Y30" s="1101"/>
      <c r="Z30" s="1101"/>
      <c r="AA30" s="1101">
        <v>1</v>
      </c>
      <c r="AB30" s="1101"/>
      <c r="AC30" s="1101"/>
      <c r="AD30" s="1101"/>
      <c r="AE30" s="1102"/>
      <c r="AF30" s="1076">
        <v>1</v>
      </c>
      <c r="AG30" s="1077"/>
      <c r="AH30" s="1077"/>
      <c r="AI30" s="1077"/>
      <c r="AJ30" s="1078"/>
      <c r="AK30" s="1037">
        <v>449</v>
      </c>
      <c r="AL30" s="1028"/>
      <c r="AM30" s="1028"/>
      <c r="AN30" s="1028"/>
      <c r="AO30" s="1028"/>
      <c r="AP30" s="1028" t="s">
        <v>597</v>
      </c>
      <c r="AQ30" s="1028"/>
      <c r="AR30" s="1028"/>
      <c r="AS30" s="1028"/>
      <c r="AT30" s="1028"/>
      <c r="AU30" s="1028" t="s">
        <v>597</v>
      </c>
      <c r="AV30" s="1028"/>
      <c r="AW30" s="1028"/>
      <c r="AX30" s="1028"/>
      <c r="AY30" s="1028"/>
      <c r="AZ30" s="1099" t="s">
        <v>597</v>
      </c>
      <c r="BA30" s="1099"/>
      <c r="BB30" s="1099"/>
      <c r="BC30" s="1099"/>
      <c r="BD30" s="1099"/>
      <c r="BE30" s="1089"/>
      <c r="BF30" s="1089"/>
      <c r="BG30" s="1089"/>
      <c r="BH30" s="1089"/>
      <c r="BI30" s="1090"/>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15">
      <c r="A31" s="268">
        <v>4</v>
      </c>
      <c r="B31" s="1094" t="s">
        <v>408</v>
      </c>
      <c r="C31" s="1095"/>
      <c r="D31" s="1095"/>
      <c r="E31" s="1095"/>
      <c r="F31" s="1095"/>
      <c r="G31" s="1095"/>
      <c r="H31" s="1095"/>
      <c r="I31" s="1095"/>
      <c r="J31" s="1095"/>
      <c r="K31" s="1095"/>
      <c r="L31" s="1095"/>
      <c r="M31" s="1095"/>
      <c r="N31" s="1095"/>
      <c r="O31" s="1095"/>
      <c r="P31" s="1096"/>
      <c r="Q31" s="1100">
        <v>9</v>
      </c>
      <c r="R31" s="1101"/>
      <c r="S31" s="1101"/>
      <c r="T31" s="1101"/>
      <c r="U31" s="1101"/>
      <c r="V31" s="1101">
        <v>9</v>
      </c>
      <c r="W31" s="1101"/>
      <c r="X31" s="1101"/>
      <c r="Y31" s="1101"/>
      <c r="Z31" s="1101"/>
      <c r="AA31" s="1101" t="s">
        <v>597</v>
      </c>
      <c r="AB31" s="1101"/>
      <c r="AC31" s="1101"/>
      <c r="AD31" s="1101"/>
      <c r="AE31" s="1102"/>
      <c r="AF31" s="1076" t="s">
        <v>131</v>
      </c>
      <c r="AG31" s="1077"/>
      <c r="AH31" s="1077"/>
      <c r="AI31" s="1077"/>
      <c r="AJ31" s="1078"/>
      <c r="AK31" s="1037">
        <v>9</v>
      </c>
      <c r="AL31" s="1028"/>
      <c r="AM31" s="1028"/>
      <c r="AN31" s="1028"/>
      <c r="AO31" s="1028"/>
      <c r="AP31" s="1028">
        <v>22</v>
      </c>
      <c r="AQ31" s="1028"/>
      <c r="AR31" s="1028"/>
      <c r="AS31" s="1028"/>
      <c r="AT31" s="1028"/>
      <c r="AU31" s="1028">
        <v>18</v>
      </c>
      <c r="AV31" s="1028"/>
      <c r="AW31" s="1028"/>
      <c r="AX31" s="1028"/>
      <c r="AY31" s="1028"/>
      <c r="AZ31" s="1099" t="s">
        <v>597</v>
      </c>
      <c r="BA31" s="1099"/>
      <c r="BB31" s="1099"/>
      <c r="BC31" s="1099"/>
      <c r="BD31" s="1099"/>
      <c r="BE31" s="1089"/>
      <c r="BF31" s="1089"/>
      <c r="BG31" s="1089"/>
      <c r="BH31" s="1089"/>
      <c r="BI31" s="1090"/>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15">
      <c r="A32" s="268">
        <v>5</v>
      </c>
      <c r="B32" s="1094" t="s">
        <v>409</v>
      </c>
      <c r="C32" s="1095"/>
      <c r="D32" s="1095"/>
      <c r="E32" s="1095"/>
      <c r="F32" s="1095"/>
      <c r="G32" s="1095"/>
      <c r="H32" s="1095"/>
      <c r="I32" s="1095"/>
      <c r="J32" s="1095"/>
      <c r="K32" s="1095"/>
      <c r="L32" s="1095"/>
      <c r="M32" s="1095"/>
      <c r="N32" s="1095"/>
      <c r="O32" s="1095"/>
      <c r="P32" s="1096"/>
      <c r="Q32" s="1100">
        <v>2105</v>
      </c>
      <c r="R32" s="1101"/>
      <c r="S32" s="1101"/>
      <c r="T32" s="1101"/>
      <c r="U32" s="1101"/>
      <c r="V32" s="1101">
        <v>2027</v>
      </c>
      <c r="W32" s="1101"/>
      <c r="X32" s="1101"/>
      <c r="Y32" s="1101"/>
      <c r="Z32" s="1101"/>
      <c r="AA32" s="1101">
        <v>78</v>
      </c>
      <c r="AB32" s="1101"/>
      <c r="AC32" s="1101"/>
      <c r="AD32" s="1101"/>
      <c r="AE32" s="1102"/>
      <c r="AF32" s="1076">
        <v>-94</v>
      </c>
      <c r="AG32" s="1077"/>
      <c r="AH32" s="1077"/>
      <c r="AI32" s="1077"/>
      <c r="AJ32" s="1078"/>
      <c r="AK32" s="1037">
        <v>556</v>
      </c>
      <c r="AL32" s="1028"/>
      <c r="AM32" s="1028"/>
      <c r="AN32" s="1028"/>
      <c r="AO32" s="1028"/>
      <c r="AP32" s="1028">
        <v>1653</v>
      </c>
      <c r="AQ32" s="1028"/>
      <c r="AR32" s="1028"/>
      <c r="AS32" s="1028"/>
      <c r="AT32" s="1028"/>
      <c r="AU32" s="1028">
        <v>1209</v>
      </c>
      <c r="AV32" s="1028"/>
      <c r="AW32" s="1028"/>
      <c r="AX32" s="1028"/>
      <c r="AY32" s="1028"/>
      <c r="AZ32" s="1099">
        <v>6</v>
      </c>
      <c r="BA32" s="1099"/>
      <c r="BB32" s="1099"/>
      <c r="BC32" s="1099"/>
      <c r="BD32" s="1099"/>
      <c r="BE32" s="1089" t="s">
        <v>410</v>
      </c>
      <c r="BF32" s="1089"/>
      <c r="BG32" s="1089"/>
      <c r="BH32" s="1089"/>
      <c r="BI32" s="1090"/>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15">
      <c r="A33" s="268">
        <v>6</v>
      </c>
      <c r="B33" s="1094" t="s">
        <v>411</v>
      </c>
      <c r="C33" s="1095"/>
      <c r="D33" s="1095"/>
      <c r="E33" s="1095"/>
      <c r="F33" s="1095"/>
      <c r="G33" s="1095"/>
      <c r="H33" s="1095"/>
      <c r="I33" s="1095"/>
      <c r="J33" s="1095"/>
      <c r="K33" s="1095"/>
      <c r="L33" s="1095"/>
      <c r="M33" s="1095"/>
      <c r="N33" s="1095"/>
      <c r="O33" s="1095"/>
      <c r="P33" s="1096"/>
      <c r="Q33" s="1100">
        <v>551</v>
      </c>
      <c r="R33" s="1101"/>
      <c r="S33" s="1101"/>
      <c r="T33" s="1101"/>
      <c r="U33" s="1101"/>
      <c r="V33" s="1101">
        <v>518</v>
      </c>
      <c r="W33" s="1101"/>
      <c r="X33" s="1101"/>
      <c r="Y33" s="1101"/>
      <c r="Z33" s="1101"/>
      <c r="AA33" s="1101">
        <v>33</v>
      </c>
      <c r="AB33" s="1101"/>
      <c r="AC33" s="1101"/>
      <c r="AD33" s="1101"/>
      <c r="AE33" s="1102"/>
      <c r="AF33" s="1076">
        <v>709</v>
      </c>
      <c r="AG33" s="1077"/>
      <c r="AH33" s="1077"/>
      <c r="AI33" s="1077"/>
      <c r="AJ33" s="1078"/>
      <c r="AK33" s="1037">
        <v>49</v>
      </c>
      <c r="AL33" s="1028"/>
      <c r="AM33" s="1028"/>
      <c r="AN33" s="1028"/>
      <c r="AO33" s="1028"/>
      <c r="AP33" s="1028">
        <v>1496</v>
      </c>
      <c r="AQ33" s="1028"/>
      <c r="AR33" s="1028"/>
      <c r="AS33" s="1028"/>
      <c r="AT33" s="1028"/>
      <c r="AU33" s="1028">
        <v>229</v>
      </c>
      <c r="AV33" s="1028"/>
      <c r="AW33" s="1028"/>
      <c r="AX33" s="1028"/>
      <c r="AY33" s="1028"/>
      <c r="AZ33" s="1099" t="s">
        <v>597</v>
      </c>
      <c r="BA33" s="1099"/>
      <c r="BB33" s="1099"/>
      <c r="BC33" s="1099"/>
      <c r="BD33" s="1099"/>
      <c r="BE33" s="1089" t="s">
        <v>412</v>
      </c>
      <c r="BF33" s="1089"/>
      <c r="BG33" s="1089"/>
      <c r="BH33" s="1089"/>
      <c r="BI33" s="1090"/>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15">
      <c r="A34" s="268">
        <v>7</v>
      </c>
      <c r="B34" s="1094" t="s">
        <v>413</v>
      </c>
      <c r="C34" s="1095"/>
      <c r="D34" s="1095"/>
      <c r="E34" s="1095"/>
      <c r="F34" s="1095"/>
      <c r="G34" s="1095"/>
      <c r="H34" s="1095"/>
      <c r="I34" s="1095"/>
      <c r="J34" s="1095"/>
      <c r="K34" s="1095"/>
      <c r="L34" s="1095"/>
      <c r="M34" s="1095"/>
      <c r="N34" s="1095"/>
      <c r="O34" s="1095"/>
      <c r="P34" s="1096"/>
      <c r="Q34" s="1100">
        <v>75</v>
      </c>
      <c r="R34" s="1101"/>
      <c r="S34" s="1101"/>
      <c r="T34" s="1101"/>
      <c r="U34" s="1101"/>
      <c r="V34" s="1101">
        <v>67</v>
      </c>
      <c r="W34" s="1101"/>
      <c r="X34" s="1101"/>
      <c r="Y34" s="1101"/>
      <c r="Z34" s="1101"/>
      <c r="AA34" s="1101">
        <v>8</v>
      </c>
      <c r="AB34" s="1101"/>
      <c r="AC34" s="1101"/>
      <c r="AD34" s="1101"/>
      <c r="AE34" s="1102"/>
      <c r="AF34" s="1076">
        <v>8</v>
      </c>
      <c r="AG34" s="1077"/>
      <c r="AH34" s="1077"/>
      <c r="AI34" s="1077"/>
      <c r="AJ34" s="1078"/>
      <c r="AK34" s="1037">
        <v>9</v>
      </c>
      <c r="AL34" s="1028"/>
      <c r="AM34" s="1028"/>
      <c r="AN34" s="1028"/>
      <c r="AO34" s="1028"/>
      <c r="AP34" s="1028">
        <v>45</v>
      </c>
      <c r="AQ34" s="1028"/>
      <c r="AR34" s="1028"/>
      <c r="AS34" s="1028"/>
      <c r="AT34" s="1028"/>
      <c r="AU34" s="1028">
        <v>32</v>
      </c>
      <c r="AV34" s="1028"/>
      <c r="AW34" s="1028"/>
      <c r="AX34" s="1028"/>
      <c r="AY34" s="1028"/>
      <c r="AZ34" s="1099" t="s">
        <v>597</v>
      </c>
      <c r="BA34" s="1099"/>
      <c r="BB34" s="1099"/>
      <c r="BC34" s="1099"/>
      <c r="BD34" s="1099"/>
      <c r="BE34" s="1089" t="s">
        <v>414</v>
      </c>
      <c r="BF34" s="1089"/>
      <c r="BG34" s="1089"/>
      <c r="BH34" s="1089"/>
      <c r="BI34" s="1090"/>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15">
      <c r="A35" s="268">
        <v>8</v>
      </c>
      <c r="B35" s="1094"/>
      <c r="C35" s="1095"/>
      <c r="D35" s="1095"/>
      <c r="E35" s="1095"/>
      <c r="F35" s="1095"/>
      <c r="G35" s="1095"/>
      <c r="H35" s="1095"/>
      <c r="I35" s="1095"/>
      <c r="J35" s="1095"/>
      <c r="K35" s="1095"/>
      <c r="L35" s="1095"/>
      <c r="M35" s="1095"/>
      <c r="N35" s="1095"/>
      <c r="O35" s="1095"/>
      <c r="P35" s="1096"/>
      <c r="Q35" s="1100"/>
      <c r="R35" s="1101"/>
      <c r="S35" s="1101"/>
      <c r="T35" s="1101"/>
      <c r="U35" s="1101"/>
      <c r="V35" s="1101"/>
      <c r="W35" s="1101"/>
      <c r="X35" s="1101"/>
      <c r="Y35" s="1101"/>
      <c r="Z35" s="1101"/>
      <c r="AA35" s="1101"/>
      <c r="AB35" s="1101"/>
      <c r="AC35" s="1101"/>
      <c r="AD35" s="1101"/>
      <c r="AE35" s="1102"/>
      <c r="AF35" s="1076"/>
      <c r="AG35" s="1077"/>
      <c r="AH35" s="1077"/>
      <c r="AI35" s="1077"/>
      <c r="AJ35" s="1078"/>
      <c r="AK35" s="1037"/>
      <c r="AL35" s="1028"/>
      <c r="AM35" s="1028"/>
      <c r="AN35" s="1028"/>
      <c r="AO35" s="1028"/>
      <c r="AP35" s="1028"/>
      <c r="AQ35" s="1028"/>
      <c r="AR35" s="1028"/>
      <c r="AS35" s="1028"/>
      <c r="AT35" s="1028"/>
      <c r="AU35" s="1028"/>
      <c r="AV35" s="1028"/>
      <c r="AW35" s="1028"/>
      <c r="AX35" s="1028"/>
      <c r="AY35" s="1028"/>
      <c r="AZ35" s="1099"/>
      <c r="BA35" s="1099"/>
      <c r="BB35" s="1099"/>
      <c r="BC35" s="1099"/>
      <c r="BD35" s="1099"/>
      <c r="BE35" s="1089"/>
      <c r="BF35" s="1089"/>
      <c r="BG35" s="1089"/>
      <c r="BH35" s="1089"/>
      <c r="BI35" s="1090"/>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15">
      <c r="A36" s="268">
        <v>9</v>
      </c>
      <c r="B36" s="1094"/>
      <c r="C36" s="1095"/>
      <c r="D36" s="1095"/>
      <c r="E36" s="1095"/>
      <c r="F36" s="1095"/>
      <c r="G36" s="1095"/>
      <c r="H36" s="1095"/>
      <c r="I36" s="1095"/>
      <c r="J36" s="1095"/>
      <c r="K36" s="1095"/>
      <c r="L36" s="1095"/>
      <c r="M36" s="1095"/>
      <c r="N36" s="1095"/>
      <c r="O36" s="1095"/>
      <c r="P36" s="1096"/>
      <c r="Q36" s="1100"/>
      <c r="R36" s="1101"/>
      <c r="S36" s="1101"/>
      <c r="T36" s="1101"/>
      <c r="U36" s="1101"/>
      <c r="V36" s="1101"/>
      <c r="W36" s="1101"/>
      <c r="X36" s="1101"/>
      <c r="Y36" s="1101"/>
      <c r="Z36" s="1101"/>
      <c r="AA36" s="1101"/>
      <c r="AB36" s="1101"/>
      <c r="AC36" s="1101"/>
      <c r="AD36" s="1101"/>
      <c r="AE36" s="1102"/>
      <c r="AF36" s="1076"/>
      <c r="AG36" s="1077"/>
      <c r="AH36" s="1077"/>
      <c r="AI36" s="1077"/>
      <c r="AJ36" s="1078"/>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9"/>
      <c r="BF36" s="1089"/>
      <c r="BG36" s="1089"/>
      <c r="BH36" s="1089"/>
      <c r="BI36" s="1090"/>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15">
      <c r="A37" s="268">
        <v>10</v>
      </c>
      <c r="B37" s="1094"/>
      <c r="C37" s="1095"/>
      <c r="D37" s="1095"/>
      <c r="E37" s="1095"/>
      <c r="F37" s="1095"/>
      <c r="G37" s="1095"/>
      <c r="H37" s="1095"/>
      <c r="I37" s="1095"/>
      <c r="J37" s="1095"/>
      <c r="K37" s="1095"/>
      <c r="L37" s="1095"/>
      <c r="M37" s="1095"/>
      <c r="N37" s="1095"/>
      <c r="O37" s="1095"/>
      <c r="P37" s="1096"/>
      <c r="Q37" s="1100"/>
      <c r="R37" s="1101"/>
      <c r="S37" s="1101"/>
      <c r="T37" s="1101"/>
      <c r="U37" s="1101"/>
      <c r="V37" s="1101"/>
      <c r="W37" s="1101"/>
      <c r="X37" s="1101"/>
      <c r="Y37" s="1101"/>
      <c r="Z37" s="1101"/>
      <c r="AA37" s="1101"/>
      <c r="AB37" s="1101"/>
      <c r="AC37" s="1101"/>
      <c r="AD37" s="1101"/>
      <c r="AE37" s="1102"/>
      <c r="AF37" s="1076"/>
      <c r="AG37" s="1077"/>
      <c r="AH37" s="1077"/>
      <c r="AI37" s="1077"/>
      <c r="AJ37" s="1078"/>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9"/>
      <c r="BF37" s="1089"/>
      <c r="BG37" s="1089"/>
      <c r="BH37" s="1089"/>
      <c r="BI37" s="1090"/>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15">
      <c r="A38" s="268">
        <v>11</v>
      </c>
      <c r="B38" s="1094"/>
      <c r="C38" s="1095"/>
      <c r="D38" s="1095"/>
      <c r="E38" s="1095"/>
      <c r="F38" s="1095"/>
      <c r="G38" s="1095"/>
      <c r="H38" s="1095"/>
      <c r="I38" s="1095"/>
      <c r="J38" s="1095"/>
      <c r="K38" s="1095"/>
      <c r="L38" s="1095"/>
      <c r="M38" s="1095"/>
      <c r="N38" s="1095"/>
      <c r="O38" s="1095"/>
      <c r="P38" s="1096"/>
      <c r="Q38" s="1100"/>
      <c r="R38" s="1101"/>
      <c r="S38" s="1101"/>
      <c r="T38" s="1101"/>
      <c r="U38" s="1101"/>
      <c r="V38" s="1101"/>
      <c r="W38" s="1101"/>
      <c r="X38" s="1101"/>
      <c r="Y38" s="1101"/>
      <c r="Z38" s="1101"/>
      <c r="AA38" s="1101"/>
      <c r="AB38" s="1101"/>
      <c r="AC38" s="1101"/>
      <c r="AD38" s="1101"/>
      <c r="AE38" s="1102"/>
      <c r="AF38" s="1076"/>
      <c r="AG38" s="1077"/>
      <c r="AH38" s="1077"/>
      <c r="AI38" s="1077"/>
      <c r="AJ38" s="1078"/>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9"/>
      <c r="BF38" s="1089"/>
      <c r="BG38" s="1089"/>
      <c r="BH38" s="1089"/>
      <c r="BI38" s="1090"/>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15">
      <c r="A39" s="268">
        <v>12</v>
      </c>
      <c r="B39" s="1094"/>
      <c r="C39" s="1095"/>
      <c r="D39" s="1095"/>
      <c r="E39" s="1095"/>
      <c r="F39" s="1095"/>
      <c r="G39" s="1095"/>
      <c r="H39" s="1095"/>
      <c r="I39" s="1095"/>
      <c r="J39" s="1095"/>
      <c r="K39" s="1095"/>
      <c r="L39" s="1095"/>
      <c r="M39" s="1095"/>
      <c r="N39" s="1095"/>
      <c r="O39" s="1095"/>
      <c r="P39" s="1096"/>
      <c r="Q39" s="1100"/>
      <c r="R39" s="1101"/>
      <c r="S39" s="1101"/>
      <c r="T39" s="1101"/>
      <c r="U39" s="1101"/>
      <c r="V39" s="1101"/>
      <c r="W39" s="1101"/>
      <c r="X39" s="1101"/>
      <c r="Y39" s="1101"/>
      <c r="Z39" s="1101"/>
      <c r="AA39" s="1101"/>
      <c r="AB39" s="1101"/>
      <c r="AC39" s="1101"/>
      <c r="AD39" s="1101"/>
      <c r="AE39" s="1102"/>
      <c r="AF39" s="1076"/>
      <c r="AG39" s="1077"/>
      <c r="AH39" s="1077"/>
      <c r="AI39" s="1077"/>
      <c r="AJ39" s="1078"/>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9"/>
      <c r="BF39" s="1089"/>
      <c r="BG39" s="1089"/>
      <c r="BH39" s="1089"/>
      <c r="BI39" s="1090"/>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15">
      <c r="A40" s="263">
        <v>13</v>
      </c>
      <c r="B40" s="1094"/>
      <c r="C40" s="1095"/>
      <c r="D40" s="1095"/>
      <c r="E40" s="1095"/>
      <c r="F40" s="1095"/>
      <c r="G40" s="1095"/>
      <c r="H40" s="1095"/>
      <c r="I40" s="1095"/>
      <c r="J40" s="1095"/>
      <c r="K40" s="1095"/>
      <c r="L40" s="1095"/>
      <c r="M40" s="1095"/>
      <c r="N40" s="1095"/>
      <c r="O40" s="1095"/>
      <c r="P40" s="1096"/>
      <c r="Q40" s="1100"/>
      <c r="R40" s="1101"/>
      <c r="S40" s="1101"/>
      <c r="T40" s="1101"/>
      <c r="U40" s="1101"/>
      <c r="V40" s="1101"/>
      <c r="W40" s="1101"/>
      <c r="X40" s="1101"/>
      <c r="Y40" s="1101"/>
      <c r="Z40" s="1101"/>
      <c r="AA40" s="1101"/>
      <c r="AB40" s="1101"/>
      <c r="AC40" s="1101"/>
      <c r="AD40" s="1101"/>
      <c r="AE40" s="1102"/>
      <c r="AF40" s="1076"/>
      <c r="AG40" s="1077"/>
      <c r="AH40" s="1077"/>
      <c r="AI40" s="1077"/>
      <c r="AJ40" s="1078"/>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9"/>
      <c r="BF40" s="1089"/>
      <c r="BG40" s="1089"/>
      <c r="BH40" s="1089"/>
      <c r="BI40" s="1090"/>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15">
      <c r="A41" s="263">
        <v>14</v>
      </c>
      <c r="B41" s="1094"/>
      <c r="C41" s="1095"/>
      <c r="D41" s="1095"/>
      <c r="E41" s="1095"/>
      <c r="F41" s="1095"/>
      <c r="G41" s="1095"/>
      <c r="H41" s="1095"/>
      <c r="I41" s="1095"/>
      <c r="J41" s="1095"/>
      <c r="K41" s="1095"/>
      <c r="L41" s="1095"/>
      <c r="M41" s="1095"/>
      <c r="N41" s="1095"/>
      <c r="O41" s="1095"/>
      <c r="P41" s="1096"/>
      <c r="Q41" s="1100"/>
      <c r="R41" s="1101"/>
      <c r="S41" s="1101"/>
      <c r="T41" s="1101"/>
      <c r="U41" s="1101"/>
      <c r="V41" s="1101"/>
      <c r="W41" s="1101"/>
      <c r="X41" s="1101"/>
      <c r="Y41" s="1101"/>
      <c r="Z41" s="1101"/>
      <c r="AA41" s="1101"/>
      <c r="AB41" s="1101"/>
      <c r="AC41" s="1101"/>
      <c r="AD41" s="1101"/>
      <c r="AE41" s="1102"/>
      <c r="AF41" s="1076"/>
      <c r="AG41" s="1077"/>
      <c r="AH41" s="1077"/>
      <c r="AI41" s="1077"/>
      <c r="AJ41" s="1078"/>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9"/>
      <c r="BF41" s="1089"/>
      <c r="BG41" s="1089"/>
      <c r="BH41" s="1089"/>
      <c r="BI41" s="1090"/>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15">
      <c r="A42" s="263">
        <v>15</v>
      </c>
      <c r="B42" s="1094"/>
      <c r="C42" s="1095"/>
      <c r="D42" s="1095"/>
      <c r="E42" s="1095"/>
      <c r="F42" s="1095"/>
      <c r="G42" s="1095"/>
      <c r="H42" s="1095"/>
      <c r="I42" s="1095"/>
      <c r="J42" s="1095"/>
      <c r="K42" s="1095"/>
      <c r="L42" s="1095"/>
      <c r="M42" s="1095"/>
      <c r="N42" s="1095"/>
      <c r="O42" s="1095"/>
      <c r="P42" s="1096"/>
      <c r="Q42" s="1100"/>
      <c r="R42" s="1101"/>
      <c r="S42" s="1101"/>
      <c r="T42" s="1101"/>
      <c r="U42" s="1101"/>
      <c r="V42" s="1101"/>
      <c r="W42" s="1101"/>
      <c r="X42" s="1101"/>
      <c r="Y42" s="1101"/>
      <c r="Z42" s="1101"/>
      <c r="AA42" s="1101"/>
      <c r="AB42" s="1101"/>
      <c r="AC42" s="1101"/>
      <c r="AD42" s="1101"/>
      <c r="AE42" s="1102"/>
      <c r="AF42" s="1076"/>
      <c r="AG42" s="1077"/>
      <c r="AH42" s="1077"/>
      <c r="AI42" s="1077"/>
      <c r="AJ42" s="1078"/>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9"/>
      <c r="BF42" s="1089"/>
      <c r="BG42" s="1089"/>
      <c r="BH42" s="1089"/>
      <c r="BI42" s="1090"/>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15">
      <c r="A43" s="263">
        <v>16</v>
      </c>
      <c r="B43" s="1094"/>
      <c r="C43" s="1095"/>
      <c r="D43" s="1095"/>
      <c r="E43" s="1095"/>
      <c r="F43" s="1095"/>
      <c r="G43" s="1095"/>
      <c r="H43" s="1095"/>
      <c r="I43" s="1095"/>
      <c r="J43" s="1095"/>
      <c r="K43" s="1095"/>
      <c r="L43" s="1095"/>
      <c r="M43" s="1095"/>
      <c r="N43" s="1095"/>
      <c r="O43" s="1095"/>
      <c r="P43" s="1096"/>
      <c r="Q43" s="1100"/>
      <c r="R43" s="1101"/>
      <c r="S43" s="1101"/>
      <c r="T43" s="1101"/>
      <c r="U43" s="1101"/>
      <c r="V43" s="1101"/>
      <c r="W43" s="1101"/>
      <c r="X43" s="1101"/>
      <c r="Y43" s="1101"/>
      <c r="Z43" s="1101"/>
      <c r="AA43" s="1101"/>
      <c r="AB43" s="1101"/>
      <c r="AC43" s="1101"/>
      <c r="AD43" s="1101"/>
      <c r="AE43" s="1102"/>
      <c r="AF43" s="1076"/>
      <c r="AG43" s="1077"/>
      <c r="AH43" s="1077"/>
      <c r="AI43" s="1077"/>
      <c r="AJ43" s="1078"/>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9"/>
      <c r="BF43" s="1089"/>
      <c r="BG43" s="1089"/>
      <c r="BH43" s="1089"/>
      <c r="BI43" s="1090"/>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15">
      <c r="A44" s="263">
        <v>17</v>
      </c>
      <c r="B44" s="1094"/>
      <c r="C44" s="1095"/>
      <c r="D44" s="1095"/>
      <c r="E44" s="1095"/>
      <c r="F44" s="1095"/>
      <c r="G44" s="1095"/>
      <c r="H44" s="1095"/>
      <c r="I44" s="1095"/>
      <c r="J44" s="1095"/>
      <c r="K44" s="1095"/>
      <c r="L44" s="1095"/>
      <c r="M44" s="1095"/>
      <c r="N44" s="1095"/>
      <c r="O44" s="1095"/>
      <c r="P44" s="1096"/>
      <c r="Q44" s="1100"/>
      <c r="R44" s="1101"/>
      <c r="S44" s="1101"/>
      <c r="T44" s="1101"/>
      <c r="U44" s="1101"/>
      <c r="V44" s="1101"/>
      <c r="W44" s="1101"/>
      <c r="X44" s="1101"/>
      <c r="Y44" s="1101"/>
      <c r="Z44" s="1101"/>
      <c r="AA44" s="1101"/>
      <c r="AB44" s="1101"/>
      <c r="AC44" s="1101"/>
      <c r="AD44" s="1101"/>
      <c r="AE44" s="1102"/>
      <c r="AF44" s="1076"/>
      <c r="AG44" s="1077"/>
      <c r="AH44" s="1077"/>
      <c r="AI44" s="1077"/>
      <c r="AJ44" s="1078"/>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9"/>
      <c r="BF44" s="1089"/>
      <c r="BG44" s="1089"/>
      <c r="BH44" s="1089"/>
      <c r="BI44" s="1090"/>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15">
      <c r="A45" s="263">
        <v>18</v>
      </c>
      <c r="B45" s="1094"/>
      <c r="C45" s="1095"/>
      <c r="D45" s="1095"/>
      <c r="E45" s="1095"/>
      <c r="F45" s="1095"/>
      <c r="G45" s="1095"/>
      <c r="H45" s="1095"/>
      <c r="I45" s="1095"/>
      <c r="J45" s="1095"/>
      <c r="K45" s="1095"/>
      <c r="L45" s="1095"/>
      <c r="M45" s="1095"/>
      <c r="N45" s="1095"/>
      <c r="O45" s="1095"/>
      <c r="P45" s="1096"/>
      <c r="Q45" s="1100"/>
      <c r="R45" s="1101"/>
      <c r="S45" s="1101"/>
      <c r="T45" s="1101"/>
      <c r="U45" s="1101"/>
      <c r="V45" s="1101"/>
      <c r="W45" s="1101"/>
      <c r="X45" s="1101"/>
      <c r="Y45" s="1101"/>
      <c r="Z45" s="1101"/>
      <c r="AA45" s="1101"/>
      <c r="AB45" s="1101"/>
      <c r="AC45" s="1101"/>
      <c r="AD45" s="1101"/>
      <c r="AE45" s="1102"/>
      <c r="AF45" s="1076"/>
      <c r="AG45" s="1077"/>
      <c r="AH45" s="1077"/>
      <c r="AI45" s="1077"/>
      <c r="AJ45" s="1078"/>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9"/>
      <c r="BF45" s="1089"/>
      <c r="BG45" s="1089"/>
      <c r="BH45" s="1089"/>
      <c r="BI45" s="1090"/>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15">
      <c r="A46" s="263">
        <v>19</v>
      </c>
      <c r="B46" s="1094"/>
      <c r="C46" s="1095"/>
      <c r="D46" s="1095"/>
      <c r="E46" s="1095"/>
      <c r="F46" s="1095"/>
      <c r="G46" s="1095"/>
      <c r="H46" s="1095"/>
      <c r="I46" s="1095"/>
      <c r="J46" s="1095"/>
      <c r="K46" s="1095"/>
      <c r="L46" s="1095"/>
      <c r="M46" s="1095"/>
      <c r="N46" s="1095"/>
      <c r="O46" s="1095"/>
      <c r="P46" s="1096"/>
      <c r="Q46" s="1100"/>
      <c r="R46" s="1101"/>
      <c r="S46" s="1101"/>
      <c r="T46" s="1101"/>
      <c r="U46" s="1101"/>
      <c r="V46" s="1101"/>
      <c r="W46" s="1101"/>
      <c r="X46" s="1101"/>
      <c r="Y46" s="1101"/>
      <c r="Z46" s="1101"/>
      <c r="AA46" s="1101"/>
      <c r="AB46" s="1101"/>
      <c r="AC46" s="1101"/>
      <c r="AD46" s="1101"/>
      <c r="AE46" s="1102"/>
      <c r="AF46" s="1076"/>
      <c r="AG46" s="1077"/>
      <c r="AH46" s="1077"/>
      <c r="AI46" s="1077"/>
      <c r="AJ46" s="1078"/>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9"/>
      <c r="BF46" s="1089"/>
      <c r="BG46" s="1089"/>
      <c r="BH46" s="1089"/>
      <c r="BI46" s="1090"/>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15">
      <c r="A47" s="263">
        <v>20</v>
      </c>
      <c r="B47" s="1094"/>
      <c r="C47" s="1095"/>
      <c r="D47" s="1095"/>
      <c r="E47" s="1095"/>
      <c r="F47" s="1095"/>
      <c r="G47" s="1095"/>
      <c r="H47" s="1095"/>
      <c r="I47" s="1095"/>
      <c r="J47" s="1095"/>
      <c r="K47" s="1095"/>
      <c r="L47" s="1095"/>
      <c r="M47" s="1095"/>
      <c r="N47" s="1095"/>
      <c r="O47" s="1095"/>
      <c r="P47" s="1096"/>
      <c r="Q47" s="1100"/>
      <c r="R47" s="1101"/>
      <c r="S47" s="1101"/>
      <c r="T47" s="1101"/>
      <c r="U47" s="1101"/>
      <c r="V47" s="1101"/>
      <c r="W47" s="1101"/>
      <c r="X47" s="1101"/>
      <c r="Y47" s="1101"/>
      <c r="Z47" s="1101"/>
      <c r="AA47" s="1101"/>
      <c r="AB47" s="1101"/>
      <c r="AC47" s="1101"/>
      <c r="AD47" s="1101"/>
      <c r="AE47" s="1102"/>
      <c r="AF47" s="1076"/>
      <c r="AG47" s="1077"/>
      <c r="AH47" s="1077"/>
      <c r="AI47" s="1077"/>
      <c r="AJ47" s="1078"/>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9"/>
      <c r="BF47" s="1089"/>
      <c r="BG47" s="1089"/>
      <c r="BH47" s="1089"/>
      <c r="BI47" s="1090"/>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15">
      <c r="A48" s="263">
        <v>21</v>
      </c>
      <c r="B48" s="1094"/>
      <c r="C48" s="1095"/>
      <c r="D48" s="1095"/>
      <c r="E48" s="1095"/>
      <c r="F48" s="1095"/>
      <c r="G48" s="1095"/>
      <c r="H48" s="1095"/>
      <c r="I48" s="1095"/>
      <c r="J48" s="1095"/>
      <c r="K48" s="1095"/>
      <c r="L48" s="1095"/>
      <c r="M48" s="1095"/>
      <c r="N48" s="1095"/>
      <c r="O48" s="1095"/>
      <c r="P48" s="1096"/>
      <c r="Q48" s="1100"/>
      <c r="R48" s="1101"/>
      <c r="S48" s="1101"/>
      <c r="T48" s="1101"/>
      <c r="U48" s="1101"/>
      <c r="V48" s="1101"/>
      <c r="W48" s="1101"/>
      <c r="X48" s="1101"/>
      <c r="Y48" s="1101"/>
      <c r="Z48" s="1101"/>
      <c r="AA48" s="1101"/>
      <c r="AB48" s="1101"/>
      <c r="AC48" s="1101"/>
      <c r="AD48" s="1101"/>
      <c r="AE48" s="1102"/>
      <c r="AF48" s="1076"/>
      <c r="AG48" s="1077"/>
      <c r="AH48" s="1077"/>
      <c r="AI48" s="1077"/>
      <c r="AJ48" s="1078"/>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9"/>
      <c r="BF48" s="1089"/>
      <c r="BG48" s="1089"/>
      <c r="BH48" s="1089"/>
      <c r="BI48" s="1090"/>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15">
      <c r="A49" s="263">
        <v>22</v>
      </c>
      <c r="B49" s="1094"/>
      <c r="C49" s="1095"/>
      <c r="D49" s="1095"/>
      <c r="E49" s="1095"/>
      <c r="F49" s="1095"/>
      <c r="G49" s="1095"/>
      <c r="H49" s="1095"/>
      <c r="I49" s="1095"/>
      <c r="J49" s="1095"/>
      <c r="K49" s="1095"/>
      <c r="L49" s="1095"/>
      <c r="M49" s="1095"/>
      <c r="N49" s="1095"/>
      <c r="O49" s="1095"/>
      <c r="P49" s="1096"/>
      <c r="Q49" s="1100"/>
      <c r="R49" s="1101"/>
      <c r="S49" s="1101"/>
      <c r="T49" s="1101"/>
      <c r="U49" s="1101"/>
      <c r="V49" s="1101"/>
      <c r="W49" s="1101"/>
      <c r="X49" s="1101"/>
      <c r="Y49" s="1101"/>
      <c r="Z49" s="1101"/>
      <c r="AA49" s="1101"/>
      <c r="AB49" s="1101"/>
      <c r="AC49" s="1101"/>
      <c r="AD49" s="1101"/>
      <c r="AE49" s="1102"/>
      <c r="AF49" s="1076"/>
      <c r="AG49" s="1077"/>
      <c r="AH49" s="1077"/>
      <c r="AI49" s="1077"/>
      <c r="AJ49" s="1078"/>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9"/>
      <c r="BF49" s="1089"/>
      <c r="BG49" s="1089"/>
      <c r="BH49" s="1089"/>
      <c r="BI49" s="1090"/>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15">
      <c r="A50" s="263">
        <v>23</v>
      </c>
      <c r="B50" s="1094"/>
      <c r="C50" s="1095"/>
      <c r="D50" s="1095"/>
      <c r="E50" s="1095"/>
      <c r="F50" s="1095"/>
      <c r="G50" s="1095"/>
      <c r="H50" s="1095"/>
      <c r="I50" s="1095"/>
      <c r="J50" s="1095"/>
      <c r="K50" s="1095"/>
      <c r="L50" s="1095"/>
      <c r="M50" s="1095"/>
      <c r="N50" s="1095"/>
      <c r="O50" s="1095"/>
      <c r="P50" s="1096"/>
      <c r="Q50" s="1097"/>
      <c r="R50" s="1080"/>
      <c r="S50" s="1080"/>
      <c r="T50" s="1080"/>
      <c r="U50" s="1080"/>
      <c r="V50" s="1080"/>
      <c r="W50" s="1080"/>
      <c r="X50" s="1080"/>
      <c r="Y50" s="1080"/>
      <c r="Z50" s="1080"/>
      <c r="AA50" s="1080"/>
      <c r="AB50" s="1080"/>
      <c r="AC50" s="1080"/>
      <c r="AD50" s="1080"/>
      <c r="AE50" s="1098"/>
      <c r="AF50" s="1076"/>
      <c r="AG50" s="1077"/>
      <c r="AH50" s="1077"/>
      <c r="AI50" s="1077"/>
      <c r="AJ50" s="1078"/>
      <c r="AK50" s="1079"/>
      <c r="AL50" s="1080"/>
      <c r="AM50" s="1080"/>
      <c r="AN50" s="1080"/>
      <c r="AO50" s="1080"/>
      <c r="AP50" s="1080"/>
      <c r="AQ50" s="1080"/>
      <c r="AR50" s="1080"/>
      <c r="AS50" s="1080"/>
      <c r="AT50" s="1080"/>
      <c r="AU50" s="1080"/>
      <c r="AV50" s="1080"/>
      <c r="AW50" s="1080"/>
      <c r="AX50" s="1080"/>
      <c r="AY50" s="1080"/>
      <c r="AZ50" s="1081"/>
      <c r="BA50" s="1081"/>
      <c r="BB50" s="1081"/>
      <c r="BC50" s="1081"/>
      <c r="BD50" s="1081"/>
      <c r="BE50" s="1089"/>
      <c r="BF50" s="1089"/>
      <c r="BG50" s="1089"/>
      <c r="BH50" s="1089"/>
      <c r="BI50" s="1090"/>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15">
      <c r="A51" s="263">
        <v>24</v>
      </c>
      <c r="B51" s="1094"/>
      <c r="C51" s="1095"/>
      <c r="D51" s="1095"/>
      <c r="E51" s="1095"/>
      <c r="F51" s="1095"/>
      <c r="G51" s="1095"/>
      <c r="H51" s="1095"/>
      <c r="I51" s="1095"/>
      <c r="J51" s="1095"/>
      <c r="K51" s="1095"/>
      <c r="L51" s="1095"/>
      <c r="M51" s="1095"/>
      <c r="N51" s="1095"/>
      <c r="O51" s="1095"/>
      <c r="P51" s="1096"/>
      <c r="Q51" s="1097"/>
      <c r="R51" s="1080"/>
      <c r="S51" s="1080"/>
      <c r="T51" s="1080"/>
      <c r="U51" s="1080"/>
      <c r="V51" s="1080"/>
      <c r="W51" s="1080"/>
      <c r="X51" s="1080"/>
      <c r="Y51" s="1080"/>
      <c r="Z51" s="1080"/>
      <c r="AA51" s="1080"/>
      <c r="AB51" s="1080"/>
      <c r="AC51" s="1080"/>
      <c r="AD51" s="1080"/>
      <c r="AE51" s="1098"/>
      <c r="AF51" s="1076"/>
      <c r="AG51" s="1077"/>
      <c r="AH51" s="1077"/>
      <c r="AI51" s="1077"/>
      <c r="AJ51" s="1078"/>
      <c r="AK51" s="1079"/>
      <c r="AL51" s="1080"/>
      <c r="AM51" s="1080"/>
      <c r="AN51" s="1080"/>
      <c r="AO51" s="1080"/>
      <c r="AP51" s="1080"/>
      <c r="AQ51" s="1080"/>
      <c r="AR51" s="1080"/>
      <c r="AS51" s="1080"/>
      <c r="AT51" s="1080"/>
      <c r="AU51" s="1080"/>
      <c r="AV51" s="1080"/>
      <c r="AW51" s="1080"/>
      <c r="AX51" s="1080"/>
      <c r="AY51" s="1080"/>
      <c r="AZ51" s="1081"/>
      <c r="BA51" s="1081"/>
      <c r="BB51" s="1081"/>
      <c r="BC51" s="1081"/>
      <c r="BD51" s="1081"/>
      <c r="BE51" s="1089"/>
      <c r="BF51" s="1089"/>
      <c r="BG51" s="1089"/>
      <c r="BH51" s="1089"/>
      <c r="BI51" s="1090"/>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15">
      <c r="A52" s="263">
        <v>25</v>
      </c>
      <c r="B52" s="1094"/>
      <c r="C52" s="1095"/>
      <c r="D52" s="1095"/>
      <c r="E52" s="1095"/>
      <c r="F52" s="1095"/>
      <c r="G52" s="1095"/>
      <c r="H52" s="1095"/>
      <c r="I52" s="1095"/>
      <c r="J52" s="1095"/>
      <c r="K52" s="1095"/>
      <c r="L52" s="1095"/>
      <c r="M52" s="1095"/>
      <c r="N52" s="1095"/>
      <c r="O52" s="1095"/>
      <c r="P52" s="1096"/>
      <c r="Q52" s="1097"/>
      <c r="R52" s="1080"/>
      <c r="S52" s="1080"/>
      <c r="T52" s="1080"/>
      <c r="U52" s="1080"/>
      <c r="V52" s="1080"/>
      <c r="W52" s="1080"/>
      <c r="X52" s="1080"/>
      <c r="Y52" s="1080"/>
      <c r="Z52" s="1080"/>
      <c r="AA52" s="1080"/>
      <c r="AB52" s="1080"/>
      <c r="AC52" s="1080"/>
      <c r="AD52" s="1080"/>
      <c r="AE52" s="1098"/>
      <c r="AF52" s="1076"/>
      <c r="AG52" s="1077"/>
      <c r="AH52" s="1077"/>
      <c r="AI52" s="1077"/>
      <c r="AJ52" s="1078"/>
      <c r="AK52" s="1079"/>
      <c r="AL52" s="1080"/>
      <c r="AM52" s="1080"/>
      <c r="AN52" s="1080"/>
      <c r="AO52" s="1080"/>
      <c r="AP52" s="1080"/>
      <c r="AQ52" s="1080"/>
      <c r="AR52" s="1080"/>
      <c r="AS52" s="1080"/>
      <c r="AT52" s="1080"/>
      <c r="AU52" s="1080"/>
      <c r="AV52" s="1080"/>
      <c r="AW52" s="1080"/>
      <c r="AX52" s="1080"/>
      <c r="AY52" s="1080"/>
      <c r="AZ52" s="1081"/>
      <c r="BA52" s="1081"/>
      <c r="BB52" s="1081"/>
      <c r="BC52" s="1081"/>
      <c r="BD52" s="1081"/>
      <c r="BE52" s="1089"/>
      <c r="BF52" s="1089"/>
      <c r="BG52" s="1089"/>
      <c r="BH52" s="1089"/>
      <c r="BI52" s="1090"/>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15">
      <c r="A53" s="263">
        <v>26</v>
      </c>
      <c r="B53" s="1094"/>
      <c r="C53" s="1095"/>
      <c r="D53" s="1095"/>
      <c r="E53" s="1095"/>
      <c r="F53" s="1095"/>
      <c r="G53" s="1095"/>
      <c r="H53" s="1095"/>
      <c r="I53" s="1095"/>
      <c r="J53" s="1095"/>
      <c r="K53" s="1095"/>
      <c r="L53" s="1095"/>
      <c r="M53" s="1095"/>
      <c r="N53" s="1095"/>
      <c r="O53" s="1095"/>
      <c r="P53" s="1096"/>
      <c r="Q53" s="1097"/>
      <c r="R53" s="1080"/>
      <c r="S53" s="1080"/>
      <c r="T53" s="1080"/>
      <c r="U53" s="1080"/>
      <c r="V53" s="1080"/>
      <c r="W53" s="1080"/>
      <c r="X53" s="1080"/>
      <c r="Y53" s="1080"/>
      <c r="Z53" s="1080"/>
      <c r="AA53" s="1080"/>
      <c r="AB53" s="1080"/>
      <c r="AC53" s="1080"/>
      <c r="AD53" s="1080"/>
      <c r="AE53" s="1098"/>
      <c r="AF53" s="1076"/>
      <c r="AG53" s="1077"/>
      <c r="AH53" s="1077"/>
      <c r="AI53" s="1077"/>
      <c r="AJ53" s="1078"/>
      <c r="AK53" s="1079"/>
      <c r="AL53" s="1080"/>
      <c r="AM53" s="1080"/>
      <c r="AN53" s="1080"/>
      <c r="AO53" s="1080"/>
      <c r="AP53" s="1080"/>
      <c r="AQ53" s="1080"/>
      <c r="AR53" s="1080"/>
      <c r="AS53" s="1080"/>
      <c r="AT53" s="1080"/>
      <c r="AU53" s="1080"/>
      <c r="AV53" s="1080"/>
      <c r="AW53" s="1080"/>
      <c r="AX53" s="1080"/>
      <c r="AY53" s="1080"/>
      <c r="AZ53" s="1081"/>
      <c r="BA53" s="1081"/>
      <c r="BB53" s="1081"/>
      <c r="BC53" s="1081"/>
      <c r="BD53" s="1081"/>
      <c r="BE53" s="1089"/>
      <c r="BF53" s="1089"/>
      <c r="BG53" s="1089"/>
      <c r="BH53" s="1089"/>
      <c r="BI53" s="1090"/>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15">
      <c r="A54" s="263">
        <v>27</v>
      </c>
      <c r="B54" s="1094"/>
      <c r="C54" s="1095"/>
      <c r="D54" s="1095"/>
      <c r="E54" s="1095"/>
      <c r="F54" s="1095"/>
      <c r="G54" s="1095"/>
      <c r="H54" s="1095"/>
      <c r="I54" s="1095"/>
      <c r="J54" s="1095"/>
      <c r="K54" s="1095"/>
      <c r="L54" s="1095"/>
      <c r="M54" s="1095"/>
      <c r="N54" s="1095"/>
      <c r="O54" s="1095"/>
      <c r="P54" s="1096"/>
      <c r="Q54" s="1097"/>
      <c r="R54" s="1080"/>
      <c r="S54" s="1080"/>
      <c r="T54" s="1080"/>
      <c r="U54" s="1080"/>
      <c r="V54" s="1080"/>
      <c r="W54" s="1080"/>
      <c r="X54" s="1080"/>
      <c r="Y54" s="1080"/>
      <c r="Z54" s="1080"/>
      <c r="AA54" s="1080"/>
      <c r="AB54" s="1080"/>
      <c r="AC54" s="1080"/>
      <c r="AD54" s="1080"/>
      <c r="AE54" s="1098"/>
      <c r="AF54" s="1076"/>
      <c r="AG54" s="1077"/>
      <c r="AH54" s="1077"/>
      <c r="AI54" s="1077"/>
      <c r="AJ54" s="1078"/>
      <c r="AK54" s="1079"/>
      <c r="AL54" s="1080"/>
      <c r="AM54" s="1080"/>
      <c r="AN54" s="1080"/>
      <c r="AO54" s="1080"/>
      <c r="AP54" s="1080"/>
      <c r="AQ54" s="1080"/>
      <c r="AR54" s="1080"/>
      <c r="AS54" s="1080"/>
      <c r="AT54" s="1080"/>
      <c r="AU54" s="1080"/>
      <c r="AV54" s="1080"/>
      <c r="AW54" s="1080"/>
      <c r="AX54" s="1080"/>
      <c r="AY54" s="1080"/>
      <c r="AZ54" s="1081"/>
      <c r="BA54" s="1081"/>
      <c r="BB54" s="1081"/>
      <c r="BC54" s="1081"/>
      <c r="BD54" s="1081"/>
      <c r="BE54" s="1089"/>
      <c r="BF54" s="1089"/>
      <c r="BG54" s="1089"/>
      <c r="BH54" s="1089"/>
      <c r="BI54" s="1090"/>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15">
      <c r="A55" s="263">
        <v>28</v>
      </c>
      <c r="B55" s="1094"/>
      <c r="C55" s="1095"/>
      <c r="D55" s="1095"/>
      <c r="E55" s="1095"/>
      <c r="F55" s="1095"/>
      <c r="G55" s="1095"/>
      <c r="H55" s="1095"/>
      <c r="I55" s="1095"/>
      <c r="J55" s="1095"/>
      <c r="K55" s="1095"/>
      <c r="L55" s="1095"/>
      <c r="M55" s="1095"/>
      <c r="N55" s="1095"/>
      <c r="O55" s="1095"/>
      <c r="P55" s="1096"/>
      <c r="Q55" s="1097"/>
      <c r="R55" s="1080"/>
      <c r="S55" s="1080"/>
      <c r="T55" s="1080"/>
      <c r="U55" s="1080"/>
      <c r="V55" s="1080"/>
      <c r="W55" s="1080"/>
      <c r="X55" s="1080"/>
      <c r="Y55" s="1080"/>
      <c r="Z55" s="1080"/>
      <c r="AA55" s="1080"/>
      <c r="AB55" s="1080"/>
      <c r="AC55" s="1080"/>
      <c r="AD55" s="1080"/>
      <c r="AE55" s="1098"/>
      <c r="AF55" s="1076"/>
      <c r="AG55" s="1077"/>
      <c r="AH55" s="1077"/>
      <c r="AI55" s="1077"/>
      <c r="AJ55" s="1078"/>
      <c r="AK55" s="1079"/>
      <c r="AL55" s="1080"/>
      <c r="AM55" s="1080"/>
      <c r="AN55" s="1080"/>
      <c r="AO55" s="1080"/>
      <c r="AP55" s="1080"/>
      <c r="AQ55" s="1080"/>
      <c r="AR55" s="1080"/>
      <c r="AS55" s="1080"/>
      <c r="AT55" s="1080"/>
      <c r="AU55" s="1080"/>
      <c r="AV55" s="1080"/>
      <c r="AW55" s="1080"/>
      <c r="AX55" s="1080"/>
      <c r="AY55" s="1080"/>
      <c r="AZ55" s="1081"/>
      <c r="BA55" s="1081"/>
      <c r="BB55" s="1081"/>
      <c r="BC55" s="1081"/>
      <c r="BD55" s="1081"/>
      <c r="BE55" s="1089"/>
      <c r="BF55" s="1089"/>
      <c r="BG55" s="1089"/>
      <c r="BH55" s="1089"/>
      <c r="BI55" s="1090"/>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15">
      <c r="A56" s="263">
        <v>29</v>
      </c>
      <c r="B56" s="1094"/>
      <c r="C56" s="1095"/>
      <c r="D56" s="1095"/>
      <c r="E56" s="1095"/>
      <c r="F56" s="1095"/>
      <c r="G56" s="1095"/>
      <c r="H56" s="1095"/>
      <c r="I56" s="1095"/>
      <c r="J56" s="1095"/>
      <c r="K56" s="1095"/>
      <c r="L56" s="1095"/>
      <c r="M56" s="1095"/>
      <c r="N56" s="1095"/>
      <c r="O56" s="1095"/>
      <c r="P56" s="1096"/>
      <c r="Q56" s="1097"/>
      <c r="R56" s="1080"/>
      <c r="S56" s="1080"/>
      <c r="T56" s="1080"/>
      <c r="U56" s="1080"/>
      <c r="V56" s="1080"/>
      <c r="W56" s="1080"/>
      <c r="X56" s="1080"/>
      <c r="Y56" s="1080"/>
      <c r="Z56" s="1080"/>
      <c r="AA56" s="1080"/>
      <c r="AB56" s="1080"/>
      <c r="AC56" s="1080"/>
      <c r="AD56" s="1080"/>
      <c r="AE56" s="1098"/>
      <c r="AF56" s="1076"/>
      <c r="AG56" s="1077"/>
      <c r="AH56" s="1077"/>
      <c r="AI56" s="1077"/>
      <c r="AJ56" s="1078"/>
      <c r="AK56" s="1079"/>
      <c r="AL56" s="1080"/>
      <c r="AM56" s="1080"/>
      <c r="AN56" s="1080"/>
      <c r="AO56" s="1080"/>
      <c r="AP56" s="1080"/>
      <c r="AQ56" s="1080"/>
      <c r="AR56" s="1080"/>
      <c r="AS56" s="1080"/>
      <c r="AT56" s="1080"/>
      <c r="AU56" s="1080"/>
      <c r="AV56" s="1080"/>
      <c r="AW56" s="1080"/>
      <c r="AX56" s="1080"/>
      <c r="AY56" s="1080"/>
      <c r="AZ56" s="1081"/>
      <c r="BA56" s="1081"/>
      <c r="BB56" s="1081"/>
      <c r="BC56" s="1081"/>
      <c r="BD56" s="1081"/>
      <c r="BE56" s="1089"/>
      <c r="BF56" s="1089"/>
      <c r="BG56" s="1089"/>
      <c r="BH56" s="1089"/>
      <c r="BI56" s="1090"/>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15">
      <c r="A57" s="263">
        <v>30</v>
      </c>
      <c r="B57" s="1094"/>
      <c r="C57" s="1095"/>
      <c r="D57" s="1095"/>
      <c r="E57" s="1095"/>
      <c r="F57" s="1095"/>
      <c r="G57" s="1095"/>
      <c r="H57" s="1095"/>
      <c r="I57" s="1095"/>
      <c r="J57" s="1095"/>
      <c r="K57" s="1095"/>
      <c r="L57" s="1095"/>
      <c r="M57" s="1095"/>
      <c r="N57" s="1095"/>
      <c r="O57" s="1095"/>
      <c r="P57" s="1096"/>
      <c r="Q57" s="1097"/>
      <c r="R57" s="1080"/>
      <c r="S57" s="1080"/>
      <c r="T57" s="1080"/>
      <c r="U57" s="1080"/>
      <c r="V57" s="1080"/>
      <c r="W57" s="1080"/>
      <c r="X57" s="1080"/>
      <c r="Y57" s="1080"/>
      <c r="Z57" s="1080"/>
      <c r="AA57" s="1080"/>
      <c r="AB57" s="1080"/>
      <c r="AC57" s="1080"/>
      <c r="AD57" s="1080"/>
      <c r="AE57" s="1098"/>
      <c r="AF57" s="1076"/>
      <c r="AG57" s="1077"/>
      <c r="AH57" s="1077"/>
      <c r="AI57" s="1077"/>
      <c r="AJ57" s="1078"/>
      <c r="AK57" s="1079"/>
      <c r="AL57" s="1080"/>
      <c r="AM57" s="1080"/>
      <c r="AN57" s="1080"/>
      <c r="AO57" s="1080"/>
      <c r="AP57" s="1080"/>
      <c r="AQ57" s="1080"/>
      <c r="AR57" s="1080"/>
      <c r="AS57" s="1080"/>
      <c r="AT57" s="1080"/>
      <c r="AU57" s="1080"/>
      <c r="AV57" s="1080"/>
      <c r="AW57" s="1080"/>
      <c r="AX57" s="1080"/>
      <c r="AY57" s="1080"/>
      <c r="AZ57" s="1081"/>
      <c r="BA57" s="1081"/>
      <c r="BB57" s="1081"/>
      <c r="BC57" s="1081"/>
      <c r="BD57" s="1081"/>
      <c r="BE57" s="1089"/>
      <c r="BF57" s="1089"/>
      <c r="BG57" s="1089"/>
      <c r="BH57" s="1089"/>
      <c r="BI57" s="1090"/>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15">
      <c r="A58" s="263">
        <v>31</v>
      </c>
      <c r="B58" s="1094"/>
      <c r="C58" s="1095"/>
      <c r="D58" s="1095"/>
      <c r="E58" s="1095"/>
      <c r="F58" s="1095"/>
      <c r="G58" s="1095"/>
      <c r="H58" s="1095"/>
      <c r="I58" s="1095"/>
      <c r="J58" s="1095"/>
      <c r="K58" s="1095"/>
      <c r="L58" s="1095"/>
      <c r="M58" s="1095"/>
      <c r="N58" s="1095"/>
      <c r="O58" s="1095"/>
      <c r="P58" s="1096"/>
      <c r="Q58" s="1097"/>
      <c r="R58" s="1080"/>
      <c r="S58" s="1080"/>
      <c r="T58" s="1080"/>
      <c r="U58" s="1080"/>
      <c r="V58" s="1080"/>
      <c r="W58" s="1080"/>
      <c r="X58" s="1080"/>
      <c r="Y58" s="1080"/>
      <c r="Z58" s="1080"/>
      <c r="AA58" s="1080"/>
      <c r="AB58" s="1080"/>
      <c r="AC58" s="1080"/>
      <c r="AD58" s="1080"/>
      <c r="AE58" s="1098"/>
      <c r="AF58" s="1076"/>
      <c r="AG58" s="1077"/>
      <c r="AH58" s="1077"/>
      <c r="AI58" s="1077"/>
      <c r="AJ58" s="1078"/>
      <c r="AK58" s="1079"/>
      <c r="AL58" s="1080"/>
      <c r="AM58" s="1080"/>
      <c r="AN58" s="1080"/>
      <c r="AO58" s="1080"/>
      <c r="AP58" s="1080"/>
      <c r="AQ58" s="1080"/>
      <c r="AR58" s="1080"/>
      <c r="AS58" s="1080"/>
      <c r="AT58" s="1080"/>
      <c r="AU58" s="1080"/>
      <c r="AV58" s="1080"/>
      <c r="AW58" s="1080"/>
      <c r="AX58" s="1080"/>
      <c r="AY58" s="1080"/>
      <c r="AZ58" s="1081"/>
      <c r="BA58" s="1081"/>
      <c r="BB58" s="1081"/>
      <c r="BC58" s="1081"/>
      <c r="BD58" s="1081"/>
      <c r="BE58" s="1089"/>
      <c r="BF58" s="1089"/>
      <c r="BG58" s="1089"/>
      <c r="BH58" s="1089"/>
      <c r="BI58" s="1090"/>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15">
      <c r="A59" s="263">
        <v>32</v>
      </c>
      <c r="B59" s="1094"/>
      <c r="C59" s="1095"/>
      <c r="D59" s="1095"/>
      <c r="E59" s="1095"/>
      <c r="F59" s="1095"/>
      <c r="G59" s="1095"/>
      <c r="H59" s="1095"/>
      <c r="I59" s="1095"/>
      <c r="J59" s="1095"/>
      <c r="K59" s="1095"/>
      <c r="L59" s="1095"/>
      <c r="M59" s="1095"/>
      <c r="N59" s="1095"/>
      <c r="O59" s="1095"/>
      <c r="P59" s="1096"/>
      <c r="Q59" s="1097"/>
      <c r="R59" s="1080"/>
      <c r="S59" s="1080"/>
      <c r="T59" s="1080"/>
      <c r="U59" s="1080"/>
      <c r="V59" s="1080"/>
      <c r="W59" s="1080"/>
      <c r="X59" s="1080"/>
      <c r="Y59" s="1080"/>
      <c r="Z59" s="1080"/>
      <c r="AA59" s="1080"/>
      <c r="AB59" s="1080"/>
      <c r="AC59" s="1080"/>
      <c r="AD59" s="1080"/>
      <c r="AE59" s="1098"/>
      <c r="AF59" s="1076"/>
      <c r="AG59" s="1077"/>
      <c r="AH59" s="1077"/>
      <c r="AI59" s="1077"/>
      <c r="AJ59" s="1078"/>
      <c r="AK59" s="1079"/>
      <c r="AL59" s="1080"/>
      <c r="AM59" s="1080"/>
      <c r="AN59" s="1080"/>
      <c r="AO59" s="1080"/>
      <c r="AP59" s="1080"/>
      <c r="AQ59" s="1080"/>
      <c r="AR59" s="1080"/>
      <c r="AS59" s="1080"/>
      <c r="AT59" s="1080"/>
      <c r="AU59" s="1080"/>
      <c r="AV59" s="1080"/>
      <c r="AW59" s="1080"/>
      <c r="AX59" s="1080"/>
      <c r="AY59" s="1080"/>
      <c r="AZ59" s="1081"/>
      <c r="BA59" s="1081"/>
      <c r="BB59" s="1081"/>
      <c r="BC59" s="1081"/>
      <c r="BD59" s="1081"/>
      <c r="BE59" s="1089"/>
      <c r="BF59" s="1089"/>
      <c r="BG59" s="1089"/>
      <c r="BH59" s="1089"/>
      <c r="BI59" s="1090"/>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15">
      <c r="A60" s="263">
        <v>33</v>
      </c>
      <c r="B60" s="1094"/>
      <c r="C60" s="1095"/>
      <c r="D60" s="1095"/>
      <c r="E60" s="1095"/>
      <c r="F60" s="1095"/>
      <c r="G60" s="1095"/>
      <c r="H60" s="1095"/>
      <c r="I60" s="1095"/>
      <c r="J60" s="1095"/>
      <c r="K60" s="1095"/>
      <c r="L60" s="1095"/>
      <c r="M60" s="1095"/>
      <c r="N60" s="1095"/>
      <c r="O60" s="1095"/>
      <c r="P60" s="1096"/>
      <c r="Q60" s="1097"/>
      <c r="R60" s="1080"/>
      <c r="S60" s="1080"/>
      <c r="T60" s="1080"/>
      <c r="U60" s="1080"/>
      <c r="V60" s="1080"/>
      <c r="W60" s="1080"/>
      <c r="X60" s="1080"/>
      <c r="Y60" s="1080"/>
      <c r="Z60" s="1080"/>
      <c r="AA60" s="1080"/>
      <c r="AB60" s="1080"/>
      <c r="AC60" s="1080"/>
      <c r="AD60" s="1080"/>
      <c r="AE60" s="1098"/>
      <c r="AF60" s="1076"/>
      <c r="AG60" s="1077"/>
      <c r="AH60" s="1077"/>
      <c r="AI60" s="1077"/>
      <c r="AJ60" s="1078"/>
      <c r="AK60" s="1079"/>
      <c r="AL60" s="1080"/>
      <c r="AM60" s="1080"/>
      <c r="AN60" s="1080"/>
      <c r="AO60" s="1080"/>
      <c r="AP60" s="1080"/>
      <c r="AQ60" s="1080"/>
      <c r="AR60" s="1080"/>
      <c r="AS60" s="1080"/>
      <c r="AT60" s="1080"/>
      <c r="AU60" s="1080"/>
      <c r="AV60" s="1080"/>
      <c r="AW60" s="1080"/>
      <c r="AX60" s="1080"/>
      <c r="AY60" s="1080"/>
      <c r="AZ60" s="1081"/>
      <c r="BA60" s="1081"/>
      <c r="BB60" s="1081"/>
      <c r="BC60" s="1081"/>
      <c r="BD60" s="1081"/>
      <c r="BE60" s="1089"/>
      <c r="BF60" s="1089"/>
      <c r="BG60" s="1089"/>
      <c r="BH60" s="1089"/>
      <c r="BI60" s="1090"/>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
      <c r="A61" s="263">
        <v>34</v>
      </c>
      <c r="B61" s="1094"/>
      <c r="C61" s="1095"/>
      <c r="D61" s="1095"/>
      <c r="E61" s="1095"/>
      <c r="F61" s="1095"/>
      <c r="G61" s="1095"/>
      <c r="H61" s="1095"/>
      <c r="I61" s="1095"/>
      <c r="J61" s="1095"/>
      <c r="K61" s="1095"/>
      <c r="L61" s="1095"/>
      <c r="M61" s="1095"/>
      <c r="N61" s="1095"/>
      <c r="O61" s="1095"/>
      <c r="P61" s="1096"/>
      <c r="Q61" s="1097"/>
      <c r="R61" s="1080"/>
      <c r="S61" s="1080"/>
      <c r="T61" s="1080"/>
      <c r="U61" s="1080"/>
      <c r="V61" s="1080"/>
      <c r="W61" s="1080"/>
      <c r="X61" s="1080"/>
      <c r="Y61" s="1080"/>
      <c r="Z61" s="1080"/>
      <c r="AA61" s="1080"/>
      <c r="AB61" s="1080"/>
      <c r="AC61" s="1080"/>
      <c r="AD61" s="1080"/>
      <c r="AE61" s="1098"/>
      <c r="AF61" s="1076"/>
      <c r="AG61" s="1077"/>
      <c r="AH61" s="1077"/>
      <c r="AI61" s="1077"/>
      <c r="AJ61" s="1078"/>
      <c r="AK61" s="1079"/>
      <c r="AL61" s="1080"/>
      <c r="AM61" s="1080"/>
      <c r="AN61" s="1080"/>
      <c r="AO61" s="1080"/>
      <c r="AP61" s="1080"/>
      <c r="AQ61" s="1080"/>
      <c r="AR61" s="1080"/>
      <c r="AS61" s="1080"/>
      <c r="AT61" s="1080"/>
      <c r="AU61" s="1080"/>
      <c r="AV61" s="1080"/>
      <c r="AW61" s="1080"/>
      <c r="AX61" s="1080"/>
      <c r="AY61" s="1080"/>
      <c r="AZ61" s="1081"/>
      <c r="BA61" s="1081"/>
      <c r="BB61" s="1081"/>
      <c r="BC61" s="1081"/>
      <c r="BD61" s="1081"/>
      <c r="BE61" s="1089"/>
      <c r="BF61" s="1089"/>
      <c r="BG61" s="1089"/>
      <c r="BH61" s="1089"/>
      <c r="BI61" s="1090"/>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15">
      <c r="A62" s="263">
        <v>35</v>
      </c>
      <c r="B62" s="1094"/>
      <c r="C62" s="1095"/>
      <c r="D62" s="1095"/>
      <c r="E62" s="1095"/>
      <c r="F62" s="1095"/>
      <c r="G62" s="1095"/>
      <c r="H62" s="1095"/>
      <c r="I62" s="1095"/>
      <c r="J62" s="1095"/>
      <c r="K62" s="1095"/>
      <c r="L62" s="1095"/>
      <c r="M62" s="1095"/>
      <c r="N62" s="1095"/>
      <c r="O62" s="1095"/>
      <c r="P62" s="1096"/>
      <c r="Q62" s="1097"/>
      <c r="R62" s="1080"/>
      <c r="S62" s="1080"/>
      <c r="T62" s="1080"/>
      <c r="U62" s="1080"/>
      <c r="V62" s="1080"/>
      <c r="W62" s="1080"/>
      <c r="X62" s="1080"/>
      <c r="Y62" s="1080"/>
      <c r="Z62" s="1080"/>
      <c r="AA62" s="1080"/>
      <c r="AB62" s="1080"/>
      <c r="AC62" s="1080"/>
      <c r="AD62" s="1080"/>
      <c r="AE62" s="1098"/>
      <c r="AF62" s="1076"/>
      <c r="AG62" s="1077"/>
      <c r="AH62" s="1077"/>
      <c r="AI62" s="1077"/>
      <c r="AJ62" s="1078"/>
      <c r="AK62" s="1079"/>
      <c r="AL62" s="1080"/>
      <c r="AM62" s="1080"/>
      <c r="AN62" s="1080"/>
      <c r="AO62" s="1080"/>
      <c r="AP62" s="1080"/>
      <c r="AQ62" s="1080"/>
      <c r="AR62" s="1080"/>
      <c r="AS62" s="1080"/>
      <c r="AT62" s="1080"/>
      <c r="AU62" s="1080"/>
      <c r="AV62" s="1080"/>
      <c r="AW62" s="1080"/>
      <c r="AX62" s="1080"/>
      <c r="AY62" s="1080"/>
      <c r="AZ62" s="1081"/>
      <c r="BA62" s="1081"/>
      <c r="BB62" s="1081"/>
      <c r="BC62" s="1081"/>
      <c r="BD62" s="1081"/>
      <c r="BE62" s="1089"/>
      <c r="BF62" s="1089"/>
      <c r="BG62" s="1089"/>
      <c r="BH62" s="1089"/>
      <c r="BI62" s="1090"/>
      <c r="BJ62" s="1091" t="s">
        <v>415</v>
      </c>
      <c r="BK62" s="1092"/>
      <c r="BL62" s="1092"/>
      <c r="BM62" s="1092"/>
      <c r="BN62" s="1093"/>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
      <c r="A63" s="266" t="s">
        <v>392</v>
      </c>
      <c r="B63" s="1001" t="s">
        <v>416</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5"/>
      <c r="AF63" s="1086">
        <v>707</v>
      </c>
      <c r="AG63" s="1016"/>
      <c r="AH63" s="1016"/>
      <c r="AI63" s="1016"/>
      <c r="AJ63" s="1087"/>
      <c r="AK63" s="1088"/>
      <c r="AL63" s="1020"/>
      <c r="AM63" s="1020"/>
      <c r="AN63" s="1020"/>
      <c r="AO63" s="1020"/>
      <c r="AP63" s="1016">
        <v>3216</v>
      </c>
      <c r="AQ63" s="1016"/>
      <c r="AR63" s="1016"/>
      <c r="AS63" s="1016"/>
      <c r="AT63" s="1016"/>
      <c r="AU63" s="1016">
        <v>1488</v>
      </c>
      <c r="AV63" s="1016"/>
      <c r="AW63" s="1016"/>
      <c r="AX63" s="1016"/>
      <c r="AY63" s="1016"/>
      <c r="AZ63" s="1082"/>
      <c r="BA63" s="1082"/>
      <c r="BB63" s="1082"/>
      <c r="BC63" s="1082"/>
      <c r="BD63" s="1082"/>
      <c r="BE63" s="1017"/>
      <c r="BF63" s="1017"/>
      <c r="BG63" s="1017"/>
      <c r="BH63" s="1017"/>
      <c r="BI63" s="1018"/>
      <c r="BJ63" s="1083" t="s">
        <v>417</v>
      </c>
      <c r="BK63" s="1008"/>
      <c r="BL63" s="1008"/>
      <c r="BM63" s="1008"/>
      <c r="BN63" s="1084"/>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
      <c r="A65" s="254" t="s">
        <v>418</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15">
      <c r="A66" s="1052" t="s">
        <v>419</v>
      </c>
      <c r="B66" s="1053"/>
      <c r="C66" s="1053"/>
      <c r="D66" s="1053"/>
      <c r="E66" s="1053"/>
      <c r="F66" s="1053"/>
      <c r="G66" s="1053"/>
      <c r="H66" s="1053"/>
      <c r="I66" s="1053"/>
      <c r="J66" s="1053"/>
      <c r="K66" s="1053"/>
      <c r="L66" s="1053"/>
      <c r="M66" s="1053"/>
      <c r="N66" s="1053"/>
      <c r="O66" s="1053"/>
      <c r="P66" s="1054"/>
      <c r="Q66" s="1058" t="s">
        <v>420</v>
      </c>
      <c r="R66" s="1059"/>
      <c r="S66" s="1059"/>
      <c r="T66" s="1059"/>
      <c r="U66" s="1060"/>
      <c r="V66" s="1058" t="s">
        <v>421</v>
      </c>
      <c r="W66" s="1059"/>
      <c r="X66" s="1059"/>
      <c r="Y66" s="1059"/>
      <c r="Z66" s="1060"/>
      <c r="AA66" s="1058" t="s">
        <v>422</v>
      </c>
      <c r="AB66" s="1059"/>
      <c r="AC66" s="1059"/>
      <c r="AD66" s="1059"/>
      <c r="AE66" s="1060"/>
      <c r="AF66" s="1064" t="s">
        <v>400</v>
      </c>
      <c r="AG66" s="1065"/>
      <c r="AH66" s="1065"/>
      <c r="AI66" s="1065"/>
      <c r="AJ66" s="1066"/>
      <c r="AK66" s="1058" t="s">
        <v>423</v>
      </c>
      <c r="AL66" s="1053"/>
      <c r="AM66" s="1053"/>
      <c r="AN66" s="1053"/>
      <c r="AO66" s="1054"/>
      <c r="AP66" s="1058" t="s">
        <v>424</v>
      </c>
      <c r="AQ66" s="1059"/>
      <c r="AR66" s="1059"/>
      <c r="AS66" s="1059"/>
      <c r="AT66" s="1060"/>
      <c r="AU66" s="1058" t="s">
        <v>425</v>
      </c>
      <c r="AV66" s="1059"/>
      <c r="AW66" s="1059"/>
      <c r="AX66" s="1059"/>
      <c r="AY66" s="1060"/>
      <c r="AZ66" s="1058" t="s">
        <v>379</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2" t="s">
        <v>598</v>
      </c>
      <c r="C68" s="1043"/>
      <c r="D68" s="1043"/>
      <c r="E68" s="1043"/>
      <c r="F68" s="1043"/>
      <c r="G68" s="1043"/>
      <c r="H68" s="1043"/>
      <c r="I68" s="1043"/>
      <c r="J68" s="1043"/>
      <c r="K68" s="1043"/>
      <c r="L68" s="1043"/>
      <c r="M68" s="1043"/>
      <c r="N68" s="1043"/>
      <c r="O68" s="1043"/>
      <c r="P68" s="1044"/>
      <c r="Q68" s="1045">
        <v>7328</v>
      </c>
      <c r="R68" s="1039"/>
      <c r="S68" s="1039"/>
      <c r="T68" s="1039"/>
      <c r="U68" s="1039"/>
      <c r="V68" s="1039">
        <v>6372</v>
      </c>
      <c r="W68" s="1039"/>
      <c r="X68" s="1039"/>
      <c r="Y68" s="1039"/>
      <c r="Z68" s="1039"/>
      <c r="AA68" s="1039">
        <v>956</v>
      </c>
      <c r="AB68" s="1039"/>
      <c r="AC68" s="1039"/>
      <c r="AD68" s="1039"/>
      <c r="AE68" s="1039"/>
      <c r="AF68" s="1039">
        <v>956</v>
      </c>
      <c r="AG68" s="1039"/>
      <c r="AH68" s="1039"/>
      <c r="AI68" s="1039"/>
      <c r="AJ68" s="1039"/>
      <c r="AK68" s="1039">
        <v>12</v>
      </c>
      <c r="AL68" s="1039"/>
      <c r="AM68" s="1039"/>
      <c r="AN68" s="1039"/>
      <c r="AO68" s="1039"/>
      <c r="AP68" s="1039" t="s">
        <v>597</v>
      </c>
      <c r="AQ68" s="1039"/>
      <c r="AR68" s="1039"/>
      <c r="AS68" s="1039"/>
      <c r="AT68" s="1039"/>
      <c r="AU68" s="1039" t="s">
        <v>597</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599</v>
      </c>
      <c r="C69" s="1032"/>
      <c r="D69" s="1032"/>
      <c r="E69" s="1032"/>
      <c r="F69" s="1032"/>
      <c r="G69" s="1032"/>
      <c r="H69" s="1032"/>
      <c r="I69" s="1032"/>
      <c r="J69" s="1032"/>
      <c r="K69" s="1032"/>
      <c r="L69" s="1032"/>
      <c r="M69" s="1032"/>
      <c r="N69" s="1032"/>
      <c r="O69" s="1032"/>
      <c r="P69" s="1033"/>
      <c r="Q69" s="1034">
        <v>388</v>
      </c>
      <c r="R69" s="1028"/>
      <c r="S69" s="1028"/>
      <c r="T69" s="1028"/>
      <c r="U69" s="1028"/>
      <c r="V69" s="1028">
        <v>358</v>
      </c>
      <c r="W69" s="1028"/>
      <c r="X69" s="1028"/>
      <c r="Y69" s="1028"/>
      <c r="Z69" s="1028"/>
      <c r="AA69" s="1028">
        <v>30</v>
      </c>
      <c r="AB69" s="1028"/>
      <c r="AC69" s="1028"/>
      <c r="AD69" s="1028"/>
      <c r="AE69" s="1028"/>
      <c r="AF69" s="1028">
        <v>30</v>
      </c>
      <c r="AG69" s="1028"/>
      <c r="AH69" s="1028"/>
      <c r="AI69" s="1028"/>
      <c r="AJ69" s="1028"/>
      <c r="AK69" s="1028">
        <v>21</v>
      </c>
      <c r="AL69" s="1028"/>
      <c r="AM69" s="1028"/>
      <c r="AN69" s="1028"/>
      <c r="AO69" s="1028"/>
      <c r="AP69" s="1028">
        <v>127</v>
      </c>
      <c r="AQ69" s="1028"/>
      <c r="AR69" s="1028"/>
      <c r="AS69" s="1028"/>
      <c r="AT69" s="1028"/>
      <c r="AU69" s="1028" t="s">
        <v>597</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600</v>
      </c>
      <c r="C70" s="1032"/>
      <c r="D70" s="1032"/>
      <c r="E70" s="1032"/>
      <c r="F70" s="1032"/>
      <c r="G70" s="1032"/>
      <c r="H70" s="1032"/>
      <c r="I70" s="1032"/>
      <c r="J70" s="1032"/>
      <c r="K70" s="1032"/>
      <c r="L70" s="1032"/>
      <c r="M70" s="1032"/>
      <c r="N70" s="1032"/>
      <c r="O70" s="1032"/>
      <c r="P70" s="1033"/>
      <c r="Q70" s="1034">
        <v>354</v>
      </c>
      <c r="R70" s="1028"/>
      <c r="S70" s="1028"/>
      <c r="T70" s="1028"/>
      <c r="U70" s="1028"/>
      <c r="V70" s="1028">
        <v>357</v>
      </c>
      <c r="W70" s="1028"/>
      <c r="X70" s="1028"/>
      <c r="Y70" s="1028"/>
      <c r="Z70" s="1028"/>
      <c r="AA70" s="1028">
        <v>5</v>
      </c>
      <c r="AB70" s="1028"/>
      <c r="AC70" s="1028"/>
      <c r="AD70" s="1028"/>
      <c r="AE70" s="1028"/>
      <c r="AF70" s="1028">
        <v>5</v>
      </c>
      <c r="AG70" s="1028"/>
      <c r="AH70" s="1028"/>
      <c r="AI70" s="1028"/>
      <c r="AJ70" s="1028"/>
      <c r="AK70" s="1028" t="s">
        <v>597</v>
      </c>
      <c r="AL70" s="1028"/>
      <c r="AM70" s="1028"/>
      <c r="AN70" s="1028"/>
      <c r="AO70" s="1028"/>
      <c r="AP70" s="1028">
        <v>13</v>
      </c>
      <c r="AQ70" s="1028"/>
      <c r="AR70" s="1028"/>
      <c r="AS70" s="1028"/>
      <c r="AT70" s="1028"/>
      <c r="AU70" s="1028">
        <v>2</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601</v>
      </c>
      <c r="C71" s="1032"/>
      <c r="D71" s="1032"/>
      <c r="E71" s="1032"/>
      <c r="F71" s="1032"/>
      <c r="G71" s="1032"/>
      <c r="H71" s="1032"/>
      <c r="I71" s="1032"/>
      <c r="J71" s="1032"/>
      <c r="K71" s="1032"/>
      <c r="L71" s="1032"/>
      <c r="M71" s="1032"/>
      <c r="N71" s="1032"/>
      <c r="O71" s="1032"/>
      <c r="P71" s="1033"/>
      <c r="Q71" s="1034">
        <v>749</v>
      </c>
      <c r="R71" s="1028"/>
      <c r="S71" s="1028"/>
      <c r="T71" s="1028"/>
      <c r="U71" s="1028"/>
      <c r="V71" s="1028">
        <v>741</v>
      </c>
      <c r="W71" s="1028"/>
      <c r="X71" s="1028"/>
      <c r="Y71" s="1028"/>
      <c r="Z71" s="1028"/>
      <c r="AA71" s="1028">
        <v>8</v>
      </c>
      <c r="AB71" s="1028"/>
      <c r="AC71" s="1028"/>
      <c r="AD71" s="1028"/>
      <c r="AE71" s="1028"/>
      <c r="AF71" s="1028">
        <v>8</v>
      </c>
      <c r="AG71" s="1028"/>
      <c r="AH71" s="1028"/>
      <c r="AI71" s="1028"/>
      <c r="AJ71" s="1028"/>
      <c r="AK71" s="1028">
        <v>17</v>
      </c>
      <c r="AL71" s="1028"/>
      <c r="AM71" s="1028"/>
      <c r="AN71" s="1028"/>
      <c r="AO71" s="1028"/>
      <c r="AP71" s="1028">
        <v>723</v>
      </c>
      <c r="AQ71" s="1028"/>
      <c r="AR71" s="1028"/>
      <c r="AS71" s="1028"/>
      <c r="AT71" s="1028"/>
      <c r="AU71" s="1028">
        <v>614</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t="s">
        <v>602</v>
      </c>
      <c r="C72" s="1032"/>
      <c r="D72" s="1032"/>
      <c r="E72" s="1032"/>
      <c r="F72" s="1032"/>
      <c r="G72" s="1032"/>
      <c r="H72" s="1032"/>
      <c r="I72" s="1032"/>
      <c r="J72" s="1032"/>
      <c r="K72" s="1032"/>
      <c r="L72" s="1032"/>
      <c r="M72" s="1032"/>
      <c r="N72" s="1032"/>
      <c r="O72" s="1032"/>
      <c r="P72" s="1033"/>
      <c r="Q72" s="1034">
        <v>131</v>
      </c>
      <c r="R72" s="1028"/>
      <c r="S72" s="1028"/>
      <c r="T72" s="1028"/>
      <c r="U72" s="1028"/>
      <c r="V72" s="1028">
        <v>129</v>
      </c>
      <c r="W72" s="1028"/>
      <c r="X72" s="1028"/>
      <c r="Y72" s="1028"/>
      <c r="Z72" s="1028"/>
      <c r="AA72" s="1028">
        <v>3</v>
      </c>
      <c r="AB72" s="1028"/>
      <c r="AC72" s="1028"/>
      <c r="AD72" s="1028"/>
      <c r="AE72" s="1028"/>
      <c r="AF72" s="1028">
        <v>3</v>
      </c>
      <c r="AG72" s="1028"/>
      <c r="AH72" s="1028"/>
      <c r="AI72" s="1028"/>
      <c r="AJ72" s="1028"/>
      <c r="AK72" s="1028" t="s">
        <v>597</v>
      </c>
      <c r="AL72" s="1028"/>
      <c r="AM72" s="1028"/>
      <c r="AN72" s="1028"/>
      <c r="AO72" s="1028"/>
      <c r="AP72" s="1028" t="s">
        <v>597</v>
      </c>
      <c r="AQ72" s="1028"/>
      <c r="AR72" s="1028"/>
      <c r="AS72" s="1028"/>
      <c r="AT72" s="1028"/>
      <c r="AU72" s="1028" t="s">
        <v>597</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t="s">
        <v>603</v>
      </c>
      <c r="C73" s="1032"/>
      <c r="D73" s="1032"/>
      <c r="E73" s="1032"/>
      <c r="F73" s="1032"/>
      <c r="G73" s="1032"/>
      <c r="H73" s="1032"/>
      <c r="I73" s="1032"/>
      <c r="J73" s="1032"/>
      <c r="K73" s="1032"/>
      <c r="L73" s="1032"/>
      <c r="M73" s="1032"/>
      <c r="N73" s="1032"/>
      <c r="O73" s="1032"/>
      <c r="P73" s="1033"/>
      <c r="Q73" s="1034">
        <v>106</v>
      </c>
      <c r="R73" s="1028"/>
      <c r="S73" s="1028"/>
      <c r="T73" s="1028"/>
      <c r="U73" s="1028"/>
      <c r="V73" s="1028">
        <v>106</v>
      </c>
      <c r="W73" s="1028"/>
      <c r="X73" s="1028"/>
      <c r="Y73" s="1028"/>
      <c r="Z73" s="1028"/>
      <c r="AA73" s="1028" t="s">
        <v>597</v>
      </c>
      <c r="AB73" s="1028"/>
      <c r="AC73" s="1028"/>
      <c r="AD73" s="1028"/>
      <c r="AE73" s="1028"/>
      <c r="AF73" s="1028" t="s">
        <v>597</v>
      </c>
      <c r="AG73" s="1028"/>
      <c r="AH73" s="1028"/>
      <c r="AI73" s="1028"/>
      <c r="AJ73" s="1028"/>
      <c r="AK73" s="1028">
        <v>9</v>
      </c>
      <c r="AL73" s="1028"/>
      <c r="AM73" s="1028"/>
      <c r="AN73" s="1028"/>
      <c r="AO73" s="1028"/>
      <c r="AP73" s="1028" t="s">
        <v>597</v>
      </c>
      <c r="AQ73" s="1028"/>
      <c r="AR73" s="1028"/>
      <c r="AS73" s="1028"/>
      <c r="AT73" s="1028"/>
      <c r="AU73" s="1028" t="s">
        <v>597</v>
      </c>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t="s">
        <v>604</v>
      </c>
      <c r="C74" s="1032"/>
      <c r="D74" s="1032"/>
      <c r="E74" s="1032"/>
      <c r="F74" s="1032"/>
      <c r="G74" s="1032"/>
      <c r="H74" s="1032"/>
      <c r="I74" s="1032"/>
      <c r="J74" s="1032"/>
      <c r="K74" s="1032"/>
      <c r="L74" s="1032"/>
      <c r="M74" s="1032"/>
      <c r="N74" s="1032"/>
      <c r="O74" s="1032"/>
      <c r="P74" s="1033"/>
      <c r="Q74" s="1034">
        <v>492</v>
      </c>
      <c r="R74" s="1028"/>
      <c r="S74" s="1028"/>
      <c r="T74" s="1028"/>
      <c r="U74" s="1028"/>
      <c r="V74" s="1028">
        <v>469</v>
      </c>
      <c r="W74" s="1028"/>
      <c r="X74" s="1028"/>
      <c r="Y74" s="1028"/>
      <c r="Z74" s="1028"/>
      <c r="AA74" s="1028">
        <v>9</v>
      </c>
      <c r="AB74" s="1028"/>
      <c r="AC74" s="1028"/>
      <c r="AD74" s="1028"/>
      <c r="AE74" s="1028"/>
      <c r="AF74" s="1028">
        <v>9</v>
      </c>
      <c r="AG74" s="1028"/>
      <c r="AH74" s="1028"/>
      <c r="AI74" s="1028"/>
      <c r="AJ74" s="1028"/>
      <c r="AK74" s="1028" t="s">
        <v>597</v>
      </c>
      <c r="AL74" s="1028"/>
      <c r="AM74" s="1028"/>
      <c r="AN74" s="1028"/>
      <c r="AO74" s="1028"/>
      <c r="AP74" s="1028">
        <v>595</v>
      </c>
      <c r="AQ74" s="1028"/>
      <c r="AR74" s="1028"/>
      <c r="AS74" s="1028"/>
      <c r="AT74" s="1028"/>
      <c r="AU74" s="1028">
        <v>47</v>
      </c>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t="s">
        <v>605</v>
      </c>
      <c r="C75" s="1032"/>
      <c r="D75" s="1032"/>
      <c r="E75" s="1032"/>
      <c r="F75" s="1032"/>
      <c r="G75" s="1032"/>
      <c r="H75" s="1032"/>
      <c r="I75" s="1032"/>
      <c r="J75" s="1032"/>
      <c r="K75" s="1032"/>
      <c r="L75" s="1032"/>
      <c r="M75" s="1032"/>
      <c r="N75" s="1032"/>
      <c r="O75" s="1032"/>
      <c r="P75" s="1033"/>
      <c r="Q75" s="1035">
        <v>51</v>
      </c>
      <c r="R75" s="1036"/>
      <c r="S75" s="1036"/>
      <c r="T75" s="1036"/>
      <c r="U75" s="1037"/>
      <c r="V75" s="1038">
        <v>48</v>
      </c>
      <c r="W75" s="1036"/>
      <c r="X75" s="1036"/>
      <c r="Y75" s="1036"/>
      <c r="Z75" s="1037"/>
      <c r="AA75" s="1038">
        <v>3</v>
      </c>
      <c r="AB75" s="1036"/>
      <c r="AC75" s="1036"/>
      <c r="AD75" s="1036"/>
      <c r="AE75" s="1037"/>
      <c r="AF75" s="1038">
        <v>3</v>
      </c>
      <c r="AG75" s="1036"/>
      <c r="AH75" s="1036"/>
      <c r="AI75" s="1036"/>
      <c r="AJ75" s="1037"/>
      <c r="AK75" s="1038">
        <v>7</v>
      </c>
      <c r="AL75" s="1036"/>
      <c r="AM75" s="1036"/>
      <c r="AN75" s="1036"/>
      <c r="AO75" s="1037"/>
      <c r="AP75" s="1038" t="s">
        <v>597</v>
      </c>
      <c r="AQ75" s="1036"/>
      <c r="AR75" s="1036"/>
      <c r="AS75" s="1036"/>
      <c r="AT75" s="1037"/>
      <c r="AU75" s="1038" t="s">
        <v>597</v>
      </c>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t="s">
        <v>606</v>
      </c>
      <c r="C76" s="1032"/>
      <c r="D76" s="1032"/>
      <c r="E76" s="1032"/>
      <c r="F76" s="1032"/>
      <c r="G76" s="1032"/>
      <c r="H76" s="1032"/>
      <c r="I76" s="1032"/>
      <c r="J76" s="1032"/>
      <c r="K76" s="1032"/>
      <c r="L76" s="1032"/>
      <c r="M76" s="1032"/>
      <c r="N76" s="1032"/>
      <c r="O76" s="1032"/>
      <c r="P76" s="1033"/>
      <c r="Q76" s="1035">
        <v>8</v>
      </c>
      <c r="R76" s="1036"/>
      <c r="S76" s="1036"/>
      <c r="T76" s="1036"/>
      <c r="U76" s="1037"/>
      <c r="V76" s="1038">
        <v>7</v>
      </c>
      <c r="W76" s="1036"/>
      <c r="X76" s="1036"/>
      <c r="Y76" s="1036"/>
      <c r="Z76" s="1037"/>
      <c r="AA76" s="1038">
        <v>1</v>
      </c>
      <c r="AB76" s="1036"/>
      <c r="AC76" s="1036"/>
      <c r="AD76" s="1036"/>
      <c r="AE76" s="1037"/>
      <c r="AF76" s="1038">
        <v>1</v>
      </c>
      <c r="AG76" s="1036"/>
      <c r="AH76" s="1036"/>
      <c r="AI76" s="1036"/>
      <c r="AJ76" s="1037"/>
      <c r="AK76" s="1038" t="s">
        <v>597</v>
      </c>
      <c r="AL76" s="1036"/>
      <c r="AM76" s="1036"/>
      <c r="AN76" s="1036"/>
      <c r="AO76" s="1037"/>
      <c r="AP76" s="1038" t="s">
        <v>597</v>
      </c>
      <c r="AQ76" s="1036"/>
      <c r="AR76" s="1036"/>
      <c r="AS76" s="1036"/>
      <c r="AT76" s="1037"/>
      <c r="AU76" s="1038" t="s">
        <v>597</v>
      </c>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t="s">
        <v>607</v>
      </c>
      <c r="C77" s="1032"/>
      <c r="D77" s="1032"/>
      <c r="E77" s="1032"/>
      <c r="F77" s="1032"/>
      <c r="G77" s="1032"/>
      <c r="H77" s="1032"/>
      <c r="I77" s="1032"/>
      <c r="J77" s="1032"/>
      <c r="K77" s="1032"/>
      <c r="L77" s="1032"/>
      <c r="M77" s="1032"/>
      <c r="N77" s="1032"/>
      <c r="O77" s="1032"/>
      <c r="P77" s="1033"/>
      <c r="Q77" s="1035">
        <v>58</v>
      </c>
      <c r="R77" s="1036"/>
      <c r="S77" s="1036"/>
      <c r="T77" s="1036"/>
      <c r="U77" s="1037"/>
      <c r="V77" s="1038">
        <v>54</v>
      </c>
      <c r="W77" s="1036"/>
      <c r="X77" s="1036"/>
      <c r="Y77" s="1036"/>
      <c r="Z77" s="1037"/>
      <c r="AA77" s="1038">
        <v>13</v>
      </c>
      <c r="AB77" s="1036"/>
      <c r="AC77" s="1036"/>
      <c r="AD77" s="1036"/>
      <c r="AE77" s="1037"/>
      <c r="AF77" s="1038">
        <v>13</v>
      </c>
      <c r="AG77" s="1036"/>
      <c r="AH77" s="1036"/>
      <c r="AI77" s="1036"/>
      <c r="AJ77" s="1037"/>
      <c r="AK77" s="1038" t="s">
        <v>597</v>
      </c>
      <c r="AL77" s="1036"/>
      <c r="AM77" s="1036"/>
      <c r="AN77" s="1036"/>
      <c r="AO77" s="1037"/>
      <c r="AP77" s="1038">
        <v>0</v>
      </c>
      <c r="AQ77" s="1036"/>
      <c r="AR77" s="1036"/>
      <c r="AS77" s="1036"/>
      <c r="AT77" s="1037"/>
      <c r="AU77" s="1038" t="s">
        <v>597</v>
      </c>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t="s">
        <v>608</v>
      </c>
      <c r="C78" s="1032"/>
      <c r="D78" s="1032"/>
      <c r="E78" s="1032"/>
      <c r="F78" s="1032"/>
      <c r="G78" s="1032"/>
      <c r="H78" s="1032"/>
      <c r="I78" s="1032"/>
      <c r="J78" s="1032"/>
      <c r="K78" s="1032"/>
      <c r="L78" s="1032"/>
      <c r="M78" s="1032"/>
      <c r="N78" s="1032"/>
      <c r="O78" s="1032"/>
      <c r="P78" s="1033"/>
      <c r="Q78" s="1034">
        <v>126</v>
      </c>
      <c r="R78" s="1028"/>
      <c r="S78" s="1028"/>
      <c r="T78" s="1028"/>
      <c r="U78" s="1028"/>
      <c r="V78" s="1028">
        <v>123</v>
      </c>
      <c r="W78" s="1028"/>
      <c r="X78" s="1028"/>
      <c r="Y78" s="1028"/>
      <c r="Z78" s="1028"/>
      <c r="AA78" s="1028">
        <v>3</v>
      </c>
      <c r="AB78" s="1028"/>
      <c r="AC78" s="1028"/>
      <c r="AD78" s="1028"/>
      <c r="AE78" s="1028"/>
      <c r="AF78" s="1028">
        <v>3</v>
      </c>
      <c r="AG78" s="1028"/>
      <c r="AH78" s="1028"/>
      <c r="AI78" s="1028"/>
      <c r="AJ78" s="1028"/>
      <c r="AK78" s="1028">
        <v>26</v>
      </c>
      <c r="AL78" s="1028"/>
      <c r="AM78" s="1028"/>
      <c r="AN78" s="1028"/>
      <c r="AO78" s="1028"/>
      <c r="AP78" s="1028" t="s">
        <v>597</v>
      </c>
      <c r="AQ78" s="1028"/>
      <c r="AR78" s="1028"/>
      <c r="AS78" s="1028"/>
      <c r="AT78" s="1028"/>
      <c r="AU78" s="1028" t="s">
        <v>597</v>
      </c>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t="s">
        <v>609</v>
      </c>
      <c r="C79" s="1032"/>
      <c r="D79" s="1032"/>
      <c r="E79" s="1032"/>
      <c r="F79" s="1032"/>
      <c r="G79" s="1032"/>
      <c r="H79" s="1032"/>
      <c r="I79" s="1032"/>
      <c r="J79" s="1032"/>
      <c r="K79" s="1032"/>
      <c r="L79" s="1032"/>
      <c r="M79" s="1032"/>
      <c r="N79" s="1032"/>
      <c r="O79" s="1032"/>
      <c r="P79" s="1033"/>
      <c r="Q79" s="1034">
        <v>121</v>
      </c>
      <c r="R79" s="1028"/>
      <c r="S79" s="1028"/>
      <c r="T79" s="1028"/>
      <c r="U79" s="1028"/>
      <c r="V79" s="1028">
        <v>112</v>
      </c>
      <c r="W79" s="1028"/>
      <c r="X79" s="1028"/>
      <c r="Y79" s="1028"/>
      <c r="Z79" s="1028"/>
      <c r="AA79" s="1028">
        <v>8</v>
      </c>
      <c r="AB79" s="1028"/>
      <c r="AC79" s="1028"/>
      <c r="AD79" s="1028"/>
      <c r="AE79" s="1028"/>
      <c r="AF79" s="1028">
        <v>8</v>
      </c>
      <c r="AG79" s="1028"/>
      <c r="AH79" s="1028"/>
      <c r="AI79" s="1028"/>
      <c r="AJ79" s="1028"/>
      <c r="AK79" s="1028">
        <v>11</v>
      </c>
      <c r="AL79" s="1028"/>
      <c r="AM79" s="1028"/>
      <c r="AN79" s="1028"/>
      <c r="AO79" s="1028"/>
      <c r="AP79" s="1028" t="s">
        <v>597</v>
      </c>
      <c r="AQ79" s="1028"/>
      <c r="AR79" s="1028"/>
      <c r="AS79" s="1028"/>
      <c r="AT79" s="1028"/>
      <c r="AU79" s="1028" t="s">
        <v>597</v>
      </c>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t="s">
        <v>610</v>
      </c>
      <c r="C80" s="1032"/>
      <c r="D80" s="1032"/>
      <c r="E80" s="1032"/>
      <c r="F80" s="1032"/>
      <c r="G80" s="1032"/>
      <c r="H80" s="1032"/>
      <c r="I80" s="1032"/>
      <c r="J80" s="1032"/>
      <c r="K80" s="1032"/>
      <c r="L80" s="1032"/>
      <c r="M80" s="1032"/>
      <c r="N80" s="1032"/>
      <c r="O80" s="1032"/>
      <c r="P80" s="1033"/>
      <c r="Q80" s="1034">
        <v>152261</v>
      </c>
      <c r="R80" s="1028"/>
      <c r="S80" s="1028"/>
      <c r="T80" s="1028"/>
      <c r="U80" s="1028"/>
      <c r="V80" s="1028">
        <v>145343</v>
      </c>
      <c r="W80" s="1028"/>
      <c r="X80" s="1028"/>
      <c r="Y80" s="1028"/>
      <c r="Z80" s="1028"/>
      <c r="AA80" s="1028">
        <v>6917</v>
      </c>
      <c r="AB80" s="1028"/>
      <c r="AC80" s="1028"/>
      <c r="AD80" s="1028"/>
      <c r="AE80" s="1028"/>
      <c r="AF80" s="1028">
        <v>6917</v>
      </c>
      <c r="AG80" s="1028"/>
      <c r="AH80" s="1028"/>
      <c r="AI80" s="1028"/>
      <c r="AJ80" s="1028"/>
      <c r="AK80" s="1028">
        <v>20</v>
      </c>
      <c r="AL80" s="1028"/>
      <c r="AM80" s="1028"/>
      <c r="AN80" s="1028"/>
      <c r="AO80" s="1028"/>
      <c r="AP80" s="1028" t="s">
        <v>597</v>
      </c>
      <c r="AQ80" s="1028"/>
      <c r="AR80" s="1028"/>
      <c r="AS80" s="1028"/>
      <c r="AT80" s="1028"/>
      <c r="AU80" s="1028" t="s">
        <v>597</v>
      </c>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t="s">
        <v>611</v>
      </c>
      <c r="C81" s="1032"/>
      <c r="D81" s="1032"/>
      <c r="E81" s="1032"/>
      <c r="F81" s="1032"/>
      <c r="G81" s="1032"/>
      <c r="H81" s="1032"/>
      <c r="I81" s="1032"/>
      <c r="J81" s="1032"/>
      <c r="K81" s="1032"/>
      <c r="L81" s="1032"/>
      <c r="M81" s="1032"/>
      <c r="N81" s="1032"/>
      <c r="O81" s="1032"/>
      <c r="P81" s="1033"/>
      <c r="Q81" s="1035">
        <v>245</v>
      </c>
      <c r="R81" s="1036"/>
      <c r="S81" s="1036"/>
      <c r="T81" s="1036"/>
      <c r="U81" s="1037"/>
      <c r="V81" s="1028">
        <v>219</v>
      </c>
      <c r="W81" s="1028"/>
      <c r="X81" s="1028"/>
      <c r="Y81" s="1028"/>
      <c r="Z81" s="1028"/>
      <c r="AA81" s="1028">
        <v>26</v>
      </c>
      <c r="AB81" s="1028"/>
      <c r="AC81" s="1028"/>
      <c r="AD81" s="1028"/>
      <c r="AE81" s="1028"/>
      <c r="AF81" s="1028">
        <v>26</v>
      </c>
      <c r="AG81" s="1028"/>
      <c r="AH81" s="1028"/>
      <c r="AI81" s="1028"/>
      <c r="AJ81" s="1028"/>
      <c r="AK81" s="1028">
        <v>17</v>
      </c>
      <c r="AL81" s="1028"/>
      <c r="AM81" s="1028"/>
      <c r="AN81" s="1028"/>
      <c r="AO81" s="1028"/>
      <c r="AP81" s="1028" t="s">
        <v>597</v>
      </c>
      <c r="AQ81" s="1028"/>
      <c r="AR81" s="1028"/>
      <c r="AS81" s="1028"/>
      <c r="AT81" s="1028"/>
      <c r="AU81" s="1028" t="s">
        <v>597</v>
      </c>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t="s">
        <v>612</v>
      </c>
      <c r="C82" s="1032"/>
      <c r="D82" s="1032"/>
      <c r="E82" s="1032"/>
      <c r="F82" s="1032"/>
      <c r="G82" s="1032"/>
      <c r="H82" s="1032"/>
      <c r="I82" s="1032"/>
      <c r="J82" s="1032"/>
      <c r="K82" s="1032"/>
      <c r="L82" s="1032"/>
      <c r="M82" s="1032"/>
      <c r="N82" s="1032"/>
      <c r="O82" s="1032"/>
      <c r="P82" s="1033"/>
      <c r="Q82" s="1034">
        <v>2649</v>
      </c>
      <c r="R82" s="1028"/>
      <c r="S82" s="1028"/>
      <c r="T82" s="1028"/>
      <c r="U82" s="1028"/>
      <c r="V82" s="1028">
        <v>2640</v>
      </c>
      <c r="W82" s="1028"/>
      <c r="X82" s="1028"/>
      <c r="Y82" s="1028"/>
      <c r="Z82" s="1028"/>
      <c r="AA82" s="1028">
        <v>9</v>
      </c>
      <c r="AB82" s="1028"/>
      <c r="AC82" s="1028"/>
      <c r="AD82" s="1028"/>
      <c r="AE82" s="1028"/>
      <c r="AF82" s="1028">
        <v>8</v>
      </c>
      <c r="AG82" s="1028"/>
      <c r="AH82" s="1028"/>
      <c r="AI82" s="1028"/>
      <c r="AJ82" s="1028"/>
      <c r="AK82" s="1028">
        <v>111</v>
      </c>
      <c r="AL82" s="1028"/>
      <c r="AM82" s="1028"/>
      <c r="AN82" s="1028"/>
      <c r="AO82" s="1028"/>
      <c r="AP82" s="1028" t="s">
        <v>597</v>
      </c>
      <c r="AQ82" s="1028"/>
      <c r="AR82" s="1028"/>
      <c r="AS82" s="1028"/>
      <c r="AT82" s="1028"/>
      <c r="AU82" s="1028" t="s">
        <v>597</v>
      </c>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392</v>
      </c>
      <c r="B88" s="1001" t="s">
        <v>426</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7990</v>
      </c>
      <c r="AG88" s="1016"/>
      <c r="AH88" s="1016"/>
      <c r="AI88" s="1016"/>
      <c r="AJ88" s="1016"/>
      <c r="AK88" s="1020"/>
      <c r="AL88" s="1020"/>
      <c r="AM88" s="1020"/>
      <c r="AN88" s="1020"/>
      <c r="AO88" s="1020"/>
      <c r="AP88" s="1016">
        <v>1458</v>
      </c>
      <c r="AQ88" s="1016"/>
      <c r="AR88" s="1016"/>
      <c r="AS88" s="1016"/>
      <c r="AT88" s="1016"/>
      <c r="AU88" s="1016">
        <v>663</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392</v>
      </c>
      <c r="BR102" s="1001" t="s">
        <v>427</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v>5</v>
      </c>
      <c r="CS102" s="1008"/>
      <c r="CT102" s="1008"/>
      <c r="CU102" s="1008"/>
      <c r="CV102" s="1009"/>
      <c r="CW102" s="1007"/>
      <c r="CX102" s="1008"/>
      <c r="CY102" s="1008"/>
      <c r="CZ102" s="1008"/>
      <c r="DA102" s="1009"/>
      <c r="DB102" s="1007"/>
      <c r="DC102" s="1008"/>
      <c r="DD102" s="1008"/>
      <c r="DE102" s="1008"/>
      <c r="DF102" s="1009"/>
      <c r="DG102" s="1007"/>
      <c r="DH102" s="1008"/>
      <c r="DI102" s="1008"/>
      <c r="DJ102" s="1008"/>
      <c r="DK102" s="1009"/>
      <c r="DL102" s="1007"/>
      <c r="DM102" s="1008"/>
      <c r="DN102" s="1008"/>
      <c r="DO102" s="1008"/>
      <c r="DP102" s="1009"/>
      <c r="DQ102" s="1007"/>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428</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429</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430</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431</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432</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433</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434</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435</v>
      </c>
      <c r="AB109" s="951"/>
      <c r="AC109" s="951"/>
      <c r="AD109" s="951"/>
      <c r="AE109" s="952"/>
      <c r="AF109" s="953" t="s">
        <v>436</v>
      </c>
      <c r="AG109" s="951"/>
      <c r="AH109" s="951"/>
      <c r="AI109" s="951"/>
      <c r="AJ109" s="952"/>
      <c r="AK109" s="953" t="s">
        <v>307</v>
      </c>
      <c r="AL109" s="951"/>
      <c r="AM109" s="951"/>
      <c r="AN109" s="951"/>
      <c r="AO109" s="952"/>
      <c r="AP109" s="953" t="s">
        <v>437</v>
      </c>
      <c r="AQ109" s="951"/>
      <c r="AR109" s="951"/>
      <c r="AS109" s="951"/>
      <c r="AT109" s="982"/>
      <c r="AU109" s="950" t="s">
        <v>434</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435</v>
      </c>
      <c r="BR109" s="951"/>
      <c r="BS109" s="951"/>
      <c r="BT109" s="951"/>
      <c r="BU109" s="952"/>
      <c r="BV109" s="953" t="s">
        <v>436</v>
      </c>
      <c r="BW109" s="951"/>
      <c r="BX109" s="951"/>
      <c r="BY109" s="951"/>
      <c r="BZ109" s="952"/>
      <c r="CA109" s="953" t="s">
        <v>307</v>
      </c>
      <c r="CB109" s="951"/>
      <c r="CC109" s="951"/>
      <c r="CD109" s="951"/>
      <c r="CE109" s="952"/>
      <c r="CF109" s="989" t="s">
        <v>437</v>
      </c>
      <c r="CG109" s="989"/>
      <c r="CH109" s="989"/>
      <c r="CI109" s="989"/>
      <c r="CJ109" s="989"/>
      <c r="CK109" s="953" t="s">
        <v>438</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435</v>
      </c>
      <c r="DH109" s="951"/>
      <c r="DI109" s="951"/>
      <c r="DJ109" s="951"/>
      <c r="DK109" s="952"/>
      <c r="DL109" s="953" t="s">
        <v>436</v>
      </c>
      <c r="DM109" s="951"/>
      <c r="DN109" s="951"/>
      <c r="DO109" s="951"/>
      <c r="DP109" s="952"/>
      <c r="DQ109" s="953" t="s">
        <v>307</v>
      </c>
      <c r="DR109" s="951"/>
      <c r="DS109" s="951"/>
      <c r="DT109" s="951"/>
      <c r="DU109" s="952"/>
      <c r="DV109" s="953" t="s">
        <v>437</v>
      </c>
      <c r="DW109" s="951"/>
      <c r="DX109" s="951"/>
      <c r="DY109" s="951"/>
      <c r="DZ109" s="982"/>
    </row>
    <row r="110" spans="1:131" s="248" customFormat="1" ht="26.25" customHeight="1" x14ac:dyDescent="0.15">
      <c r="A110" s="853" t="s">
        <v>439</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1383471</v>
      </c>
      <c r="AB110" s="944"/>
      <c r="AC110" s="944"/>
      <c r="AD110" s="944"/>
      <c r="AE110" s="945"/>
      <c r="AF110" s="946">
        <v>1351779</v>
      </c>
      <c r="AG110" s="944"/>
      <c r="AH110" s="944"/>
      <c r="AI110" s="944"/>
      <c r="AJ110" s="945"/>
      <c r="AK110" s="946">
        <v>1323128</v>
      </c>
      <c r="AL110" s="944"/>
      <c r="AM110" s="944"/>
      <c r="AN110" s="944"/>
      <c r="AO110" s="945"/>
      <c r="AP110" s="947">
        <v>26.6</v>
      </c>
      <c r="AQ110" s="948"/>
      <c r="AR110" s="948"/>
      <c r="AS110" s="948"/>
      <c r="AT110" s="949"/>
      <c r="AU110" s="983" t="s">
        <v>73</v>
      </c>
      <c r="AV110" s="984"/>
      <c r="AW110" s="984"/>
      <c r="AX110" s="984"/>
      <c r="AY110" s="984"/>
      <c r="AZ110" s="909" t="s">
        <v>440</v>
      </c>
      <c r="BA110" s="854"/>
      <c r="BB110" s="854"/>
      <c r="BC110" s="854"/>
      <c r="BD110" s="854"/>
      <c r="BE110" s="854"/>
      <c r="BF110" s="854"/>
      <c r="BG110" s="854"/>
      <c r="BH110" s="854"/>
      <c r="BI110" s="854"/>
      <c r="BJ110" s="854"/>
      <c r="BK110" s="854"/>
      <c r="BL110" s="854"/>
      <c r="BM110" s="854"/>
      <c r="BN110" s="854"/>
      <c r="BO110" s="854"/>
      <c r="BP110" s="855"/>
      <c r="BQ110" s="910">
        <v>12469086</v>
      </c>
      <c r="BR110" s="891"/>
      <c r="BS110" s="891"/>
      <c r="BT110" s="891"/>
      <c r="BU110" s="891"/>
      <c r="BV110" s="891">
        <v>13145017</v>
      </c>
      <c r="BW110" s="891"/>
      <c r="BX110" s="891"/>
      <c r="BY110" s="891"/>
      <c r="BZ110" s="891"/>
      <c r="CA110" s="891">
        <v>14954691</v>
      </c>
      <c r="CB110" s="891"/>
      <c r="CC110" s="891"/>
      <c r="CD110" s="891"/>
      <c r="CE110" s="891"/>
      <c r="CF110" s="915">
        <v>300.5</v>
      </c>
      <c r="CG110" s="916"/>
      <c r="CH110" s="916"/>
      <c r="CI110" s="916"/>
      <c r="CJ110" s="916"/>
      <c r="CK110" s="979" t="s">
        <v>441</v>
      </c>
      <c r="CL110" s="865"/>
      <c r="CM110" s="940" t="s">
        <v>442</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131</v>
      </c>
      <c r="DH110" s="891"/>
      <c r="DI110" s="891"/>
      <c r="DJ110" s="891"/>
      <c r="DK110" s="891"/>
      <c r="DL110" s="891" t="s">
        <v>443</v>
      </c>
      <c r="DM110" s="891"/>
      <c r="DN110" s="891"/>
      <c r="DO110" s="891"/>
      <c r="DP110" s="891"/>
      <c r="DQ110" s="891" t="s">
        <v>131</v>
      </c>
      <c r="DR110" s="891"/>
      <c r="DS110" s="891"/>
      <c r="DT110" s="891"/>
      <c r="DU110" s="891"/>
      <c r="DV110" s="892" t="s">
        <v>131</v>
      </c>
      <c r="DW110" s="892"/>
      <c r="DX110" s="892"/>
      <c r="DY110" s="892"/>
      <c r="DZ110" s="893"/>
    </row>
    <row r="111" spans="1:131" s="248" customFormat="1" ht="26.25" customHeight="1" x14ac:dyDescent="0.15">
      <c r="A111" s="820" t="s">
        <v>444</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445</v>
      </c>
      <c r="AB111" s="972"/>
      <c r="AC111" s="972"/>
      <c r="AD111" s="972"/>
      <c r="AE111" s="973"/>
      <c r="AF111" s="974" t="s">
        <v>445</v>
      </c>
      <c r="AG111" s="972"/>
      <c r="AH111" s="972"/>
      <c r="AI111" s="972"/>
      <c r="AJ111" s="973"/>
      <c r="AK111" s="974" t="s">
        <v>445</v>
      </c>
      <c r="AL111" s="972"/>
      <c r="AM111" s="972"/>
      <c r="AN111" s="972"/>
      <c r="AO111" s="973"/>
      <c r="AP111" s="975" t="s">
        <v>445</v>
      </c>
      <c r="AQ111" s="976"/>
      <c r="AR111" s="976"/>
      <c r="AS111" s="976"/>
      <c r="AT111" s="977"/>
      <c r="AU111" s="985"/>
      <c r="AV111" s="986"/>
      <c r="AW111" s="986"/>
      <c r="AX111" s="986"/>
      <c r="AY111" s="986"/>
      <c r="AZ111" s="861" t="s">
        <v>446</v>
      </c>
      <c r="BA111" s="796"/>
      <c r="BB111" s="796"/>
      <c r="BC111" s="796"/>
      <c r="BD111" s="796"/>
      <c r="BE111" s="796"/>
      <c r="BF111" s="796"/>
      <c r="BG111" s="796"/>
      <c r="BH111" s="796"/>
      <c r="BI111" s="796"/>
      <c r="BJ111" s="796"/>
      <c r="BK111" s="796"/>
      <c r="BL111" s="796"/>
      <c r="BM111" s="796"/>
      <c r="BN111" s="796"/>
      <c r="BO111" s="796"/>
      <c r="BP111" s="797"/>
      <c r="BQ111" s="862">
        <v>121200</v>
      </c>
      <c r="BR111" s="863"/>
      <c r="BS111" s="863"/>
      <c r="BT111" s="863"/>
      <c r="BU111" s="863"/>
      <c r="BV111" s="863">
        <v>121200</v>
      </c>
      <c r="BW111" s="863"/>
      <c r="BX111" s="863"/>
      <c r="BY111" s="863"/>
      <c r="BZ111" s="863"/>
      <c r="CA111" s="863">
        <v>386689</v>
      </c>
      <c r="CB111" s="863"/>
      <c r="CC111" s="863"/>
      <c r="CD111" s="863"/>
      <c r="CE111" s="863"/>
      <c r="CF111" s="924">
        <v>7.8</v>
      </c>
      <c r="CG111" s="925"/>
      <c r="CH111" s="925"/>
      <c r="CI111" s="925"/>
      <c r="CJ111" s="925"/>
      <c r="CK111" s="980"/>
      <c r="CL111" s="867"/>
      <c r="CM111" s="870" t="s">
        <v>447</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131</v>
      </c>
      <c r="DH111" s="863"/>
      <c r="DI111" s="863"/>
      <c r="DJ111" s="863"/>
      <c r="DK111" s="863"/>
      <c r="DL111" s="863" t="s">
        <v>448</v>
      </c>
      <c r="DM111" s="863"/>
      <c r="DN111" s="863"/>
      <c r="DO111" s="863"/>
      <c r="DP111" s="863"/>
      <c r="DQ111" s="863" t="s">
        <v>394</v>
      </c>
      <c r="DR111" s="863"/>
      <c r="DS111" s="863"/>
      <c r="DT111" s="863"/>
      <c r="DU111" s="863"/>
      <c r="DV111" s="840" t="s">
        <v>394</v>
      </c>
      <c r="DW111" s="840"/>
      <c r="DX111" s="840"/>
      <c r="DY111" s="840"/>
      <c r="DZ111" s="841"/>
    </row>
    <row r="112" spans="1:131" s="248" customFormat="1" ht="26.25" customHeight="1" x14ac:dyDescent="0.15">
      <c r="A112" s="965" t="s">
        <v>449</v>
      </c>
      <c r="B112" s="966"/>
      <c r="C112" s="796" t="s">
        <v>450</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448</v>
      </c>
      <c r="AB112" s="826"/>
      <c r="AC112" s="826"/>
      <c r="AD112" s="826"/>
      <c r="AE112" s="827"/>
      <c r="AF112" s="828" t="s">
        <v>131</v>
      </c>
      <c r="AG112" s="826"/>
      <c r="AH112" s="826"/>
      <c r="AI112" s="826"/>
      <c r="AJ112" s="827"/>
      <c r="AK112" s="828" t="s">
        <v>451</v>
      </c>
      <c r="AL112" s="826"/>
      <c r="AM112" s="826"/>
      <c r="AN112" s="826"/>
      <c r="AO112" s="827"/>
      <c r="AP112" s="873" t="s">
        <v>394</v>
      </c>
      <c r="AQ112" s="874"/>
      <c r="AR112" s="874"/>
      <c r="AS112" s="874"/>
      <c r="AT112" s="875"/>
      <c r="AU112" s="985"/>
      <c r="AV112" s="986"/>
      <c r="AW112" s="986"/>
      <c r="AX112" s="986"/>
      <c r="AY112" s="986"/>
      <c r="AZ112" s="861" t="s">
        <v>452</v>
      </c>
      <c r="BA112" s="796"/>
      <c r="BB112" s="796"/>
      <c r="BC112" s="796"/>
      <c r="BD112" s="796"/>
      <c r="BE112" s="796"/>
      <c r="BF112" s="796"/>
      <c r="BG112" s="796"/>
      <c r="BH112" s="796"/>
      <c r="BI112" s="796"/>
      <c r="BJ112" s="796"/>
      <c r="BK112" s="796"/>
      <c r="BL112" s="796"/>
      <c r="BM112" s="796"/>
      <c r="BN112" s="796"/>
      <c r="BO112" s="796"/>
      <c r="BP112" s="797"/>
      <c r="BQ112" s="862">
        <v>1558652</v>
      </c>
      <c r="BR112" s="863"/>
      <c r="BS112" s="863"/>
      <c r="BT112" s="863"/>
      <c r="BU112" s="863"/>
      <c r="BV112" s="863">
        <v>1514197</v>
      </c>
      <c r="BW112" s="863"/>
      <c r="BX112" s="863"/>
      <c r="BY112" s="863"/>
      <c r="BZ112" s="863"/>
      <c r="CA112" s="863">
        <v>1487320</v>
      </c>
      <c r="CB112" s="863"/>
      <c r="CC112" s="863"/>
      <c r="CD112" s="863"/>
      <c r="CE112" s="863"/>
      <c r="CF112" s="924">
        <v>29.9</v>
      </c>
      <c r="CG112" s="925"/>
      <c r="CH112" s="925"/>
      <c r="CI112" s="925"/>
      <c r="CJ112" s="925"/>
      <c r="CK112" s="980"/>
      <c r="CL112" s="867"/>
      <c r="CM112" s="870" t="s">
        <v>453</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394</v>
      </c>
      <c r="DH112" s="863"/>
      <c r="DI112" s="863"/>
      <c r="DJ112" s="863"/>
      <c r="DK112" s="863"/>
      <c r="DL112" s="863" t="s">
        <v>454</v>
      </c>
      <c r="DM112" s="863"/>
      <c r="DN112" s="863"/>
      <c r="DO112" s="863"/>
      <c r="DP112" s="863"/>
      <c r="DQ112" s="863" t="s">
        <v>394</v>
      </c>
      <c r="DR112" s="863"/>
      <c r="DS112" s="863"/>
      <c r="DT112" s="863"/>
      <c r="DU112" s="863"/>
      <c r="DV112" s="840" t="s">
        <v>131</v>
      </c>
      <c r="DW112" s="840"/>
      <c r="DX112" s="840"/>
      <c r="DY112" s="840"/>
      <c r="DZ112" s="841"/>
    </row>
    <row r="113" spans="1:130" s="248" customFormat="1" ht="26.25" customHeight="1" x14ac:dyDescent="0.15">
      <c r="A113" s="967"/>
      <c r="B113" s="968"/>
      <c r="C113" s="796" t="s">
        <v>455</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136979</v>
      </c>
      <c r="AB113" s="972"/>
      <c r="AC113" s="972"/>
      <c r="AD113" s="972"/>
      <c r="AE113" s="973"/>
      <c r="AF113" s="974">
        <v>176890</v>
      </c>
      <c r="AG113" s="972"/>
      <c r="AH113" s="972"/>
      <c r="AI113" s="972"/>
      <c r="AJ113" s="973"/>
      <c r="AK113" s="974">
        <v>193588</v>
      </c>
      <c r="AL113" s="972"/>
      <c r="AM113" s="972"/>
      <c r="AN113" s="972"/>
      <c r="AO113" s="973"/>
      <c r="AP113" s="975">
        <v>3.9</v>
      </c>
      <c r="AQ113" s="976"/>
      <c r="AR113" s="976"/>
      <c r="AS113" s="976"/>
      <c r="AT113" s="977"/>
      <c r="AU113" s="985"/>
      <c r="AV113" s="986"/>
      <c r="AW113" s="986"/>
      <c r="AX113" s="986"/>
      <c r="AY113" s="986"/>
      <c r="AZ113" s="861" t="s">
        <v>456</v>
      </c>
      <c r="BA113" s="796"/>
      <c r="BB113" s="796"/>
      <c r="BC113" s="796"/>
      <c r="BD113" s="796"/>
      <c r="BE113" s="796"/>
      <c r="BF113" s="796"/>
      <c r="BG113" s="796"/>
      <c r="BH113" s="796"/>
      <c r="BI113" s="796"/>
      <c r="BJ113" s="796"/>
      <c r="BK113" s="796"/>
      <c r="BL113" s="796"/>
      <c r="BM113" s="796"/>
      <c r="BN113" s="796"/>
      <c r="BO113" s="796"/>
      <c r="BP113" s="797"/>
      <c r="BQ113" s="862">
        <v>969420</v>
      </c>
      <c r="BR113" s="863"/>
      <c r="BS113" s="863"/>
      <c r="BT113" s="863"/>
      <c r="BU113" s="863"/>
      <c r="BV113" s="863">
        <v>808872</v>
      </c>
      <c r="BW113" s="863"/>
      <c r="BX113" s="863"/>
      <c r="BY113" s="863"/>
      <c r="BZ113" s="863"/>
      <c r="CA113" s="863">
        <v>663871</v>
      </c>
      <c r="CB113" s="863"/>
      <c r="CC113" s="863"/>
      <c r="CD113" s="863"/>
      <c r="CE113" s="863"/>
      <c r="CF113" s="924">
        <v>13.3</v>
      </c>
      <c r="CG113" s="925"/>
      <c r="CH113" s="925"/>
      <c r="CI113" s="925"/>
      <c r="CJ113" s="925"/>
      <c r="CK113" s="980"/>
      <c r="CL113" s="867"/>
      <c r="CM113" s="870" t="s">
        <v>457</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458</v>
      </c>
      <c r="DH113" s="826"/>
      <c r="DI113" s="826"/>
      <c r="DJ113" s="826"/>
      <c r="DK113" s="827"/>
      <c r="DL113" s="828" t="s">
        <v>445</v>
      </c>
      <c r="DM113" s="826"/>
      <c r="DN113" s="826"/>
      <c r="DO113" s="826"/>
      <c r="DP113" s="827"/>
      <c r="DQ113" s="828" t="s">
        <v>451</v>
      </c>
      <c r="DR113" s="826"/>
      <c r="DS113" s="826"/>
      <c r="DT113" s="826"/>
      <c r="DU113" s="827"/>
      <c r="DV113" s="873" t="s">
        <v>417</v>
      </c>
      <c r="DW113" s="874"/>
      <c r="DX113" s="874"/>
      <c r="DY113" s="874"/>
      <c r="DZ113" s="875"/>
    </row>
    <row r="114" spans="1:130" s="248" customFormat="1" ht="26.25" customHeight="1" x14ac:dyDescent="0.15">
      <c r="A114" s="967"/>
      <c r="B114" s="968"/>
      <c r="C114" s="796" t="s">
        <v>459</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143959</v>
      </c>
      <c r="AB114" s="826"/>
      <c r="AC114" s="826"/>
      <c r="AD114" s="826"/>
      <c r="AE114" s="827"/>
      <c r="AF114" s="828">
        <v>154703</v>
      </c>
      <c r="AG114" s="826"/>
      <c r="AH114" s="826"/>
      <c r="AI114" s="826"/>
      <c r="AJ114" s="827"/>
      <c r="AK114" s="828">
        <v>135258</v>
      </c>
      <c r="AL114" s="826"/>
      <c r="AM114" s="826"/>
      <c r="AN114" s="826"/>
      <c r="AO114" s="827"/>
      <c r="AP114" s="873">
        <v>2.7</v>
      </c>
      <c r="AQ114" s="874"/>
      <c r="AR114" s="874"/>
      <c r="AS114" s="874"/>
      <c r="AT114" s="875"/>
      <c r="AU114" s="985"/>
      <c r="AV114" s="986"/>
      <c r="AW114" s="986"/>
      <c r="AX114" s="986"/>
      <c r="AY114" s="986"/>
      <c r="AZ114" s="861" t="s">
        <v>460</v>
      </c>
      <c r="BA114" s="796"/>
      <c r="BB114" s="796"/>
      <c r="BC114" s="796"/>
      <c r="BD114" s="796"/>
      <c r="BE114" s="796"/>
      <c r="BF114" s="796"/>
      <c r="BG114" s="796"/>
      <c r="BH114" s="796"/>
      <c r="BI114" s="796"/>
      <c r="BJ114" s="796"/>
      <c r="BK114" s="796"/>
      <c r="BL114" s="796"/>
      <c r="BM114" s="796"/>
      <c r="BN114" s="796"/>
      <c r="BO114" s="796"/>
      <c r="BP114" s="797"/>
      <c r="BQ114" s="862">
        <v>1342816</v>
      </c>
      <c r="BR114" s="863"/>
      <c r="BS114" s="863"/>
      <c r="BT114" s="863"/>
      <c r="BU114" s="863"/>
      <c r="BV114" s="863">
        <v>1261768</v>
      </c>
      <c r="BW114" s="863"/>
      <c r="BX114" s="863"/>
      <c r="BY114" s="863"/>
      <c r="BZ114" s="863"/>
      <c r="CA114" s="863">
        <v>1087791</v>
      </c>
      <c r="CB114" s="863"/>
      <c r="CC114" s="863"/>
      <c r="CD114" s="863"/>
      <c r="CE114" s="863"/>
      <c r="CF114" s="924">
        <v>21.9</v>
      </c>
      <c r="CG114" s="925"/>
      <c r="CH114" s="925"/>
      <c r="CI114" s="925"/>
      <c r="CJ114" s="925"/>
      <c r="CK114" s="980"/>
      <c r="CL114" s="867"/>
      <c r="CM114" s="870" t="s">
        <v>461</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417</v>
      </c>
      <c r="DH114" s="826"/>
      <c r="DI114" s="826"/>
      <c r="DJ114" s="826"/>
      <c r="DK114" s="827"/>
      <c r="DL114" s="828" t="s">
        <v>417</v>
      </c>
      <c r="DM114" s="826"/>
      <c r="DN114" s="826"/>
      <c r="DO114" s="826"/>
      <c r="DP114" s="827"/>
      <c r="DQ114" s="828" t="s">
        <v>454</v>
      </c>
      <c r="DR114" s="826"/>
      <c r="DS114" s="826"/>
      <c r="DT114" s="826"/>
      <c r="DU114" s="827"/>
      <c r="DV114" s="873" t="s">
        <v>394</v>
      </c>
      <c r="DW114" s="874"/>
      <c r="DX114" s="874"/>
      <c r="DY114" s="874"/>
      <c r="DZ114" s="875"/>
    </row>
    <row r="115" spans="1:130" s="248" customFormat="1" ht="26.25" customHeight="1" x14ac:dyDescent="0.15">
      <c r="A115" s="967"/>
      <c r="B115" s="968"/>
      <c r="C115" s="796" t="s">
        <v>462</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t="s">
        <v>131</v>
      </c>
      <c r="AB115" s="972"/>
      <c r="AC115" s="972"/>
      <c r="AD115" s="972"/>
      <c r="AE115" s="973"/>
      <c r="AF115" s="974" t="s">
        <v>417</v>
      </c>
      <c r="AG115" s="972"/>
      <c r="AH115" s="972"/>
      <c r="AI115" s="972"/>
      <c r="AJ115" s="973"/>
      <c r="AK115" s="974" t="s">
        <v>417</v>
      </c>
      <c r="AL115" s="972"/>
      <c r="AM115" s="972"/>
      <c r="AN115" s="972"/>
      <c r="AO115" s="973"/>
      <c r="AP115" s="975" t="s">
        <v>417</v>
      </c>
      <c r="AQ115" s="976"/>
      <c r="AR115" s="976"/>
      <c r="AS115" s="976"/>
      <c r="AT115" s="977"/>
      <c r="AU115" s="985"/>
      <c r="AV115" s="986"/>
      <c r="AW115" s="986"/>
      <c r="AX115" s="986"/>
      <c r="AY115" s="986"/>
      <c r="AZ115" s="861" t="s">
        <v>463</v>
      </c>
      <c r="BA115" s="796"/>
      <c r="BB115" s="796"/>
      <c r="BC115" s="796"/>
      <c r="BD115" s="796"/>
      <c r="BE115" s="796"/>
      <c r="BF115" s="796"/>
      <c r="BG115" s="796"/>
      <c r="BH115" s="796"/>
      <c r="BI115" s="796"/>
      <c r="BJ115" s="796"/>
      <c r="BK115" s="796"/>
      <c r="BL115" s="796"/>
      <c r="BM115" s="796"/>
      <c r="BN115" s="796"/>
      <c r="BO115" s="796"/>
      <c r="BP115" s="797"/>
      <c r="BQ115" s="862" t="s">
        <v>464</v>
      </c>
      <c r="BR115" s="863"/>
      <c r="BS115" s="863"/>
      <c r="BT115" s="863"/>
      <c r="BU115" s="863"/>
      <c r="BV115" s="863" t="s">
        <v>454</v>
      </c>
      <c r="BW115" s="863"/>
      <c r="BX115" s="863"/>
      <c r="BY115" s="863"/>
      <c r="BZ115" s="863"/>
      <c r="CA115" s="863" t="s">
        <v>131</v>
      </c>
      <c r="CB115" s="863"/>
      <c r="CC115" s="863"/>
      <c r="CD115" s="863"/>
      <c r="CE115" s="863"/>
      <c r="CF115" s="924" t="s">
        <v>417</v>
      </c>
      <c r="CG115" s="925"/>
      <c r="CH115" s="925"/>
      <c r="CI115" s="925"/>
      <c r="CJ115" s="925"/>
      <c r="CK115" s="980"/>
      <c r="CL115" s="867"/>
      <c r="CM115" s="861" t="s">
        <v>465</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v>121200</v>
      </c>
      <c r="DH115" s="826"/>
      <c r="DI115" s="826"/>
      <c r="DJ115" s="826"/>
      <c r="DK115" s="827"/>
      <c r="DL115" s="828">
        <v>121200</v>
      </c>
      <c r="DM115" s="826"/>
      <c r="DN115" s="826"/>
      <c r="DO115" s="826"/>
      <c r="DP115" s="827"/>
      <c r="DQ115" s="828">
        <v>386689</v>
      </c>
      <c r="DR115" s="826"/>
      <c r="DS115" s="826"/>
      <c r="DT115" s="826"/>
      <c r="DU115" s="827"/>
      <c r="DV115" s="873">
        <v>7.8</v>
      </c>
      <c r="DW115" s="874"/>
      <c r="DX115" s="874"/>
      <c r="DY115" s="874"/>
      <c r="DZ115" s="875"/>
    </row>
    <row r="116" spans="1:130" s="248" customFormat="1" ht="26.25" customHeight="1" x14ac:dyDescent="0.15">
      <c r="A116" s="969"/>
      <c r="B116" s="970"/>
      <c r="C116" s="929" t="s">
        <v>466</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131</v>
      </c>
      <c r="AB116" s="826"/>
      <c r="AC116" s="826"/>
      <c r="AD116" s="826"/>
      <c r="AE116" s="827"/>
      <c r="AF116" s="828">
        <v>230</v>
      </c>
      <c r="AG116" s="826"/>
      <c r="AH116" s="826"/>
      <c r="AI116" s="826"/>
      <c r="AJ116" s="827"/>
      <c r="AK116" s="828">
        <v>237</v>
      </c>
      <c r="AL116" s="826"/>
      <c r="AM116" s="826"/>
      <c r="AN116" s="826"/>
      <c r="AO116" s="827"/>
      <c r="AP116" s="873">
        <v>0</v>
      </c>
      <c r="AQ116" s="874"/>
      <c r="AR116" s="874"/>
      <c r="AS116" s="874"/>
      <c r="AT116" s="875"/>
      <c r="AU116" s="985"/>
      <c r="AV116" s="986"/>
      <c r="AW116" s="986"/>
      <c r="AX116" s="986"/>
      <c r="AY116" s="986"/>
      <c r="AZ116" s="912" t="s">
        <v>467</v>
      </c>
      <c r="BA116" s="913"/>
      <c r="BB116" s="913"/>
      <c r="BC116" s="913"/>
      <c r="BD116" s="913"/>
      <c r="BE116" s="913"/>
      <c r="BF116" s="913"/>
      <c r="BG116" s="913"/>
      <c r="BH116" s="913"/>
      <c r="BI116" s="913"/>
      <c r="BJ116" s="913"/>
      <c r="BK116" s="913"/>
      <c r="BL116" s="913"/>
      <c r="BM116" s="913"/>
      <c r="BN116" s="913"/>
      <c r="BO116" s="913"/>
      <c r="BP116" s="914"/>
      <c r="BQ116" s="862" t="s">
        <v>417</v>
      </c>
      <c r="BR116" s="863"/>
      <c r="BS116" s="863"/>
      <c r="BT116" s="863"/>
      <c r="BU116" s="863"/>
      <c r="BV116" s="863" t="s">
        <v>394</v>
      </c>
      <c r="BW116" s="863"/>
      <c r="BX116" s="863"/>
      <c r="BY116" s="863"/>
      <c r="BZ116" s="863"/>
      <c r="CA116" s="863" t="s">
        <v>451</v>
      </c>
      <c r="CB116" s="863"/>
      <c r="CC116" s="863"/>
      <c r="CD116" s="863"/>
      <c r="CE116" s="863"/>
      <c r="CF116" s="924" t="s">
        <v>445</v>
      </c>
      <c r="CG116" s="925"/>
      <c r="CH116" s="925"/>
      <c r="CI116" s="925"/>
      <c r="CJ116" s="925"/>
      <c r="CK116" s="980"/>
      <c r="CL116" s="867"/>
      <c r="CM116" s="870" t="s">
        <v>468</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445</v>
      </c>
      <c r="DH116" s="826"/>
      <c r="DI116" s="826"/>
      <c r="DJ116" s="826"/>
      <c r="DK116" s="827"/>
      <c r="DL116" s="828" t="s">
        <v>131</v>
      </c>
      <c r="DM116" s="826"/>
      <c r="DN116" s="826"/>
      <c r="DO116" s="826"/>
      <c r="DP116" s="827"/>
      <c r="DQ116" s="828" t="s">
        <v>448</v>
      </c>
      <c r="DR116" s="826"/>
      <c r="DS116" s="826"/>
      <c r="DT116" s="826"/>
      <c r="DU116" s="827"/>
      <c r="DV116" s="873" t="s">
        <v>394</v>
      </c>
      <c r="DW116" s="874"/>
      <c r="DX116" s="874"/>
      <c r="DY116" s="874"/>
      <c r="DZ116" s="875"/>
    </row>
    <row r="117" spans="1:130" s="248" customFormat="1" ht="26.25" customHeight="1" x14ac:dyDescent="0.15">
      <c r="A117" s="950" t="s">
        <v>188</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469</v>
      </c>
      <c r="Z117" s="952"/>
      <c r="AA117" s="957">
        <v>1664409</v>
      </c>
      <c r="AB117" s="958"/>
      <c r="AC117" s="958"/>
      <c r="AD117" s="958"/>
      <c r="AE117" s="959"/>
      <c r="AF117" s="960">
        <v>1683602</v>
      </c>
      <c r="AG117" s="958"/>
      <c r="AH117" s="958"/>
      <c r="AI117" s="958"/>
      <c r="AJ117" s="959"/>
      <c r="AK117" s="960">
        <v>1652211</v>
      </c>
      <c r="AL117" s="958"/>
      <c r="AM117" s="958"/>
      <c r="AN117" s="958"/>
      <c r="AO117" s="959"/>
      <c r="AP117" s="961"/>
      <c r="AQ117" s="962"/>
      <c r="AR117" s="962"/>
      <c r="AS117" s="962"/>
      <c r="AT117" s="963"/>
      <c r="AU117" s="985"/>
      <c r="AV117" s="986"/>
      <c r="AW117" s="986"/>
      <c r="AX117" s="986"/>
      <c r="AY117" s="986"/>
      <c r="AZ117" s="912" t="s">
        <v>470</v>
      </c>
      <c r="BA117" s="913"/>
      <c r="BB117" s="913"/>
      <c r="BC117" s="913"/>
      <c r="BD117" s="913"/>
      <c r="BE117" s="913"/>
      <c r="BF117" s="913"/>
      <c r="BG117" s="913"/>
      <c r="BH117" s="913"/>
      <c r="BI117" s="913"/>
      <c r="BJ117" s="913"/>
      <c r="BK117" s="913"/>
      <c r="BL117" s="913"/>
      <c r="BM117" s="913"/>
      <c r="BN117" s="913"/>
      <c r="BO117" s="913"/>
      <c r="BP117" s="914"/>
      <c r="BQ117" s="862" t="s">
        <v>131</v>
      </c>
      <c r="BR117" s="863"/>
      <c r="BS117" s="863"/>
      <c r="BT117" s="863"/>
      <c r="BU117" s="863"/>
      <c r="BV117" s="863" t="s">
        <v>451</v>
      </c>
      <c r="BW117" s="863"/>
      <c r="BX117" s="863"/>
      <c r="BY117" s="863"/>
      <c r="BZ117" s="863"/>
      <c r="CA117" s="863" t="s">
        <v>394</v>
      </c>
      <c r="CB117" s="863"/>
      <c r="CC117" s="863"/>
      <c r="CD117" s="863"/>
      <c r="CE117" s="863"/>
      <c r="CF117" s="924" t="s">
        <v>394</v>
      </c>
      <c r="CG117" s="925"/>
      <c r="CH117" s="925"/>
      <c r="CI117" s="925"/>
      <c r="CJ117" s="925"/>
      <c r="CK117" s="980"/>
      <c r="CL117" s="867"/>
      <c r="CM117" s="870" t="s">
        <v>471</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448</v>
      </c>
      <c r="DH117" s="826"/>
      <c r="DI117" s="826"/>
      <c r="DJ117" s="826"/>
      <c r="DK117" s="827"/>
      <c r="DL117" s="828" t="s">
        <v>394</v>
      </c>
      <c r="DM117" s="826"/>
      <c r="DN117" s="826"/>
      <c r="DO117" s="826"/>
      <c r="DP117" s="827"/>
      <c r="DQ117" s="828" t="s">
        <v>131</v>
      </c>
      <c r="DR117" s="826"/>
      <c r="DS117" s="826"/>
      <c r="DT117" s="826"/>
      <c r="DU117" s="827"/>
      <c r="DV117" s="873" t="s">
        <v>448</v>
      </c>
      <c r="DW117" s="874"/>
      <c r="DX117" s="874"/>
      <c r="DY117" s="874"/>
      <c r="DZ117" s="875"/>
    </row>
    <row r="118" spans="1:130" s="248" customFormat="1" ht="26.25" customHeight="1" x14ac:dyDescent="0.15">
      <c r="A118" s="950" t="s">
        <v>438</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435</v>
      </c>
      <c r="AB118" s="951"/>
      <c r="AC118" s="951"/>
      <c r="AD118" s="951"/>
      <c r="AE118" s="952"/>
      <c r="AF118" s="953" t="s">
        <v>436</v>
      </c>
      <c r="AG118" s="951"/>
      <c r="AH118" s="951"/>
      <c r="AI118" s="951"/>
      <c r="AJ118" s="952"/>
      <c r="AK118" s="953" t="s">
        <v>307</v>
      </c>
      <c r="AL118" s="951"/>
      <c r="AM118" s="951"/>
      <c r="AN118" s="951"/>
      <c r="AO118" s="952"/>
      <c r="AP118" s="954" t="s">
        <v>437</v>
      </c>
      <c r="AQ118" s="955"/>
      <c r="AR118" s="955"/>
      <c r="AS118" s="955"/>
      <c r="AT118" s="956"/>
      <c r="AU118" s="985"/>
      <c r="AV118" s="986"/>
      <c r="AW118" s="986"/>
      <c r="AX118" s="986"/>
      <c r="AY118" s="986"/>
      <c r="AZ118" s="928" t="s">
        <v>472</v>
      </c>
      <c r="BA118" s="929"/>
      <c r="BB118" s="929"/>
      <c r="BC118" s="929"/>
      <c r="BD118" s="929"/>
      <c r="BE118" s="929"/>
      <c r="BF118" s="929"/>
      <c r="BG118" s="929"/>
      <c r="BH118" s="929"/>
      <c r="BI118" s="929"/>
      <c r="BJ118" s="929"/>
      <c r="BK118" s="929"/>
      <c r="BL118" s="929"/>
      <c r="BM118" s="929"/>
      <c r="BN118" s="929"/>
      <c r="BO118" s="929"/>
      <c r="BP118" s="930"/>
      <c r="BQ118" s="931" t="s">
        <v>448</v>
      </c>
      <c r="BR118" s="894"/>
      <c r="BS118" s="894"/>
      <c r="BT118" s="894"/>
      <c r="BU118" s="894"/>
      <c r="BV118" s="894" t="s">
        <v>451</v>
      </c>
      <c r="BW118" s="894"/>
      <c r="BX118" s="894"/>
      <c r="BY118" s="894"/>
      <c r="BZ118" s="894"/>
      <c r="CA118" s="894" t="s">
        <v>417</v>
      </c>
      <c r="CB118" s="894"/>
      <c r="CC118" s="894"/>
      <c r="CD118" s="894"/>
      <c r="CE118" s="894"/>
      <c r="CF118" s="924" t="s">
        <v>131</v>
      </c>
      <c r="CG118" s="925"/>
      <c r="CH118" s="925"/>
      <c r="CI118" s="925"/>
      <c r="CJ118" s="925"/>
      <c r="CK118" s="980"/>
      <c r="CL118" s="867"/>
      <c r="CM118" s="870" t="s">
        <v>473</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464</v>
      </c>
      <c r="DH118" s="826"/>
      <c r="DI118" s="826"/>
      <c r="DJ118" s="826"/>
      <c r="DK118" s="827"/>
      <c r="DL118" s="828" t="s">
        <v>448</v>
      </c>
      <c r="DM118" s="826"/>
      <c r="DN118" s="826"/>
      <c r="DO118" s="826"/>
      <c r="DP118" s="827"/>
      <c r="DQ118" s="828" t="s">
        <v>448</v>
      </c>
      <c r="DR118" s="826"/>
      <c r="DS118" s="826"/>
      <c r="DT118" s="826"/>
      <c r="DU118" s="827"/>
      <c r="DV118" s="873" t="s">
        <v>417</v>
      </c>
      <c r="DW118" s="874"/>
      <c r="DX118" s="874"/>
      <c r="DY118" s="874"/>
      <c r="DZ118" s="875"/>
    </row>
    <row r="119" spans="1:130" s="248" customFormat="1" ht="26.25" customHeight="1" x14ac:dyDescent="0.15">
      <c r="A119" s="864" t="s">
        <v>441</v>
      </c>
      <c r="B119" s="865"/>
      <c r="C119" s="940" t="s">
        <v>442</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445</v>
      </c>
      <c r="AB119" s="944"/>
      <c r="AC119" s="944"/>
      <c r="AD119" s="944"/>
      <c r="AE119" s="945"/>
      <c r="AF119" s="946" t="s">
        <v>131</v>
      </c>
      <c r="AG119" s="944"/>
      <c r="AH119" s="944"/>
      <c r="AI119" s="944"/>
      <c r="AJ119" s="945"/>
      <c r="AK119" s="946" t="s">
        <v>474</v>
      </c>
      <c r="AL119" s="944"/>
      <c r="AM119" s="944"/>
      <c r="AN119" s="944"/>
      <c r="AO119" s="945"/>
      <c r="AP119" s="947" t="s">
        <v>445</v>
      </c>
      <c r="AQ119" s="948"/>
      <c r="AR119" s="948"/>
      <c r="AS119" s="948"/>
      <c r="AT119" s="949"/>
      <c r="AU119" s="987"/>
      <c r="AV119" s="988"/>
      <c r="AW119" s="988"/>
      <c r="AX119" s="988"/>
      <c r="AY119" s="988"/>
      <c r="AZ119" s="279" t="s">
        <v>188</v>
      </c>
      <c r="BA119" s="279"/>
      <c r="BB119" s="279"/>
      <c r="BC119" s="279"/>
      <c r="BD119" s="279"/>
      <c r="BE119" s="279"/>
      <c r="BF119" s="279"/>
      <c r="BG119" s="279"/>
      <c r="BH119" s="279"/>
      <c r="BI119" s="279"/>
      <c r="BJ119" s="279"/>
      <c r="BK119" s="279"/>
      <c r="BL119" s="279"/>
      <c r="BM119" s="279"/>
      <c r="BN119" s="279"/>
      <c r="BO119" s="926" t="s">
        <v>475</v>
      </c>
      <c r="BP119" s="927"/>
      <c r="BQ119" s="931">
        <v>16461174</v>
      </c>
      <c r="BR119" s="894"/>
      <c r="BS119" s="894"/>
      <c r="BT119" s="894"/>
      <c r="BU119" s="894"/>
      <c r="BV119" s="894">
        <v>16851054</v>
      </c>
      <c r="BW119" s="894"/>
      <c r="BX119" s="894"/>
      <c r="BY119" s="894"/>
      <c r="BZ119" s="894"/>
      <c r="CA119" s="894">
        <v>18580362</v>
      </c>
      <c r="CB119" s="894"/>
      <c r="CC119" s="894"/>
      <c r="CD119" s="894"/>
      <c r="CE119" s="894"/>
      <c r="CF119" s="792"/>
      <c r="CG119" s="793"/>
      <c r="CH119" s="793"/>
      <c r="CI119" s="793"/>
      <c r="CJ119" s="883"/>
      <c r="CK119" s="981"/>
      <c r="CL119" s="869"/>
      <c r="CM119" s="887" t="s">
        <v>476</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131</v>
      </c>
      <c r="DH119" s="809"/>
      <c r="DI119" s="809"/>
      <c r="DJ119" s="809"/>
      <c r="DK119" s="810"/>
      <c r="DL119" s="811" t="s">
        <v>394</v>
      </c>
      <c r="DM119" s="809"/>
      <c r="DN119" s="809"/>
      <c r="DO119" s="809"/>
      <c r="DP119" s="810"/>
      <c r="DQ119" s="811" t="s">
        <v>131</v>
      </c>
      <c r="DR119" s="809"/>
      <c r="DS119" s="809"/>
      <c r="DT119" s="809"/>
      <c r="DU119" s="810"/>
      <c r="DV119" s="897" t="s">
        <v>448</v>
      </c>
      <c r="DW119" s="898"/>
      <c r="DX119" s="898"/>
      <c r="DY119" s="898"/>
      <c r="DZ119" s="899"/>
    </row>
    <row r="120" spans="1:130" s="248" customFormat="1" ht="26.25" customHeight="1" x14ac:dyDescent="0.15">
      <c r="A120" s="866"/>
      <c r="B120" s="867"/>
      <c r="C120" s="870" t="s">
        <v>447</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131</v>
      </c>
      <c r="AB120" s="826"/>
      <c r="AC120" s="826"/>
      <c r="AD120" s="826"/>
      <c r="AE120" s="827"/>
      <c r="AF120" s="828" t="s">
        <v>131</v>
      </c>
      <c r="AG120" s="826"/>
      <c r="AH120" s="826"/>
      <c r="AI120" s="826"/>
      <c r="AJ120" s="827"/>
      <c r="AK120" s="828" t="s">
        <v>131</v>
      </c>
      <c r="AL120" s="826"/>
      <c r="AM120" s="826"/>
      <c r="AN120" s="826"/>
      <c r="AO120" s="827"/>
      <c r="AP120" s="873" t="s">
        <v>474</v>
      </c>
      <c r="AQ120" s="874"/>
      <c r="AR120" s="874"/>
      <c r="AS120" s="874"/>
      <c r="AT120" s="875"/>
      <c r="AU120" s="932" t="s">
        <v>477</v>
      </c>
      <c r="AV120" s="933"/>
      <c r="AW120" s="933"/>
      <c r="AX120" s="933"/>
      <c r="AY120" s="934"/>
      <c r="AZ120" s="909" t="s">
        <v>478</v>
      </c>
      <c r="BA120" s="854"/>
      <c r="BB120" s="854"/>
      <c r="BC120" s="854"/>
      <c r="BD120" s="854"/>
      <c r="BE120" s="854"/>
      <c r="BF120" s="854"/>
      <c r="BG120" s="854"/>
      <c r="BH120" s="854"/>
      <c r="BI120" s="854"/>
      <c r="BJ120" s="854"/>
      <c r="BK120" s="854"/>
      <c r="BL120" s="854"/>
      <c r="BM120" s="854"/>
      <c r="BN120" s="854"/>
      <c r="BO120" s="854"/>
      <c r="BP120" s="855"/>
      <c r="BQ120" s="910">
        <v>2901957</v>
      </c>
      <c r="BR120" s="891"/>
      <c r="BS120" s="891"/>
      <c r="BT120" s="891"/>
      <c r="BU120" s="891"/>
      <c r="BV120" s="891">
        <v>2892039</v>
      </c>
      <c r="BW120" s="891"/>
      <c r="BX120" s="891"/>
      <c r="BY120" s="891"/>
      <c r="BZ120" s="891"/>
      <c r="CA120" s="891">
        <v>2590849</v>
      </c>
      <c r="CB120" s="891"/>
      <c r="CC120" s="891"/>
      <c r="CD120" s="891"/>
      <c r="CE120" s="891"/>
      <c r="CF120" s="915">
        <v>52.1</v>
      </c>
      <c r="CG120" s="916"/>
      <c r="CH120" s="916"/>
      <c r="CI120" s="916"/>
      <c r="CJ120" s="916"/>
      <c r="CK120" s="917" t="s">
        <v>479</v>
      </c>
      <c r="CL120" s="901"/>
      <c r="CM120" s="901"/>
      <c r="CN120" s="901"/>
      <c r="CO120" s="902"/>
      <c r="CP120" s="921" t="s">
        <v>480</v>
      </c>
      <c r="CQ120" s="922"/>
      <c r="CR120" s="922"/>
      <c r="CS120" s="922"/>
      <c r="CT120" s="922"/>
      <c r="CU120" s="922"/>
      <c r="CV120" s="922"/>
      <c r="CW120" s="922"/>
      <c r="CX120" s="922"/>
      <c r="CY120" s="922"/>
      <c r="CZ120" s="922"/>
      <c r="DA120" s="922"/>
      <c r="DB120" s="922"/>
      <c r="DC120" s="922"/>
      <c r="DD120" s="922"/>
      <c r="DE120" s="922"/>
      <c r="DF120" s="923"/>
      <c r="DG120" s="910">
        <v>1320547</v>
      </c>
      <c r="DH120" s="891"/>
      <c r="DI120" s="891"/>
      <c r="DJ120" s="891"/>
      <c r="DK120" s="891"/>
      <c r="DL120" s="891">
        <v>1278777</v>
      </c>
      <c r="DM120" s="891"/>
      <c r="DN120" s="891"/>
      <c r="DO120" s="891"/>
      <c r="DP120" s="891"/>
      <c r="DQ120" s="891">
        <v>1208647</v>
      </c>
      <c r="DR120" s="891"/>
      <c r="DS120" s="891"/>
      <c r="DT120" s="891"/>
      <c r="DU120" s="891"/>
      <c r="DV120" s="892">
        <v>24.3</v>
      </c>
      <c r="DW120" s="892"/>
      <c r="DX120" s="892"/>
      <c r="DY120" s="892"/>
      <c r="DZ120" s="893"/>
    </row>
    <row r="121" spans="1:130" s="248" customFormat="1" ht="26.25" customHeight="1" x14ac:dyDescent="0.15">
      <c r="A121" s="866"/>
      <c r="B121" s="867"/>
      <c r="C121" s="912" t="s">
        <v>481</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131</v>
      </c>
      <c r="AB121" s="826"/>
      <c r="AC121" s="826"/>
      <c r="AD121" s="826"/>
      <c r="AE121" s="827"/>
      <c r="AF121" s="828" t="s">
        <v>458</v>
      </c>
      <c r="AG121" s="826"/>
      <c r="AH121" s="826"/>
      <c r="AI121" s="826"/>
      <c r="AJ121" s="827"/>
      <c r="AK121" s="828" t="s">
        <v>394</v>
      </c>
      <c r="AL121" s="826"/>
      <c r="AM121" s="826"/>
      <c r="AN121" s="826"/>
      <c r="AO121" s="827"/>
      <c r="AP121" s="873" t="s">
        <v>474</v>
      </c>
      <c r="AQ121" s="874"/>
      <c r="AR121" s="874"/>
      <c r="AS121" s="874"/>
      <c r="AT121" s="875"/>
      <c r="AU121" s="935"/>
      <c r="AV121" s="936"/>
      <c r="AW121" s="936"/>
      <c r="AX121" s="936"/>
      <c r="AY121" s="937"/>
      <c r="AZ121" s="861" t="s">
        <v>482</v>
      </c>
      <c r="BA121" s="796"/>
      <c r="BB121" s="796"/>
      <c r="BC121" s="796"/>
      <c r="BD121" s="796"/>
      <c r="BE121" s="796"/>
      <c r="BF121" s="796"/>
      <c r="BG121" s="796"/>
      <c r="BH121" s="796"/>
      <c r="BI121" s="796"/>
      <c r="BJ121" s="796"/>
      <c r="BK121" s="796"/>
      <c r="BL121" s="796"/>
      <c r="BM121" s="796"/>
      <c r="BN121" s="796"/>
      <c r="BO121" s="796"/>
      <c r="BP121" s="797"/>
      <c r="BQ121" s="862">
        <v>349</v>
      </c>
      <c r="BR121" s="863"/>
      <c r="BS121" s="863"/>
      <c r="BT121" s="863"/>
      <c r="BU121" s="863"/>
      <c r="BV121" s="863">
        <v>177</v>
      </c>
      <c r="BW121" s="863"/>
      <c r="BX121" s="863"/>
      <c r="BY121" s="863"/>
      <c r="BZ121" s="863"/>
      <c r="CA121" s="863" t="s">
        <v>394</v>
      </c>
      <c r="CB121" s="863"/>
      <c r="CC121" s="863"/>
      <c r="CD121" s="863"/>
      <c r="CE121" s="863"/>
      <c r="CF121" s="924" t="s">
        <v>131</v>
      </c>
      <c r="CG121" s="925"/>
      <c r="CH121" s="925"/>
      <c r="CI121" s="925"/>
      <c r="CJ121" s="925"/>
      <c r="CK121" s="918"/>
      <c r="CL121" s="904"/>
      <c r="CM121" s="904"/>
      <c r="CN121" s="904"/>
      <c r="CO121" s="905"/>
      <c r="CP121" s="884" t="s">
        <v>483</v>
      </c>
      <c r="CQ121" s="885"/>
      <c r="CR121" s="885"/>
      <c r="CS121" s="885"/>
      <c r="CT121" s="885"/>
      <c r="CU121" s="885"/>
      <c r="CV121" s="885"/>
      <c r="CW121" s="885"/>
      <c r="CX121" s="885"/>
      <c r="CY121" s="885"/>
      <c r="CZ121" s="885"/>
      <c r="DA121" s="885"/>
      <c r="DB121" s="885"/>
      <c r="DC121" s="885"/>
      <c r="DD121" s="885"/>
      <c r="DE121" s="885"/>
      <c r="DF121" s="886"/>
      <c r="DG121" s="862">
        <v>172464</v>
      </c>
      <c r="DH121" s="863"/>
      <c r="DI121" s="863"/>
      <c r="DJ121" s="863"/>
      <c r="DK121" s="863"/>
      <c r="DL121" s="863">
        <v>174334</v>
      </c>
      <c r="DM121" s="863"/>
      <c r="DN121" s="863"/>
      <c r="DO121" s="863"/>
      <c r="DP121" s="863"/>
      <c r="DQ121" s="863">
        <v>228833</v>
      </c>
      <c r="DR121" s="863"/>
      <c r="DS121" s="863"/>
      <c r="DT121" s="863"/>
      <c r="DU121" s="863"/>
      <c r="DV121" s="840">
        <v>4.5999999999999996</v>
      </c>
      <c r="DW121" s="840"/>
      <c r="DX121" s="840"/>
      <c r="DY121" s="840"/>
      <c r="DZ121" s="841"/>
    </row>
    <row r="122" spans="1:130" s="248" customFormat="1" ht="26.25" customHeight="1" x14ac:dyDescent="0.15">
      <c r="A122" s="866"/>
      <c r="B122" s="867"/>
      <c r="C122" s="870" t="s">
        <v>461</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394</v>
      </c>
      <c r="AB122" s="826"/>
      <c r="AC122" s="826"/>
      <c r="AD122" s="826"/>
      <c r="AE122" s="827"/>
      <c r="AF122" s="828" t="s">
        <v>451</v>
      </c>
      <c r="AG122" s="826"/>
      <c r="AH122" s="826"/>
      <c r="AI122" s="826"/>
      <c r="AJ122" s="827"/>
      <c r="AK122" s="828" t="s">
        <v>451</v>
      </c>
      <c r="AL122" s="826"/>
      <c r="AM122" s="826"/>
      <c r="AN122" s="826"/>
      <c r="AO122" s="827"/>
      <c r="AP122" s="873" t="s">
        <v>131</v>
      </c>
      <c r="AQ122" s="874"/>
      <c r="AR122" s="874"/>
      <c r="AS122" s="874"/>
      <c r="AT122" s="875"/>
      <c r="AU122" s="935"/>
      <c r="AV122" s="936"/>
      <c r="AW122" s="936"/>
      <c r="AX122" s="936"/>
      <c r="AY122" s="937"/>
      <c r="AZ122" s="928" t="s">
        <v>484</v>
      </c>
      <c r="BA122" s="929"/>
      <c r="BB122" s="929"/>
      <c r="BC122" s="929"/>
      <c r="BD122" s="929"/>
      <c r="BE122" s="929"/>
      <c r="BF122" s="929"/>
      <c r="BG122" s="929"/>
      <c r="BH122" s="929"/>
      <c r="BI122" s="929"/>
      <c r="BJ122" s="929"/>
      <c r="BK122" s="929"/>
      <c r="BL122" s="929"/>
      <c r="BM122" s="929"/>
      <c r="BN122" s="929"/>
      <c r="BO122" s="929"/>
      <c r="BP122" s="930"/>
      <c r="BQ122" s="931">
        <v>10314687</v>
      </c>
      <c r="BR122" s="894"/>
      <c r="BS122" s="894"/>
      <c r="BT122" s="894"/>
      <c r="BU122" s="894"/>
      <c r="BV122" s="894">
        <v>10635908</v>
      </c>
      <c r="BW122" s="894"/>
      <c r="BX122" s="894"/>
      <c r="BY122" s="894"/>
      <c r="BZ122" s="894"/>
      <c r="CA122" s="894">
        <v>11765505</v>
      </c>
      <c r="CB122" s="894"/>
      <c r="CC122" s="894"/>
      <c r="CD122" s="894"/>
      <c r="CE122" s="894"/>
      <c r="CF122" s="895">
        <v>236.4</v>
      </c>
      <c r="CG122" s="896"/>
      <c r="CH122" s="896"/>
      <c r="CI122" s="896"/>
      <c r="CJ122" s="896"/>
      <c r="CK122" s="918"/>
      <c r="CL122" s="904"/>
      <c r="CM122" s="904"/>
      <c r="CN122" s="904"/>
      <c r="CO122" s="905"/>
      <c r="CP122" s="884" t="s">
        <v>485</v>
      </c>
      <c r="CQ122" s="885"/>
      <c r="CR122" s="885"/>
      <c r="CS122" s="885"/>
      <c r="CT122" s="885"/>
      <c r="CU122" s="885"/>
      <c r="CV122" s="885"/>
      <c r="CW122" s="885"/>
      <c r="CX122" s="885"/>
      <c r="CY122" s="885"/>
      <c r="CZ122" s="885"/>
      <c r="DA122" s="885"/>
      <c r="DB122" s="885"/>
      <c r="DC122" s="885"/>
      <c r="DD122" s="885"/>
      <c r="DE122" s="885"/>
      <c r="DF122" s="886"/>
      <c r="DG122" s="862">
        <v>44525</v>
      </c>
      <c r="DH122" s="863"/>
      <c r="DI122" s="863"/>
      <c r="DJ122" s="863"/>
      <c r="DK122" s="863"/>
      <c r="DL122" s="863">
        <v>40084</v>
      </c>
      <c r="DM122" s="863"/>
      <c r="DN122" s="863"/>
      <c r="DO122" s="863"/>
      <c r="DP122" s="863"/>
      <c r="DQ122" s="863">
        <v>31559</v>
      </c>
      <c r="DR122" s="863"/>
      <c r="DS122" s="863"/>
      <c r="DT122" s="863"/>
      <c r="DU122" s="863"/>
      <c r="DV122" s="840">
        <v>0.6</v>
      </c>
      <c r="DW122" s="840"/>
      <c r="DX122" s="840"/>
      <c r="DY122" s="840"/>
      <c r="DZ122" s="841"/>
    </row>
    <row r="123" spans="1:130" s="248" customFormat="1" ht="26.25" customHeight="1" x14ac:dyDescent="0.15">
      <c r="A123" s="866"/>
      <c r="B123" s="867"/>
      <c r="C123" s="870" t="s">
        <v>468</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131</v>
      </c>
      <c r="AB123" s="826"/>
      <c r="AC123" s="826"/>
      <c r="AD123" s="826"/>
      <c r="AE123" s="827"/>
      <c r="AF123" s="828" t="s">
        <v>417</v>
      </c>
      <c r="AG123" s="826"/>
      <c r="AH123" s="826"/>
      <c r="AI123" s="826"/>
      <c r="AJ123" s="827"/>
      <c r="AK123" s="828" t="s">
        <v>445</v>
      </c>
      <c r="AL123" s="826"/>
      <c r="AM123" s="826"/>
      <c r="AN123" s="826"/>
      <c r="AO123" s="827"/>
      <c r="AP123" s="873" t="s">
        <v>451</v>
      </c>
      <c r="AQ123" s="874"/>
      <c r="AR123" s="874"/>
      <c r="AS123" s="874"/>
      <c r="AT123" s="875"/>
      <c r="AU123" s="938"/>
      <c r="AV123" s="939"/>
      <c r="AW123" s="939"/>
      <c r="AX123" s="939"/>
      <c r="AY123" s="939"/>
      <c r="AZ123" s="279" t="s">
        <v>188</v>
      </c>
      <c r="BA123" s="279"/>
      <c r="BB123" s="279"/>
      <c r="BC123" s="279"/>
      <c r="BD123" s="279"/>
      <c r="BE123" s="279"/>
      <c r="BF123" s="279"/>
      <c r="BG123" s="279"/>
      <c r="BH123" s="279"/>
      <c r="BI123" s="279"/>
      <c r="BJ123" s="279"/>
      <c r="BK123" s="279"/>
      <c r="BL123" s="279"/>
      <c r="BM123" s="279"/>
      <c r="BN123" s="279"/>
      <c r="BO123" s="926" t="s">
        <v>486</v>
      </c>
      <c r="BP123" s="927"/>
      <c r="BQ123" s="881">
        <v>13216993</v>
      </c>
      <c r="BR123" s="882"/>
      <c r="BS123" s="882"/>
      <c r="BT123" s="882"/>
      <c r="BU123" s="882"/>
      <c r="BV123" s="882">
        <v>13528124</v>
      </c>
      <c r="BW123" s="882"/>
      <c r="BX123" s="882"/>
      <c r="BY123" s="882"/>
      <c r="BZ123" s="882"/>
      <c r="CA123" s="882">
        <v>14356354</v>
      </c>
      <c r="CB123" s="882"/>
      <c r="CC123" s="882"/>
      <c r="CD123" s="882"/>
      <c r="CE123" s="882"/>
      <c r="CF123" s="792"/>
      <c r="CG123" s="793"/>
      <c r="CH123" s="793"/>
      <c r="CI123" s="793"/>
      <c r="CJ123" s="883"/>
      <c r="CK123" s="918"/>
      <c r="CL123" s="904"/>
      <c r="CM123" s="904"/>
      <c r="CN123" s="904"/>
      <c r="CO123" s="905"/>
      <c r="CP123" s="884" t="s">
        <v>487</v>
      </c>
      <c r="CQ123" s="885"/>
      <c r="CR123" s="885"/>
      <c r="CS123" s="885"/>
      <c r="CT123" s="885"/>
      <c r="CU123" s="885"/>
      <c r="CV123" s="885"/>
      <c r="CW123" s="885"/>
      <c r="CX123" s="885"/>
      <c r="CY123" s="885"/>
      <c r="CZ123" s="885"/>
      <c r="DA123" s="885"/>
      <c r="DB123" s="885"/>
      <c r="DC123" s="885"/>
      <c r="DD123" s="885"/>
      <c r="DE123" s="885"/>
      <c r="DF123" s="886"/>
      <c r="DG123" s="825">
        <v>21116</v>
      </c>
      <c r="DH123" s="826"/>
      <c r="DI123" s="826"/>
      <c r="DJ123" s="826"/>
      <c r="DK123" s="827"/>
      <c r="DL123" s="828">
        <v>21002</v>
      </c>
      <c r="DM123" s="826"/>
      <c r="DN123" s="826"/>
      <c r="DO123" s="826"/>
      <c r="DP123" s="827"/>
      <c r="DQ123" s="828">
        <v>18281</v>
      </c>
      <c r="DR123" s="826"/>
      <c r="DS123" s="826"/>
      <c r="DT123" s="826"/>
      <c r="DU123" s="827"/>
      <c r="DV123" s="873">
        <v>0.4</v>
      </c>
      <c r="DW123" s="874"/>
      <c r="DX123" s="874"/>
      <c r="DY123" s="874"/>
      <c r="DZ123" s="875"/>
    </row>
    <row r="124" spans="1:130" s="248" customFormat="1" ht="26.25" customHeight="1" thickBot="1" x14ac:dyDescent="0.2">
      <c r="A124" s="866"/>
      <c r="B124" s="867"/>
      <c r="C124" s="870" t="s">
        <v>471</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394</v>
      </c>
      <c r="AB124" s="826"/>
      <c r="AC124" s="826"/>
      <c r="AD124" s="826"/>
      <c r="AE124" s="827"/>
      <c r="AF124" s="828" t="s">
        <v>131</v>
      </c>
      <c r="AG124" s="826"/>
      <c r="AH124" s="826"/>
      <c r="AI124" s="826"/>
      <c r="AJ124" s="827"/>
      <c r="AK124" s="828" t="s">
        <v>394</v>
      </c>
      <c r="AL124" s="826"/>
      <c r="AM124" s="826"/>
      <c r="AN124" s="826"/>
      <c r="AO124" s="827"/>
      <c r="AP124" s="873" t="s">
        <v>131</v>
      </c>
      <c r="AQ124" s="874"/>
      <c r="AR124" s="874"/>
      <c r="AS124" s="874"/>
      <c r="AT124" s="875"/>
      <c r="AU124" s="876" t="s">
        <v>488</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v>66.2</v>
      </c>
      <c r="BR124" s="880"/>
      <c r="BS124" s="880"/>
      <c r="BT124" s="880"/>
      <c r="BU124" s="880"/>
      <c r="BV124" s="880">
        <v>69.099999999999994</v>
      </c>
      <c r="BW124" s="880"/>
      <c r="BX124" s="880"/>
      <c r="BY124" s="880"/>
      <c r="BZ124" s="880"/>
      <c r="CA124" s="880">
        <v>84.8</v>
      </c>
      <c r="CB124" s="880"/>
      <c r="CC124" s="880"/>
      <c r="CD124" s="880"/>
      <c r="CE124" s="880"/>
      <c r="CF124" s="770"/>
      <c r="CG124" s="771"/>
      <c r="CH124" s="771"/>
      <c r="CI124" s="771"/>
      <c r="CJ124" s="911"/>
      <c r="CK124" s="919"/>
      <c r="CL124" s="919"/>
      <c r="CM124" s="919"/>
      <c r="CN124" s="919"/>
      <c r="CO124" s="920"/>
      <c r="CP124" s="884" t="s">
        <v>489</v>
      </c>
      <c r="CQ124" s="885"/>
      <c r="CR124" s="885"/>
      <c r="CS124" s="885"/>
      <c r="CT124" s="885"/>
      <c r="CU124" s="885"/>
      <c r="CV124" s="885"/>
      <c r="CW124" s="885"/>
      <c r="CX124" s="885"/>
      <c r="CY124" s="885"/>
      <c r="CZ124" s="885"/>
      <c r="DA124" s="885"/>
      <c r="DB124" s="885"/>
      <c r="DC124" s="885"/>
      <c r="DD124" s="885"/>
      <c r="DE124" s="885"/>
      <c r="DF124" s="886"/>
      <c r="DG124" s="808" t="s">
        <v>417</v>
      </c>
      <c r="DH124" s="809"/>
      <c r="DI124" s="809"/>
      <c r="DJ124" s="809"/>
      <c r="DK124" s="810"/>
      <c r="DL124" s="811" t="s">
        <v>131</v>
      </c>
      <c r="DM124" s="809"/>
      <c r="DN124" s="809"/>
      <c r="DO124" s="809"/>
      <c r="DP124" s="810"/>
      <c r="DQ124" s="811" t="s">
        <v>131</v>
      </c>
      <c r="DR124" s="809"/>
      <c r="DS124" s="809"/>
      <c r="DT124" s="809"/>
      <c r="DU124" s="810"/>
      <c r="DV124" s="897" t="s">
        <v>417</v>
      </c>
      <c r="DW124" s="898"/>
      <c r="DX124" s="898"/>
      <c r="DY124" s="898"/>
      <c r="DZ124" s="899"/>
    </row>
    <row r="125" spans="1:130" s="248" customFormat="1" ht="26.25" customHeight="1" x14ac:dyDescent="0.15">
      <c r="A125" s="866"/>
      <c r="B125" s="867"/>
      <c r="C125" s="870" t="s">
        <v>473</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394</v>
      </c>
      <c r="AB125" s="826"/>
      <c r="AC125" s="826"/>
      <c r="AD125" s="826"/>
      <c r="AE125" s="827"/>
      <c r="AF125" s="828" t="s">
        <v>451</v>
      </c>
      <c r="AG125" s="826"/>
      <c r="AH125" s="826"/>
      <c r="AI125" s="826"/>
      <c r="AJ125" s="827"/>
      <c r="AK125" s="828" t="s">
        <v>417</v>
      </c>
      <c r="AL125" s="826"/>
      <c r="AM125" s="826"/>
      <c r="AN125" s="826"/>
      <c r="AO125" s="827"/>
      <c r="AP125" s="873" t="s">
        <v>131</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490</v>
      </c>
      <c r="CL125" s="901"/>
      <c r="CM125" s="901"/>
      <c r="CN125" s="901"/>
      <c r="CO125" s="902"/>
      <c r="CP125" s="909" t="s">
        <v>491</v>
      </c>
      <c r="CQ125" s="854"/>
      <c r="CR125" s="854"/>
      <c r="CS125" s="854"/>
      <c r="CT125" s="854"/>
      <c r="CU125" s="854"/>
      <c r="CV125" s="854"/>
      <c r="CW125" s="854"/>
      <c r="CX125" s="854"/>
      <c r="CY125" s="854"/>
      <c r="CZ125" s="854"/>
      <c r="DA125" s="854"/>
      <c r="DB125" s="854"/>
      <c r="DC125" s="854"/>
      <c r="DD125" s="854"/>
      <c r="DE125" s="854"/>
      <c r="DF125" s="855"/>
      <c r="DG125" s="910" t="s">
        <v>394</v>
      </c>
      <c r="DH125" s="891"/>
      <c r="DI125" s="891"/>
      <c r="DJ125" s="891"/>
      <c r="DK125" s="891"/>
      <c r="DL125" s="891" t="s">
        <v>394</v>
      </c>
      <c r="DM125" s="891"/>
      <c r="DN125" s="891"/>
      <c r="DO125" s="891"/>
      <c r="DP125" s="891"/>
      <c r="DQ125" s="891" t="s">
        <v>394</v>
      </c>
      <c r="DR125" s="891"/>
      <c r="DS125" s="891"/>
      <c r="DT125" s="891"/>
      <c r="DU125" s="891"/>
      <c r="DV125" s="892" t="s">
        <v>394</v>
      </c>
      <c r="DW125" s="892"/>
      <c r="DX125" s="892"/>
      <c r="DY125" s="892"/>
      <c r="DZ125" s="893"/>
    </row>
    <row r="126" spans="1:130" s="248" customFormat="1" ht="26.25" customHeight="1" thickBot="1" x14ac:dyDescent="0.2">
      <c r="A126" s="866"/>
      <c r="B126" s="867"/>
      <c r="C126" s="870" t="s">
        <v>476</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417</v>
      </c>
      <c r="AB126" s="826"/>
      <c r="AC126" s="826"/>
      <c r="AD126" s="826"/>
      <c r="AE126" s="827"/>
      <c r="AF126" s="828" t="s">
        <v>131</v>
      </c>
      <c r="AG126" s="826"/>
      <c r="AH126" s="826"/>
      <c r="AI126" s="826"/>
      <c r="AJ126" s="827"/>
      <c r="AK126" s="828" t="s">
        <v>451</v>
      </c>
      <c r="AL126" s="826"/>
      <c r="AM126" s="826"/>
      <c r="AN126" s="826"/>
      <c r="AO126" s="827"/>
      <c r="AP126" s="873" t="s">
        <v>445</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492</v>
      </c>
      <c r="CQ126" s="796"/>
      <c r="CR126" s="796"/>
      <c r="CS126" s="796"/>
      <c r="CT126" s="796"/>
      <c r="CU126" s="796"/>
      <c r="CV126" s="796"/>
      <c r="CW126" s="796"/>
      <c r="CX126" s="796"/>
      <c r="CY126" s="796"/>
      <c r="CZ126" s="796"/>
      <c r="DA126" s="796"/>
      <c r="DB126" s="796"/>
      <c r="DC126" s="796"/>
      <c r="DD126" s="796"/>
      <c r="DE126" s="796"/>
      <c r="DF126" s="797"/>
      <c r="DG126" s="862" t="s">
        <v>417</v>
      </c>
      <c r="DH126" s="863"/>
      <c r="DI126" s="863"/>
      <c r="DJ126" s="863"/>
      <c r="DK126" s="863"/>
      <c r="DL126" s="863" t="s">
        <v>417</v>
      </c>
      <c r="DM126" s="863"/>
      <c r="DN126" s="863"/>
      <c r="DO126" s="863"/>
      <c r="DP126" s="863"/>
      <c r="DQ126" s="863" t="s">
        <v>131</v>
      </c>
      <c r="DR126" s="863"/>
      <c r="DS126" s="863"/>
      <c r="DT126" s="863"/>
      <c r="DU126" s="863"/>
      <c r="DV126" s="840" t="s">
        <v>394</v>
      </c>
      <c r="DW126" s="840"/>
      <c r="DX126" s="840"/>
      <c r="DY126" s="840"/>
      <c r="DZ126" s="841"/>
    </row>
    <row r="127" spans="1:130" s="248" customFormat="1" ht="26.25" customHeight="1" x14ac:dyDescent="0.15">
      <c r="A127" s="868"/>
      <c r="B127" s="869"/>
      <c r="C127" s="887" t="s">
        <v>493</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t="s">
        <v>445</v>
      </c>
      <c r="AB127" s="826"/>
      <c r="AC127" s="826"/>
      <c r="AD127" s="826"/>
      <c r="AE127" s="827"/>
      <c r="AF127" s="828" t="s">
        <v>131</v>
      </c>
      <c r="AG127" s="826"/>
      <c r="AH127" s="826"/>
      <c r="AI127" s="826"/>
      <c r="AJ127" s="827"/>
      <c r="AK127" s="828" t="s">
        <v>131</v>
      </c>
      <c r="AL127" s="826"/>
      <c r="AM127" s="826"/>
      <c r="AN127" s="826"/>
      <c r="AO127" s="827"/>
      <c r="AP127" s="873" t="s">
        <v>394</v>
      </c>
      <c r="AQ127" s="874"/>
      <c r="AR127" s="874"/>
      <c r="AS127" s="874"/>
      <c r="AT127" s="875"/>
      <c r="AU127" s="284"/>
      <c r="AV127" s="284"/>
      <c r="AW127" s="284"/>
      <c r="AX127" s="890" t="s">
        <v>494</v>
      </c>
      <c r="AY127" s="858"/>
      <c r="AZ127" s="858"/>
      <c r="BA127" s="858"/>
      <c r="BB127" s="858"/>
      <c r="BC127" s="858"/>
      <c r="BD127" s="858"/>
      <c r="BE127" s="859"/>
      <c r="BF127" s="857" t="s">
        <v>495</v>
      </c>
      <c r="BG127" s="858"/>
      <c r="BH127" s="858"/>
      <c r="BI127" s="858"/>
      <c r="BJ127" s="858"/>
      <c r="BK127" s="858"/>
      <c r="BL127" s="859"/>
      <c r="BM127" s="857" t="s">
        <v>496</v>
      </c>
      <c r="BN127" s="858"/>
      <c r="BO127" s="858"/>
      <c r="BP127" s="858"/>
      <c r="BQ127" s="858"/>
      <c r="BR127" s="858"/>
      <c r="BS127" s="859"/>
      <c r="BT127" s="857" t="s">
        <v>497</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498</v>
      </c>
      <c r="CQ127" s="796"/>
      <c r="CR127" s="796"/>
      <c r="CS127" s="796"/>
      <c r="CT127" s="796"/>
      <c r="CU127" s="796"/>
      <c r="CV127" s="796"/>
      <c r="CW127" s="796"/>
      <c r="CX127" s="796"/>
      <c r="CY127" s="796"/>
      <c r="CZ127" s="796"/>
      <c r="DA127" s="796"/>
      <c r="DB127" s="796"/>
      <c r="DC127" s="796"/>
      <c r="DD127" s="796"/>
      <c r="DE127" s="796"/>
      <c r="DF127" s="797"/>
      <c r="DG127" s="862" t="s">
        <v>451</v>
      </c>
      <c r="DH127" s="863"/>
      <c r="DI127" s="863"/>
      <c r="DJ127" s="863"/>
      <c r="DK127" s="863"/>
      <c r="DL127" s="863" t="s">
        <v>131</v>
      </c>
      <c r="DM127" s="863"/>
      <c r="DN127" s="863"/>
      <c r="DO127" s="863"/>
      <c r="DP127" s="863"/>
      <c r="DQ127" s="863" t="s">
        <v>417</v>
      </c>
      <c r="DR127" s="863"/>
      <c r="DS127" s="863"/>
      <c r="DT127" s="863"/>
      <c r="DU127" s="863"/>
      <c r="DV127" s="840" t="s">
        <v>131</v>
      </c>
      <c r="DW127" s="840"/>
      <c r="DX127" s="840"/>
      <c r="DY127" s="840"/>
      <c r="DZ127" s="841"/>
    </row>
    <row r="128" spans="1:130" s="248" customFormat="1" ht="26.25" customHeight="1" thickBot="1" x14ac:dyDescent="0.2">
      <c r="A128" s="842" t="s">
        <v>499</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500</v>
      </c>
      <c r="X128" s="844"/>
      <c r="Y128" s="844"/>
      <c r="Z128" s="845"/>
      <c r="AA128" s="846">
        <v>2829</v>
      </c>
      <c r="AB128" s="847"/>
      <c r="AC128" s="847"/>
      <c r="AD128" s="847"/>
      <c r="AE128" s="848"/>
      <c r="AF128" s="849">
        <v>182</v>
      </c>
      <c r="AG128" s="847"/>
      <c r="AH128" s="847"/>
      <c r="AI128" s="847"/>
      <c r="AJ128" s="848"/>
      <c r="AK128" s="849">
        <v>182</v>
      </c>
      <c r="AL128" s="847"/>
      <c r="AM128" s="847"/>
      <c r="AN128" s="847"/>
      <c r="AO128" s="848"/>
      <c r="AP128" s="850"/>
      <c r="AQ128" s="851"/>
      <c r="AR128" s="851"/>
      <c r="AS128" s="851"/>
      <c r="AT128" s="852"/>
      <c r="AU128" s="284"/>
      <c r="AV128" s="284"/>
      <c r="AW128" s="284"/>
      <c r="AX128" s="853" t="s">
        <v>501</v>
      </c>
      <c r="AY128" s="854"/>
      <c r="AZ128" s="854"/>
      <c r="BA128" s="854"/>
      <c r="BB128" s="854"/>
      <c r="BC128" s="854"/>
      <c r="BD128" s="854"/>
      <c r="BE128" s="855"/>
      <c r="BF128" s="832" t="s">
        <v>394</v>
      </c>
      <c r="BG128" s="833"/>
      <c r="BH128" s="833"/>
      <c r="BI128" s="833"/>
      <c r="BJ128" s="833"/>
      <c r="BK128" s="833"/>
      <c r="BL128" s="856"/>
      <c r="BM128" s="832">
        <v>14.42</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502</v>
      </c>
      <c r="CQ128" s="774"/>
      <c r="CR128" s="774"/>
      <c r="CS128" s="774"/>
      <c r="CT128" s="774"/>
      <c r="CU128" s="774"/>
      <c r="CV128" s="774"/>
      <c r="CW128" s="774"/>
      <c r="CX128" s="774"/>
      <c r="CY128" s="774"/>
      <c r="CZ128" s="774"/>
      <c r="DA128" s="774"/>
      <c r="DB128" s="774"/>
      <c r="DC128" s="774"/>
      <c r="DD128" s="774"/>
      <c r="DE128" s="774"/>
      <c r="DF128" s="775"/>
      <c r="DG128" s="836" t="s">
        <v>394</v>
      </c>
      <c r="DH128" s="837"/>
      <c r="DI128" s="837"/>
      <c r="DJ128" s="837"/>
      <c r="DK128" s="837"/>
      <c r="DL128" s="837" t="s">
        <v>394</v>
      </c>
      <c r="DM128" s="837"/>
      <c r="DN128" s="837"/>
      <c r="DO128" s="837"/>
      <c r="DP128" s="837"/>
      <c r="DQ128" s="837" t="s">
        <v>394</v>
      </c>
      <c r="DR128" s="837"/>
      <c r="DS128" s="837"/>
      <c r="DT128" s="837"/>
      <c r="DU128" s="837"/>
      <c r="DV128" s="838" t="s">
        <v>394</v>
      </c>
      <c r="DW128" s="838"/>
      <c r="DX128" s="838"/>
      <c r="DY128" s="838"/>
      <c r="DZ128" s="839"/>
    </row>
    <row r="129" spans="1:131" s="248" customFormat="1" ht="26.25" customHeight="1" x14ac:dyDescent="0.15">
      <c r="A129" s="820" t="s">
        <v>108</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503</v>
      </c>
      <c r="X129" s="823"/>
      <c r="Y129" s="823"/>
      <c r="Z129" s="824"/>
      <c r="AA129" s="825">
        <v>6056771</v>
      </c>
      <c r="AB129" s="826"/>
      <c r="AC129" s="826"/>
      <c r="AD129" s="826"/>
      <c r="AE129" s="827"/>
      <c r="AF129" s="828">
        <v>5948020</v>
      </c>
      <c r="AG129" s="826"/>
      <c r="AH129" s="826"/>
      <c r="AI129" s="826"/>
      <c r="AJ129" s="827"/>
      <c r="AK129" s="828">
        <v>6051295</v>
      </c>
      <c r="AL129" s="826"/>
      <c r="AM129" s="826"/>
      <c r="AN129" s="826"/>
      <c r="AO129" s="827"/>
      <c r="AP129" s="829"/>
      <c r="AQ129" s="830"/>
      <c r="AR129" s="830"/>
      <c r="AS129" s="830"/>
      <c r="AT129" s="831"/>
      <c r="AU129" s="286"/>
      <c r="AV129" s="286"/>
      <c r="AW129" s="286"/>
      <c r="AX129" s="795" t="s">
        <v>504</v>
      </c>
      <c r="AY129" s="796"/>
      <c r="AZ129" s="796"/>
      <c r="BA129" s="796"/>
      <c r="BB129" s="796"/>
      <c r="BC129" s="796"/>
      <c r="BD129" s="796"/>
      <c r="BE129" s="797"/>
      <c r="BF129" s="815" t="s">
        <v>131</v>
      </c>
      <c r="BG129" s="816"/>
      <c r="BH129" s="816"/>
      <c r="BI129" s="816"/>
      <c r="BJ129" s="816"/>
      <c r="BK129" s="816"/>
      <c r="BL129" s="817"/>
      <c r="BM129" s="815">
        <v>19.420000000000002</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505</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506</v>
      </c>
      <c r="X130" s="823"/>
      <c r="Y130" s="823"/>
      <c r="Z130" s="824"/>
      <c r="AA130" s="825">
        <v>1158895</v>
      </c>
      <c r="AB130" s="826"/>
      <c r="AC130" s="826"/>
      <c r="AD130" s="826"/>
      <c r="AE130" s="827"/>
      <c r="AF130" s="828">
        <v>1139929</v>
      </c>
      <c r="AG130" s="826"/>
      <c r="AH130" s="826"/>
      <c r="AI130" s="826"/>
      <c r="AJ130" s="827"/>
      <c r="AK130" s="828">
        <v>1075042</v>
      </c>
      <c r="AL130" s="826"/>
      <c r="AM130" s="826"/>
      <c r="AN130" s="826"/>
      <c r="AO130" s="827"/>
      <c r="AP130" s="829"/>
      <c r="AQ130" s="830"/>
      <c r="AR130" s="830"/>
      <c r="AS130" s="830"/>
      <c r="AT130" s="831"/>
      <c r="AU130" s="286"/>
      <c r="AV130" s="286"/>
      <c r="AW130" s="286"/>
      <c r="AX130" s="795" t="s">
        <v>507</v>
      </c>
      <c r="AY130" s="796"/>
      <c r="AZ130" s="796"/>
      <c r="BA130" s="796"/>
      <c r="BB130" s="796"/>
      <c r="BC130" s="796"/>
      <c r="BD130" s="796"/>
      <c r="BE130" s="797"/>
      <c r="BF130" s="798">
        <v>11</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508</v>
      </c>
      <c r="X131" s="806"/>
      <c r="Y131" s="806"/>
      <c r="Z131" s="807"/>
      <c r="AA131" s="808">
        <v>4897876</v>
      </c>
      <c r="AB131" s="809"/>
      <c r="AC131" s="809"/>
      <c r="AD131" s="809"/>
      <c r="AE131" s="810"/>
      <c r="AF131" s="811">
        <v>4808091</v>
      </c>
      <c r="AG131" s="809"/>
      <c r="AH131" s="809"/>
      <c r="AI131" s="809"/>
      <c r="AJ131" s="810"/>
      <c r="AK131" s="811">
        <v>4976253</v>
      </c>
      <c r="AL131" s="809"/>
      <c r="AM131" s="809"/>
      <c r="AN131" s="809"/>
      <c r="AO131" s="810"/>
      <c r="AP131" s="812"/>
      <c r="AQ131" s="813"/>
      <c r="AR131" s="813"/>
      <c r="AS131" s="813"/>
      <c r="AT131" s="814"/>
      <c r="AU131" s="286"/>
      <c r="AV131" s="286"/>
      <c r="AW131" s="286"/>
      <c r="AX131" s="773" t="s">
        <v>509</v>
      </c>
      <c r="AY131" s="774"/>
      <c r="AZ131" s="774"/>
      <c r="BA131" s="774"/>
      <c r="BB131" s="774"/>
      <c r="BC131" s="774"/>
      <c r="BD131" s="774"/>
      <c r="BE131" s="775"/>
      <c r="BF131" s="776">
        <v>84.8</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510</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511</v>
      </c>
      <c r="W132" s="786"/>
      <c r="X132" s="786"/>
      <c r="Y132" s="786"/>
      <c r="Z132" s="787"/>
      <c r="AA132" s="788">
        <v>10.26332639</v>
      </c>
      <c r="AB132" s="789"/>
      <c r="AC132" s="789"/>
      <c r="AD132" s="789"/>
      <c r="AE132" s="790"/>
      <c r="AF132" s="791">
        <v>11.30367541</v>
      </c>
      <c r="AG132" s="789"/>
      <c r="AH132" s="789"/>
      <c r="AI132" s="789"/>
      <c r="AJ132" s="790"/>
      <c r="AK132" s="791">
        <v>11.59480838</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512</v>
      </c>
      <c r="W133" s="765"/>
      <c r="X133" s="765"/>
      <c r="Y133" s="765"/>
      <c r="Z133" s="766"/>
      <c r="AA133" s="767">
        <v>9.3000000000000007</v>
      </c>
      <c r="AB133" s="768"/>
      <c r="AC133" s="768"/>
      <c r="AD133" s="768"/>
      <c r="AE133" s="769"/>
      <c r="AF133" s="767">
        <v>10.3</v>
      </c>
      <c r="AG133" s="768"/>
      <c r="AH133" s="768"/>
      <c r="AI133" s="768"/>
      <c r="AJ133" s="769"/>
      <c r="AK133" s="767">
        <v>11</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agoOTr6s+oT66W05TKWzSb2eTkMEglFY/gFOnwd2lh2gvLZFVlZ44glwL4DLNkY1DAWE3gkpUBcQo0n1ur+l/g==" saltValue="KO7znK3O9GavtK3he+0rm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55" zoomScaleNormal="85" zoomScaleSheetLayoutView="5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513</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YqVlV9C5c0Jm7YOU7vti/qYfWmSguHmzNhQlGQfHV9ecxCD1euvSU7SwYlvBnV2BHAeHSQvUeJmIdQsSnkmWAg==" saltValue="F9VJm0mEBgo5dKwRrvCp2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55" zoomScaleNormal="55"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F3lVEj9xITQtNWs4rmpeEZJWUDzzUudv8kGt3X/DIFcqYR6sXmj6+iE9ryXxlCQJgiLnkKjboTkN9PEAE2LzNg==" saltValue="yedAPkcR7fvNfnkd5pP5n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55" zoomScaleSheetLayoutView="55"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514</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515</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516</v>
      </c>
      <c r="AP7" s="305"/>
      <c r="AQ7" s="306" t="s">
        <v>517</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518</v>
      </c>
      <c r="AQ8" s="312" t="s">
        <v>519</v>
      </c>
      <c r="AR8" s="313" t="s">
        <v>520</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521</v>
      </c>
      <c r="AL9" s="1190"/>
      <c r="AM9" s="1190"/>
      <c r="AN9" s="1191"/>
      <c r="AO9" s="314">
        <v>1988421</v>
      </c>
      <c r="AP9" s="314">
        <v>128551</v>
      </c>
      <c r="AQ9" s="315">
        <v>105491</v>
      </c>
      <c r="AR9" s="316">
        <v>21.9</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522</v>
      </c>
      <c r="AL10" s="1190"/>
      <c r="AM10" s="1190"/>
      <c r="AN10" s="1191"/>
      <c r="AO10" s="317">
        <v>36710</v>
      </c>
      <c r="AP10" s="317">
        <v>2373</v>
      </c>
      <c r="AQ10" s="318">
        <v>15011</v>
      </c>
      <c r="AR10" s="319">
        <v>-84.2</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523</v>
      </c>
      <c r="AL11" s="1190"/>
      <c r="AM11" s="1190"/>
      <c r="AN11" s="1191"/>
      <c r="AO11" s="317">
        <v>79532</v>
      </c>
      <c r="AP11" s="317">
        <v>5142</v>
      </c>
      <c r="AQ11" s="318">
        <v>1542</v>
      </c>
      <c r="AR11" s="319">
        <v>233.5</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524</v>
      </c>
      <c r="AL12" s="1190"/>
      <c r="AM12" s="1190"/>
      <c r="AN12" s="1191"/>
      <c r="AO12" s="317" t="s">
        <v>525</v>
      </c>
      <c r="AP12" s="317" t="s">
        <v>525</v>
      </c>
      <c r="AQ12" s="318">
        <v>23</v>
      </c>
      <c r="AR12" s="319" t="s">
        <v>525</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526</v>
      </c>
      <c r="AL13" s="1190"/>
      <c r="AM13" s="1190"/>
      <c r="AN13" s="1191"/>
      <c r="AO13" s="317">
        <v>80545</v>
      </c>
      <c r="AP13" s="317">
        <v>5207</v>
      </c>
      <c r="AQ13" s="318">
        <v>4603</v>
      </c>
      <c r="AR13" s="319">
        <v>13.1</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527</v>
      </c>
      <c r="AL14" s="1190"/>
      <c r="AM14" s="1190"/>
      <c r="AN14" s="1191"/>
      <c r="AO14" s="317">
        <v>29691</v>
      </c>
      <c r="AP14" s="317">
        <v>1920</v>
      </c>
      <c r="AQ14" s="318">
        <v>2567</v>
      </c>
      <c r="AR14" s="319">
        <v>-25.2</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528</v>
      </c>
      <c r="AL15" s="1193"/>
      <c r="AM15" s="1193"/>
      <c r="AN15" s="1194"/>
      <c r="AO15" s="317">
        <v>-144175</v>
      </c>
      <c r="AP15" s="317">
        <v>-9321</v>
      </c>
      <c r="AQ15" s="318">
        <v>-8232</v>
      </c>
      <c r="AR15" s="319">
        <v>13.2</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188</v>
      </c>
      <c r="AL16" s="1193"/>
      <c r="AM16" s="1193"/>
      <c r="AN16" s="1194"/>
      <c r="AO16" s="317">
        <v>2070724</v>
      </c>
      <c r="AP16" s="317">
        <v>133871</v>
      </c>
      <c r="AQ16" s="318">
        <v>121006</v>
      </c>
      <c r="AR16" s="319">
        <v>10.6</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529</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530</v>
      </c>
      <c r="AP20" s="326" t="s">
        <v>531</v>
      </c>
      <c r="AQ20" s="327" t="s">
        <v>532</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533</v>
      </c>
      <c r="AL21" s="1196"/>
      <c r="AM21" s="1196"/>
      <c r="AN21" s="1197"/>
      <c r="AO21" s="330">
        <v>14.8</v>
      </c>
      <c r="AP21" s="331">
        <v>10.65</v>
      </c>
      <c r="AQ21" s="332">
        <v>4.1500000000000004</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534</v>
      </c>
      <c r="AL22" s="1196"/>
      <c r="AM22" s="1196"/>
      <c r="AN22" s="1197"/>
      <c r="AO22" s="335">
        <v>94.4</v>
      </c>
      <c r="AP22" s="336">
        <v>96.6</v>
      </c>
      <c r="AQ22" s="337">
        <v>-2.2000000000000002</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535</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536</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537</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516</v>
      </c>
      <c r="AP30" s="305"/>
      <c r="AQ30" s="306" t="s">
        <v>517</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518</v>
      </c>
      <c r="AQ31" s="312" t="s">
        <v>519</v>
      </c>
      <c r="AR31" s="313" t="s">
        <v>520</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538</v>
      </c>
      <c r="AL32" s="1179"/>
      <c r="AM32" s="1179"/>
      <c r="AN32" s="1180"/>
      <c r="AO32" s="345">
        <v>1323128</v>
      </c>
      <c r="AP32" s="345">
        <v>85540</v>
      </c>
      <c r="AQ32" s="346">
        <v>57338</v>
      </c>
      <c r="AR32" s="347">
        <v>49.2</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539</v>
      </c>
      <c r="AL33" s="1179"/>
      <c r="AM33" s="1179"/>
      <c r="AN33" s="1180"/>
      <c r="AO33" s="345" t="s">
        <v>525</v>
      </c>
      <c r="AP33" s="345" t="s">
        <v>525</v>
      </c>
      <c r="AQ33" s="346" t="s">
        <v>525</v>
      </c>
      <c r="AR33" s="347" t="s">
        <v>525</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540</v>
      </c>
      <c r="AL34" s="1179"/>
      <c r="AM34" s="1179"/>
      <c r="AN34" s="1180"/>
      <c r="AO34" s="345" t="s">
        <v>525</v>
      </c>
      <c r="AP34" s="345" t="s">
        <v>525</v>
      </c>
      <c r="AQ34" s="346" t="s">
        <v>525</v>
      </c>
      <c r="AR34" s="347" t="s">
        <v>525</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541</v>
      </c>
      <c r="AL35" s="1179"/>
      <c r="AM35" s="1179"/>
      <c r="AN35" s="1180"/>
      <c r="AO35" s="345">
        <v>193588</v>
      </c>
      <c r="AP35" s="345">
        <v>12515</v>
      </c>
      <c r="AQ35" s="346">
        <v>15348</v>
      </c>
      <c r="AR35" s="347">
        <v>-18.5</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542</v>
      </c>
      <c r="AL36" s="1179"/>
      <c r="AM36" s="1179"/>
      <c r="AN36" s="1180"/>
      <c r="AO36" s="345">
        <v>135258</v>
      </c>
      <c r="AP36" s="345">
        <v>8744</v>
      </c>
      <c r="AQ36" s="346">
        <v>3535</v>
      </c>
      <c r="AR36" s="347">
        <v>147.4</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543</v>
      </c>
      <c r="AL37" s="1179"/>
      <c r="AM37" s="1179"/>
      <c r="AN37" s="1180"/>
      <c r="AO37" s="345" t="s">
        <v>525</v>
      </c>
      <c r="AP37" s="345" t="s">
        <v>525</v>
      </c>
      <c r="AQ37" s="346">
        <v>572</v>
      </c>
      <c r="AR37" s="347" t="s">
        <v>525</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544</v>
      </c>
      <c r="AL38" s="1176"/>
      <c r="AM38" s="1176"/>
      <c r="AN38" s="1177"/>
      <c r="AO38" s="348">
        <v>237</v>
      </c>
      <c r="AP38" s="348">
        <v>15</v>
      </c>
      <c r="AQ38" s="349">
        <v>6</v>
      </c>
      <c r="AR38" s="337">
        <v>150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545</v>
      </c>
      <c r="AL39" s="1176"/>
      <c r="AM39" s="1176"/>
      <c r="AN39" s="1177"/>
      <c r="AO39" s="345">
        <v>-182</v>
      </c>
      <c r="AP39" s="345">
        <v>-12</v>
      </c>
      <c r="AQ39" s="346">
        <v>-3451</v>
      </c>
      <c r="AR39" s="347">
        <v>-99.7</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546</v>
      </c>
      <c r="AL40" s="1179"/>
      <c r="AM40" s="1179"/>
      <c r="AN40" s="1180"/>
      <c r="AO40" s="345">
        <v>-1075042</v>
      </c>
      <c r="AP40" s="345">
        <v>-69501</v>
      </c>
      <c r="AQ40" s="346">
        <v>-50518</v>
      </c>
      <c r="AR40" s="347">
        <v>37.6</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300</v>
      </c>
      <c r="AL41" s="1182"/>
      <c r="AM41" s="1182"/>
      <c r="AN41" s="1183"/>
      <c r="AO41" s="345">
        <v>576987</v>
      </c>
      <c r="AP41" s="345">
        <v>37302</v>
      </c>
      <c r="AQ41" s="346">
        <v>22830</v>
      </c>
      <c r="AR41" s="347">
        <v>63.4</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547</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548</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549</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516</v>
      </c>
      <c r="AN49" s="1186" t="s">
        <v>550</v>
      </c>
      <c r="AO49" s="1187"/>
      <c r="AP49" s="1187"/>
      <c r="AQ49" s="1187"/>
      <c r="AR49" s="118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551</v>
      </c>
      <c r="AO50" s="362" t="s">
        <v>552</v>
      </c>
      <c r="AP50" s="363" t="s">
        <v>553</v>
      </c>
      <c r="AQ50" s="364" t="s">
        <v>554</v>
      </c>
      <c r="AR50" s="365" t="s">
        <v>555</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556</v>
      </c>
      <c r="AL51" s="358"/>
      <c r="AM51" s="366">
        <v>1015823</v>
      </c>
      <c r="AN51" s="367">
        <v>59726</v>
      </c>
      <c r="AO51" s="368">
        <v>-63</v>
      </c>
      <c r="AP51" s="369">
        <v>67293</v>
      </c>
      <c r="AQ51" s="370">
        <v>-3.1</v>
      </c>
      <c r="AR51" s="371">
        <v>-59.9</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557</v>
      </c>
      <c r="AM52" s="374">
        <v>623321</v>
      </c>
      <c r="AN52" s="375">
        <v>36649</v>
      </c>
      <c r="AO52" s="376">
        <v>-54.2</v>
      </c>
      <c r="AP52" s="377">
        <v>35076</v>
      </c>
      <c r="AQ52" s="378">
        <v>-8.1999999999999993</v>
      </c>
      <c r="AR52" s="379">
        <v>-46</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558</v>
      </c>
      <c r="AL53" s="358"/>
      <c r="AM53" s="366">
        <v>1109795</v>
      </c>
      <c r="AN53" s="367">
        <v>66783</v>
      </c>
      <c r="AO53" s="368">
        <v>11.8</v>
      </c>
      <c r="AP53" s="369">
        <v>67343</v>
      </c>
      <c r="AQ53" s="370">
        <v>0.1</v>
      </c>
      <c r="AR53" s="371">
        <v>11.7</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557</v>
      </c>
      <c r="AM54" s="374">
        <v>641319</v>
      </c>
      <c r="AN54" s="375">
        <v>38592</v>
      </c>
      <c r="AO54" s="376">
        <v>5.3</v>
      </c>
      <c r="AP54" s="377">
        <v>32865</v>
      </c>
      <c r="AQ54" s="378">
        <v>-6.3</v>
      </c>
      <c r="AR54" s="379">
        <v>11.6</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559</v>
      </c>
      <c r="AL55" s="358"/>
      <c r="AM55" s="366">
        <v>1089251</v>
      </c>
      <c r="AN55" s="367">
        <v>67051</v>
      </c>
      <c r="AO55" s="368">
        <v>0.4</v>
      </c>
      <c r="AP55" s="369">
        <v>73475</v>
      </c>
      <c r="AQ55" s="370">
        <v>9.1</v>
      </c>
      <c r="AR55" s="371">
        <v>-8.6999999999999993</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557</v>
      </c>
      <c r="AM56" s="374">
        <v>647130</v>
      </c>
      <c r="AN56" s="375">
        <v>39836</v>
      </c>
      <c r="AO56" s="376">
        <v>3.2</v>
      </c>
      <c r="AP56" s="377">
        <v>43072</v>
      </c>
      <c r="AQ56" s="378">
        <v>31.1</v>
      </c>
      <c r="AR56" s="379">
        <v>-27.9</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560</v>
      </c>
      <c r="AL57" s="358"/>
      <c r="AM57" s="366">
        <v>2206336</v>
      </c>
      <c r="AN57" s="367">
        <v>139430</v>
      </c>
      <c r="AO57" s="368">
        <v>107.9</v>
      </c>
      <c r="AP57" s="369">
        <v>87464</v>
      </c>
      <c r="AQ57" s="370">
        <v>19</v>
      </c>
      <c r="AR57" s="371">
        <v>88.9</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557</v>
      </c>
      <c r="AM58" s="374">
        <v>1359145</v>
      </c>
      <c r="AN58" s="375">
        <v>85891</v>
      </c>
      <c r="AO58" s="376">
        <v>115.6</v>
      </c>
      <c r="AP58" s="377">
        <v>47479</v>
      </c>
      <c r="AQ58" s="378">
        <v>10.199999999999999</v>
      </c>
      <c r="AR58" s="379">
        <v>105.4</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561</v>
      </c>
      <c r="AL59" s="358"/>
      <c r="AM59" s="366">
        <v>3115849</v>
      </c>
      <c r="AN59" s="367">
        <v>201438</v>
      </c>
      <c r="AO59" s="368">
        <v>44.5</v>
      </c>
      <c r="AP59" s="369">
        <v>117234</v>
      </c>
      <c r="AQ59" s="370">
        <v>34</v>
      </c>
      <c r="AR59" s="371">
        <v>10.5</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557</v>
      </c>
      <c r="AM60" s="374">
        <v>2626635</v>
      </c>
      <c r="AN60" s="375">
        <v>169811</v>
      </c>
      <c r="AO60" s="376">
        <v>97.7</v>
      </c>
      <c r="AP60" s="377">
        <v>59796</v>
      </c>
      <c r="AQ60" s="378">
        <v>25.9</v>
      </c>
      <c r="AR60" s="379">
        <v>71.8</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562</v>
      </c>
      <c r="AL61" s="380"/>
      <c r="AM61" s="381">
        <v>1707411</v>
      </c>
      <c r="AN61" s="382">
        <v>106886</v>
      </c>
      <c r="AO61" s="383">
        <v>20.3</v>
      </c>
      <c r="AP61" s="384">
        <v>82562</v>
      </c>
      <c r="AQ61" s="385">
        <v>11.8</v>
      </c>
      <c r="AR61" s="371">
        <v>8.5</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557</v>
      </c>
      <c r="AM62" s="374">
        <v>1179510</v>
      </c>
      <c r="AN62" s="375">
        <v>74156</v>
      </c>
      <c r="AO62" s="376">
        <v>33.5</v>
      </c>
      <c r="AP62" s="377">
        <v>43658</v>
      </c>
      <c r="AQ62" s="378">
        <v>10.5</v>
      </c>
      <c r="AR62" s="379">
        <v>23</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i0bEE1fkJaVSXbpeAMSyDai32gw/1BGuJlhyEiyfpFAY3PZxwA3xxLeeWuaVk69mly5uxy9RpgvRmiBZOjih9Q==" saltValue="qJpYdjMAxD5xRtzAP68Oz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55" zoomScaleNormal="55"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564</v>
      </c>
    </row>
    <row r="120" spans="125:125" ht="13.5" hidden="1" customHeight="1" x14ac:dyDescent="0.15"/>
    <row r="121" spans="125:125" ht="13.5" hidden="1" customHeight="1" x14ac:dyDescent="0.15">
      <c r="DU121" s="292"/>
    </row>
  </sheetData>
  <sheetProtection algorithmName="SHA-512" hashValue="WlgMNGpe1K0o+aNGF53phWamhBgo3DKRN8Laqsetf4OQwaZuBa16pOzd9iROkXG261k//dYeuYPzCk5jQS/F1A==" saltValue="mtm27zIno8+7VJgKLHyIlA=="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55" zoomScaleNormal="55"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565</v>
      </c>
    </row>
  </sheetData>
  <sheetProtection algorithmName="SHA-512" hashValue="TOEb2UhStQgPmevWO+mePPnhIIJn4dSuJ/cZwmcWhuW0Koi5ivf3MUx0ii6ijHzcR9FkuFoohSy6ZxfXJXmDPg==" saltValue="G4j+jqKlwwE80pA79uc6sA=="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566</v>
      </c>
      <c r="G46" s="8" t="s">
        <v>567</v>
      </c>
      <c r="H46" s="8" t="s">
        <v>568</v>
      </c>
      <c r="I46" s="8" t="s">
        <v>569</v>
      </c>
      <c r="J46" s="9" t="s">
        <v>570</v>
      </c>
    </row>
    <row r="47" spans="2:10" ht="57.75" customHeight="1" x14ac:dyDescent="0.15">
      <c r="B47" s="10"/>
      <c r="C47" s="1200" t="s">
        <v>3</v>
      </c>
      <c r="D47" s="1200"/>
      <c r="E47" s="1201"/>
      <c r="F47" s="11">
        <v>20.07</v>
      </c>
      <c r="G47" s="12">
        <v>18.760000000000002</v>
      </c>
      <c r="H47" s="12">
        <v>17.04</v>
      </c>
      <c r="I47" s="12">
        <v>14.54</v>
      </c>
      <c r="J47" s="13">
        <v>12.61</v>
      </c>
    </row>
    <row r="48" spans="2:10" ht="57.75" customHeight="1" x14ac:dyDescent="0.15">
      <c r="B48" s="14"/>
      <c r="C48" s="1202" t="s">
        <v>4</v>
      </c>
      <c r="D48" s="1202"/>
      <c r="E48" s="1203"/>
      <c r="F48" s="15">
        <v>3.99</v>
      </c>
      <c r="G48" s="16">
        <v>4.28</v>
      </c>
      <c r="H48" s="16">
        <v>3.44</v>
      </c>
      <c r="I48" s="16">
        <v>3.17</v>
      </c>
      <c r="J48" s="17">
        <v>3.92</v>
      </c>
    </row>
    <row r="49" spans="2:10" ht="57.75" customHeight="1" thickBot="1" x14ac:dyDescent="0.2">
      <c r="B49" s="18"/>
      <c r="C49" s="1204" t="s">
        <v>5</v>
      </c>
      <c r="D49" s="1204"/>
      <c r="E49" s="1205"/>
      <c r="F49" s="19" t="s">
        <v>571</v>
      </c>
      <c r="G49" s="20" t="s">
        <v>572</v>
      </c>
      <c r="H49" s="20" t="s">
        <v>573</v>
      </c>
      <c r="I49" s="20" t="s">
        <v>574</v>
      </c>
      <c r="J49" s="21" t="s">
        <v>575</v>
      </c>
    </row>
    <row r="50" spans="2:10" ht="13.5" customHeight="1" x14ac:dyDescent="0.15"/>
  </sheetData>
  <sheetProtection algorithmName="SHA-512" hashValue="JD7X5ErYMMILuZQYvV8r2MaJ6+HiObgdu0VEM2JNTLevjectUdoiy6bO6UPqDYU+6V7a1fBVRfPbnQX3KCtpJA==" saltValue="DL1wwsAV2h5BypsB7rg4y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132900</cp:lastModifiedBy>
  <cp:lastPrinted>2022-03-02T02:54:28Z</cp:lastPrinted>
  <dcterms:created xsi:type="dcterms:W3CDTF">2022-02-02T06:17:16Z</dcterms:created>
  <dcterms:modified xsi:type="dcterms:W3CDTF">2022-09-18T09:07:13Z</dcterms:modified>
  <cp:category/>
</cp:coreProperties>
</file>