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30_串本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<sst xmlns="http://schemas.openxmlformats.org/spreadsheetml/2006/main" count="1143" uniqueCount="631">
  <si>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</si>
  <si>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</si>
  <si>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</si>
  <si>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</si>
  <si>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</si>
  <si>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</si>
  <si>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</si>
  <si>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</si>
  <si>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</si>
  <si>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</si>
  <si>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</si>
  <si>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</si>
  <si>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</si>
  <si>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</si>
  <si>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</si>
  <si>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</si>
  <si>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</si>
  <si>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</si>
  <si>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</si>
  <si>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</si>
  <si>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</si>
  <si>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</si>
  <si>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</si>
  <si>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</si>
  <si>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</si>
  <si>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</si>
  <si>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</si>
  <si>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</si>
  <si>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</si>
  <si>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</si>
  <si>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</si>
  <si>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</si>
  <si>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</si>
  <si>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</si>
  <si>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</si>
  <si>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</si>
  <si>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</si>
  <si>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</si>
  <si>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</si>
  <si>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</si>
  <si>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</si>
  <si>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</si>
  <si>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</si>
  <si>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</si>
  <si>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</si>
  <si>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</si>
  <si>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</si>
  <si>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</si>
  <si>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</si>
  <si>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</si>
  <si>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</si>
  <si>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</si>
  <si>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</si>
  <si>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</si>
  <si>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</si>
  <si>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</si>
  <si>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</si>
  <si>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</si>
  <si>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</si>
  <si>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</si>
  <si>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</si>
  <si>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</si>
  <si>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</si>
  <si>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</si>
  <si>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</si>
  <si>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</si>
  <si>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</si>
  <si>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</si>
  <si>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</si>
  <si>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</si>
  <si>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</si>
  <si>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</si>
  <si>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</si>
  <si>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</si>
  <si>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</si>
  <si>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</si>
  <si>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</si>
  <si>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</si>
  <si>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</si>
  <si>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</si>
  <si>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</si>
  <si>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</si>
  <si>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</si>
  <si>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</si>
  <si>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</si>
  <si>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</si>
  <si>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</si>
  <si>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</si>
  <si>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</si>
  <si>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</si>
  <si>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</si>
  <si>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</si>
  <si>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</si>
  <si>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</si>
  <si>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</si>
  <si>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</si>
  <si>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</si>
  <si>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</si>
  <si>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</si>
  <si>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</si>
  <si>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</si>
  <si>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</si>
  <si>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</si>
  <si>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</si>
  <si>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</si>
  <si>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</si>
  <si>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</si>
  <si>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</si>
  <si>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</si>
  <si>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</si>
  <si>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</si>
  <si>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</si>
  <si>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</si>
  <si>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</si>
  <si>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</si>
  <si>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</si>
  <si>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</si>
  <si>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</si>
  <si>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</si>
  <si>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</si>
  <si>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</si>
  <si>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</si>
  <si>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</si>
  <si>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</si>
  <si>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</si>
  <si>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</si>
  <si>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</si>
  <si>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</si>
  <si>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</si>
  <si>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</si>
  <si>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</si>
  <si>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</si>
  <si>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</si>
  <si>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</si>
  <si>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</si>
  <si>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</si>
  <si>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</si>
  <si>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</si>
  <si>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</si>
  <si>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</si>
  <si>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</si>
  <si>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</si>
  <si>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</si>
  <si>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</si>
  <si>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</si>
  <si>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</si>
  <si>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</si>
  <si>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</si>
  <si>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</si>
  <si>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</si>
  <si>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</si>
  <si>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</si>
  <si>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</si>
  <si>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</si>
  <si>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病院事業会計</t>
    <phoneticPr fontId="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</si>
  <si>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</si>
  <si>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</si>
  <si>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</si>
  <si>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</si>
  <si>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</si>
  <si>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</si>
  <si>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</si>
  <si>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</si>
  <si>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</si>
  <si>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</si>
  <si>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</si>
  <si>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</si>
  <si>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</si>
  <si>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</si>
  <si>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</si>
  <si>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</si>
  <si>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</si>
  <si>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</si>
  <si>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</si>
  <si>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</si>
  <si>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</si>
  <si>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</si>
  <si>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</si>
  <si>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</si>
  <si>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</si>
  <si>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</si>
  <si>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</si>
  <si>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</si>
  <si>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</si>
  <si>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</si>
  <si>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</si>
  <si>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</si>
  <si>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</si>
  <si>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</si>
  <si>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</si>
  <si>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</si>
  <si>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</si>
  <si>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</si>
  <si>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</si>
  <si>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</si>
  <si>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</si>
  <si>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</si>
  <si>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</si>
  <si>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</si>
  <si>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</si>
  <si>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</si>
  <si>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</si>
  <si>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</si>
  <si>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</si>
  <si>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</si>
  <si>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</si>
  <si>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</si>
  <si>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</si>
  <si>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</si>
  <si>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</si>
  <si>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</si>
  <si>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</si>
  <si>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</si>
  <si>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</si>
  <si>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</si>
  <si>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和歌山県串本町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</si>
  <si>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</si>
  <si>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</si>
  <si>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</si>
  <si>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</si>
  <si>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</si>
  <si>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</si>
  <si>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</si>
  <si>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</si>
  <si>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</si>
  <si>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</si>
  <si>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</si>
  <si>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</si>
  <si>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</si>
  <si>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</si>
  <si>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</si>
  <si>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</si>
  <si>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</si>
  <si>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</si>
  <si>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</si>
  <si>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</si>
  <si>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</si>
  <si>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</si>
  <si>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</si>
  <si>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</si>
  <si>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</si>
  <si>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</si>
  <si>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</si>
  <si>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</si>
  <si>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</si>
  <si>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</si>
  <si>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</si>
  <si>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</si>
  <si>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</si>
  <si>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</si>
  <si>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</si>
  <si>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</si>
  <si>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</si>
  <si>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</si>
  <si>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</si>
  <si>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</si>
  <si>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</si>
  <si>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</si>
  <si>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</si>
  <si>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</si>
  <si>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</si>
  <si>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</si>
  <si>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</si>
  <si>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</si>
  <si>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</si>
  <si>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</si>
  <si>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</si>
  <si>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</si>
  <si>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</si>
  <si>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</si>
  <si>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</si>
  <si>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</si>
  <si>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</si>
  <si>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</si>
  <si>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</si>
  <si>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</si>
  <si>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</si>
  <si>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</si>
  <si>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</si>
  <si>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</si>
  <si>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</si>
  <si>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</si>
  <si>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</si>
  <si>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</si>
  <si>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</si>
  <si>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</si>
  <si>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</si>
  <si>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</si>
  <si>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</si>
  <si>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</si>
  <si>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</si>
  <si>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</si>
  <si>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</si>
  <si>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</si>
  <si>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</si>
  <si>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</si>
  <si>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</si>
  <si>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</si>
  <si>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</si>
  <si>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</si>
  <si>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</si>
  <si>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</si>
  <si>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</si>
  <si>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</si>
  <si>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</si>
  <si>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</si>
  <si>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</si>
  <si>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</si>
  <si>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</si>
  <si>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</si>
  <si>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</si>
  <si>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</si>
  <si>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</si>
  <si>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</si>
  <si>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</si>
  <si>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</si>
  <si>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</si>
  <si>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</si>
  <si>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</si>
  <si>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</si>
  <si>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</si>
  <si>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</si>
  <si>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</si>
  <si>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</si>
  <si>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</si>
  <si>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</si>
  <si>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</si>
  <si>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</si>
  <si>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</si>
  <si>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</si>
  <si>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</si>
  <si>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</si>
  <si>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</si>
  <si>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</si>
  <si>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</si>
  <si>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</si>
  <si>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</si>
  <si>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</si>
  <si>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</si>
  <si>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</si>
  <si>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</si>
  <si>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</si>
  <si>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</si>
  <si>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</si>
  <si>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</si>
  <si>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</si>
  <si>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</si>
  <si>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</si>
  <si>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</si>
  <si>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</si>
  <si>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</si>
  <si>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</si>
  <si>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</si>
  <si>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</si>
  <si>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</si>
  <si>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</si>
  <si>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</si>
  <si>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</si>
  <si>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</si>
  <si>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</si>
  <si>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</si>
  <si>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</si>
  <si>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</si>
  <si>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</si>
  <si>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</si>
  <si>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</si>
  <si>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</si>
  <si>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</si>
  <si>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</si>
  <si>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和歌山県串本町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</si>
  <si>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</si>
  <si>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</si>
  <si>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</si>
  <si>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</si>
  <si>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</si>
  <si>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</si>
  <si>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</si>
  <si>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</si>
  <si>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</si>
  <si>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</si>
  <si>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</si>
  <si>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</si>
  <si>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</si>
  <si>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</si>
  <si>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</si>
  <si>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</si>
  <si>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</si>
  <si>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</si>
  <si>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</si>
  <si>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</si>
  <si>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</si>
  <si>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</si>
  <si>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</si>
  <si>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</si>
  <si>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</si>
  <si>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</si>
  <si>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</si>
  <si>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</si>
  <si>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</si>
  <si>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</si>
  <si>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</si>
  <si>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</si>
  <si>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</si>
  <si>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</si>
  <si>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</si>
  <si>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</si>
  <si>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</si>
  <si>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</si>
  <si>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</si>
  <si>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</si>
  <si>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</si>
  <si>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</si>
  <si>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</si>
  <si>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</si>
  <si>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</si>
  <si>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</si>
  <si>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</si>
  <si>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</si>
  <si>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</si>
  <si>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</si>
  <si>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</si>
  <si>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</si>
  <si>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</si>
  <si>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</si>
  <si>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</si>
  <si>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</si>
  <si>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</si>
  <si>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</si>
  <si>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</si>
  <si>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</si>
  <si>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</si>
  <si>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</si>
  <si>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</si>
  <si>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</si>
  <si>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</si>
  <si>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</si>
  <si>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</si>
  <si>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</si>
  <si>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</si>
  <si>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</si>
  <si>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</si>
  <si>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</si>
  <si>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</si>
  <si>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</si>
  <si>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</si>
  <si>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</si>
  <si>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</si>
  <si>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</si>
  <si>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</si>
  <si>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</si>
  <si>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</si>
  <si>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</si>
  <si>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</si>
  <si>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</si>
  <si>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</si>
  <si>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</si>
  <si>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</si>
  <si>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</si>
  <si>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</si>
  <si>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</si>
  <si>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</si>
  <si>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</si>
  <si>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</si>
  <si>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</si>
  <si>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</si>
  <si>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</si>
  <si>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</si>
  <si>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</si>
  <si>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</si>
  <si>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</si>
  <si>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</si>
  <si>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</si>
  <si>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</si>
  <si>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</si>
  <si>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</si>
  <si>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</si>
  <si>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</si>
  <si>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</si>
  <si>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</si>
  <si>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</si>
  <si>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</si>
  <si>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</si>
  <si>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</si>
  <si>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</si>
  <si>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</si>
  <si>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</si>
  <si>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</si>
  <si>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</si>
  <si>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</si>
  <si>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</si>
  <si>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</si>
  <si>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</si>
  <si>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</si>
  <si>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</si>
  <si>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</si>
  <si>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</si>
  <si>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</si>
  <si>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</si>
  <si>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</si>
  <si>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</si>
  <si>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</si>
  <si>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</si>
  <si>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</si>
  <si>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</si>
  <si>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</si>
  <si>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</si>
  <si>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</si>
  <si>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</si>
  <si>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</si>
  <si>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</si>
  <si>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</si>
  <si>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</si>
  <si>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</si>
  <si>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</si>
  <si>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</si>
  <si>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</si>
  <si>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</si>
  <si>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</si>
  <si>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</si>
  <si>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</si>
  <si>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</si>
  <si>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</si>
  <si>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</si>
  <si>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</si>
  <si>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</si>
  <si>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</si>
  <si>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</si>
  <si>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</si>
  <si>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</si>
  <si>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</si>
  <si>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</si>
  <si>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</si>
  <si>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</si>
  <si>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</si>
  <si>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</si>
  <si>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</si>
  <si>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</si>
  <si>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</si>
  <si>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</si>
  <si>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</si>
  <si>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</si>
  <si>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</si>
  <si>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</si>
  <si>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</si>
  <si>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</si>
  <si>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</si>
  <si>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</si>
  <si>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</si>
  <si>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</si>
  <si>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</si>
  <si>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</si>
  <si>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</si>
  <si>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</si>
  <si>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</si>
  <si>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</si>
  <si>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</si>
  <si>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</si>
  <si>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</si>
  <si>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</si>
  <si>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</si>
  <si>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</si>
  <si>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</si>
  <si>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</si>
  <si>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</si>
  <si>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</si>
  <si>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</si>
  <si>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</si>
  <si>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</si>
  <si>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</si>
  <si>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</si>
  <si>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</si>
  <si>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</si>
  <si>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1.25</t>
  </si>
  <si>
    <t>▲ 2.57</t>
  </si>
  <si>
    <t>▲ 3.14</t>
  </si>
  <si>
    <t>▲ 0.88</t>
  </si>
  <si>
    <t>病院事業会計</t>
  </si>
  <si>
    <t>▲ 1.69</t>
  </si>
  <si>
    <t>▲ 3.94</t>
  </si>
  <si>
    <t>▲ 4.63</t>
  </si>
  <si>
    <t>▲ 3.90</t>
  </si>
  <si>
    <t>▲ 1.55</t>
  </si>
  <si>
    <t>水道事業特別会計</t>
  </si>
  <si>
    <t>一般会計</t>
  </si>
  <si>
    <t>国民健康保険事業特別会計</t>
  </si>
  <si>
    <t>住宅資金貸付事業特別会計</t>
  </si>
  <si>
    <t>下水道事業特別会計</t>
  </si>
  <si>
    <t>後期高齢者医療特別会計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</si>
  <si>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</si>
  <si>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</si>
  <si>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</si>
  <si>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</si>
  <si>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</si>
  <si>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</si>
  <si>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</si>
  <si>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</si>
  <si>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</si>
  <si>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</si>
  <si>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9">
      <t>ソウゴウ</t>
    </rPh>
    <rPh sb="9" eb="13">
      <t>ジムクミアイ</t>
    </rPh>
    <phoneticPr fontId="2"/>
  </si>
  <si>
    <t>紀南地方老人福祉施設組合(普通会計)</t>
    <rPh sb="0" eb="2">
      <t>キナン</t>
    </rPh>
    <rPh sb="2" eb="4">
      <t>チホウ</t>
    </rPh>
    <rPh sb="4" eb="8">
      <t>ロウジンフクシ</t>
    </rPh>
    <rPh sb="8" eb="10">
      <t>シセツ</t>
    </rPh>
    <rPh sb="10" eb="12">
      <t>クミアイ</t>
    </rPh>
    <rPh sb="13" eb="15">
      <t>フツウ</t>
    </rPh>
    <rPh sb="15" eb="17">
      <t>カイケイ</t>
    </rPh>
    <phoneticPr fontId="2"/>
  </si>
  <si>
    <t>紀南地方老人福祉施設組合(公営企業会計)</t>
    <rPh sb="0" eb="4">
      <t>キナンチホウ</t>
    </rPh>
    <rPh sb="4" eb="8">
      <t>ロウジンフクシ</t>
    </rPh>
    <rPh sb="8" eb="10">
      <t>シセツ</t>
    </rPh>
    <rPh sb="10" eb="12">
      <t>クミアイ</t>
    </rPh>
    <rPh sb="13" eb="17">
      <t>コウエイキギョウ</t>
    </rPh>
    <rPh sb="17" eb="19">
      <t>カイケイ</t>
    </rPh>
    <phoneticPr fontId="2"/>
  </si>
  <si>
    <t>串本町古座川町衛生施設事務組合</t>
    <rPh sb="0" eb="3">
      <t>クシモトチョウ</t>
    </rPh>
    <rPh sb="3" eb="7">
      <t>コザガワチョウ</t>
    </rPh>
    <rPh sb="7" eb="9">
      <t>エイセイ</t>
    </rPh>
    <rPh sb="9" eb="11">
      <t>シセツ</t>
    </rPh>
    <rPh sb="11" eb="15">
      <t>ジムクミアイ</t>
    </rPh>
    <phoneticPr fontId="2"/>
  </si>
  <si>
    <t>紀南学園事務組合</t>
    <rPh sb="0" eb="2">
      <t>キナン</t>
    </rPh>
    <rPh sb="2" eb="4">
      <t>ガクエン</t>
    </rPh>
    <rPh sb="4" eb="8">
      <t>ジムクミアイ</t>
    </rPh>
    <phoneticPr fontId="2"/>
  </si>
  <si>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9">
      <t>ジムクミアイ</t>
    </rPh>
    <rPh sb="20" eb="24">
      <t>フツウカイケイ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</si>
  <si>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9">
      <t>ジムクミアイ</t>
    </rPh>
    <rPh sb="20" eb="22">
      <t>コウエイ</t>
    </rPh>
    <rPh sb="22" eb="24">
      <t>キギョウ</t>
    </rPh>
    <rPh sb="24" eb="26">
      <t>カイケイ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</si>
  <si>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</si>
  <si>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2"/>
  </si>
  <si>
    <t>新宮周辺広域市町村圏事務組合(公営企業会計)</t>
    <rPh sb="0" eb="2">
      <t>シングウ</t>
    </rPh>
    <rPh sb="2" eb="4">
      <t>シュウヘン</t>
    </rPh>
    <rPh sb="4" eb="6">
      <t>コウイキ</t>
    </rPh>
    <rPh sb="6" eb="9">
      <t>シチョウソン</t>
    </rPh>
    <rPh sb="9" eb="10">
      <t>ケン</t>
    </rPh>
    <rPh sb="10" eb="12">
      <t>ジム</t>
    </rPh>
    <rPh sb="12" eb="14">
      <t>クミアイ</t>
    </rPh>
    <rPh sb="15" eb="17">
      <t>コウエイ</t>
    </rPh>
    <rPh sb="17" eb="19">
      <t>キギョウ</t>
    </rPh>
    <rPh sb="19" eb="21">
      <t>カイケイ</t>
    </rPh>
    <phoneticPr fontId="2"/>
  </si>
  <si>
    <t>和歌山地方税回収機構</t>
    <rPh sb="0" eb="3">
      <t>ワカヤマ</t>
    </rPh>
    <rPh sb="3" eb="6">
      <t>チホウゼイ</t>
    </rPh>
    <rPh sb="6" eb="10">
      <t>カイシュウキコウ</t>
    </rPh>
    <phoneticPr fontId="2"/>
  </si>
  <si>
    <t>和歌山県後期高齢者医療広域連合(普通会計)</t>
    <rPh sb="0" eb="4">
      <t>ワカヤマケン</t>
    </rPh>
    <rPh sb="4" eb="6">
      <t>コウキ</t>
    </rPh>
    <rPh sb="6" eb="8">
      <t>コウレイ</t>
    </rPh>
    <rPh sb="8" eb="9">
      <t>モノ</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</si>
  <si>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</si>
  <si>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11">
      <t>ジュウタクシンチクシキントウ</t>
    </rPh>
    <rPh sb="11" eb="14">
      <t>カシツケキン</t>
    </rPh>
    <rPh sb="14" eb="18">
      <t>カイシュウカンリ</t>
    </rPh>
    <rPh sb="18" eb="20">
      <t>クミアイ</t>
    </rPh>
    <phoneticPr fontId="2"/>
  </si>
  <si>
    <t>紀南環境広域施設事務組合</t>
    <rPh sb="0" eb="4">
      <t>キナンカンキョウ</t>
    </rPh>
    <rPh sb="4" eb="6">
      <t>コウイキ</t>
    </rPh>
    <rPh sb="6" eb="8">
      <t>シセツ</t>
    </rPh>
    <rPh sb="8" eb="12">
      <t>ジムクミアイ</t>
    </rPh>
    <phoneticPr fontId="2"/>
  </si>
  <si>
    <t>串本町土地開発公社</t>
    <rPh sb="0" eb="2">
      <t>クシモト</t>
    </rPh>
    <rPh sb="2" eb="3">
      <t>マチ</t>
    </rPh>
    <rPh sb="3" eb="5">
      <t>トチ</t>
    </rPh>
    <rPh sb="5" eb="7">
      <t>カイハツ</t>
    </rPh>
    <rPh sb="7" eb="9">
      <t>コウシャ</t>
    </rPh>
    <phoneticPr fontId="2"/>
  </si>
  <si>
    <t>合併市町村振興基金</t>
    <rPh sb="0" eb="2">
      <t>ガッペイ</t>
    </rPh>
    <rPh sb="2" eb="5">
      <t>シチョウソン</t>
    </rPh>
    <rPh sb="5" eb="9">
      <t>シンコウキキン</t>
    </rPh>
    <phoneticPr fontId="5"/>
  </si>
  <si>
    <t>庁舎建設準備基金</t>
    <rPh sb="0" eb="2">
      <t>チョウシャ</t>
    </rPh>
    <rPh sb="2" eb="6">
      <t>ケンセツジュンビ</t>
    </rPh>
    <rPh sb="6" eb="8">
      <t>キキン</t>
    </rPh>
    <phoneticPr fontId="5"/>
  </si>
  <si>
    <t>福祉基金</t>
    <rPh sb="0" eb="4">
      <t>フクシキキン</t>
    </rPh>
    <phoneticPr fontId="5"/>
  </si>
  <si>
    <t>ふるさとのまちづくり応援基金</t>
    <rPh sb="10" eb="14">
      <t>オウエンキキン</t>
    </rPh>
    <phoneticPr fontId="5"/>
  </si>
  <si>
    <t>町営住宅管理基金</t>
    <rPh sb="0" eb="4">
      <t>チョウエイジュウタク</t>
    </rPh>
    <rPh sb="4" eb="6">
      <t>カンリ</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</si>
  <si>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</si>
  <si>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</si>
  <si>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</si>
  <si>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</si>
  <si>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</si>
  <si>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平成28年度は類似団体内平均値を下回っていたが、平成29年度以降に地方債元利償還金が増加したことなどから比率が上昇し、類似団体内平均値を上回っている。将来負担比率は、平成28年度から平成30年度まで減少傾向にあったが、令和元年度から増加傾向となっており、類似団体内平均値と比較して高い水準にある。
今後もこども園や小学校の高台への移転を予定していることから将来負担比率及び実質公債費比率は悪化する見込みであることから、地方債の発行については、交付税算入率の高い地方債の活用や事業の取捨選択を行い、公債費の適正化に努める必要がある。</t>
    <rPh sb="135" eb="140">
      <t>ルイジダンタイナイ</t>
    </rPh>
    <rPh sb="140" eb="142">
      <t>ヘイキン</t>
    </rPh>
    <rPh sb="142" eb="143">
      <t>チ</t>
    </rPh>
    <rPh sb="144" eb="146">
      <t>ヒカク</t>
    </rPh>
    <rPh sb="148" eb="149">
      <t>タカ</t>
    </rPh>
    <rPh sb="150" eb="152">
      <t>スイジュン</t>
    </rPh>
    <rPh sb="157" eb="159">
      <t>コンゴ</t>
    </rPh>
    <rPh sb="163" eb="164">
      <t>エン</t>
    </rPh>
    <rPh sb="165" eb="168">
      <t>ショウガッコウ</t>
    </rPh>
    <rPh sb="169" eb="171">
      <t>タカダイ</t>
    </rPh>
    <rPh sb="173" eb="175">
      <t>イテン</t>
    </rPh>
    <rPh sb="176" eb="178">
      <t>ヨテイ</t>
    </rPh>
    <rPh sb="186" eb="188">
      <t>ショウライ</t>
    </rPh>
    <rPh sb="188" eb="192">
      <t>フタンヒリツ</t>
    </rPh>
    <rPh sb="192" eb="193">
      <t>オヨ</t>
    </rPh>
    <rPh sb="194" eb="199">
      <t>ジッシツコウサイヒ</t>
    </rPh>
    <rPh sb="199" eb="201">
      <t>ヒリツ</t>
    </rPh>
    <rPh sb="202" eb="204">
      <t>アッカ</t>
    </rPh>
    <rPh sb="206" eb="208">
      <t>ミコ</t>
    </rPh>
    <rPh sb="217" eb="220">
      <t>チホウサイ</t>
    </rPh>
    <rPh sb="221" eb="223">
      <t>ハッコウ</t>
    </rPh>
    <rPh sb="229" eb="232">
      <t>コウフゼイ</t>
    </rPh>
    <rPh sb="232" eb="235">
      <t>サンニュウリツ</t>
    </rPh>
    <rPh sb="236" eb="237">
      <t>タカ</t>
    </rPh>
    <rPh sb="238" eb="241">
      <t>チホウサイ</t>
    </rPh>
    <rPh sb="242" eb="244">
      <t>カツヨウ</t>
    </rPh>
    <rPh sb="245" eb="247">
      <t>ジギョウ</t>
    </rPh>
    <rPh sb="248" eb="252">
      <t>シュシャセンタク</t>
    </rPh>
    <rPh sb="253" eb="254">
      <t>オコナ</t>
    </rPh>
    <rPh sb="256" eb="259">
      <t>コウサイヒ</t>
    </rPh>
    <rPh sb="260" eb="263">
      <t>テキセイカ</t>
    </rPh>
    <rPh sb="264" eb="265">
      <t>ツト</t>
    </rPh>
    <rPh sb="267" eb="26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</si>
  <si>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</si>
  <si>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</si>
  <si>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</si>
  <si>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は、類似団体内平均より高い水準にある。今後は、こども園や小学校の高台への移転が予定されていることに加え、老朽化が進む各施設の長寿命化や建替えに多くの財源が必要となることから、長寿命化計画や個別施設計画を策定するなど老朽化の度合いを把握し、計画的な施設更新が必要である。</t>
    <rPh sb="1" eb="5">
      <t>ショウライフタン</t>
    </rPh>
    <rPh sb="5" eb="7">
      <t>ヒリツ</t>
    </rPh>
    <rPh sb="7" eb="8">
      <t>オヨ</t>
    </rPh>
    <rPh sb="31" eb="32">
      <t>タカ</t>
    </rPh>
    <rPh sb="33" eb="35">
      <t>スイジュン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</si>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</sst>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E0CE-427E-B6BD-FE930EFFF4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59726</c:v>
                </c:pt>
                <c:pt idx="1">
                  <c:v>66783</c:v>
                </c:pt>
                <c:pt idx="2">
                  <c:v>67051</c:v>
                </c:pt>
                <c:pt idx="3">
                  <c:v>139430</c:v>
                </c:pt>
                <c:pt idx="4">
                  <c:v>201438</c:v>
                </c:pt>
              </c:numCache>
            </c:numRef>
          </c:val>
          <c:smooth val="0"/>
          <c:extLst>
            <c:ext xmlns:c16="http://schemas.microsoft.com/office/drawing/2014/chart" uri="{C3380CC4-5D6E-409C-BE32-E72D297353CC}">
              <c16:uniqueId val="{00000001-E0CE-427E-B6BD-FE930EFFF4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3.99</c:v>
                </c:pt>
                <c:pt idx="1">
                  <c:v>4.28</c:v>
                </c:pt>
                <c:pt idx="2">
                  <c:v>3.44</c:v>
                </c:pt>
                <c:pt idx="3">
                  <c:v>3.17</c:v>
                </c:pt>
                <c:pt idx="4">
                  <c:v>3.92</c:v>
                </c:pt>
              </c:numCache>
            </c:numRef>
          </c:val>
          <c:extLst>
            <c:ext xmlns:c16="http://schemas.microsoft.com/office/drawing/2014/chart" uri="{C3380CC4-5D6E-409C-BE32-E72D297353CC}">
              <c16:uniqueId val="{00000000-545A-4960-A05A-7EEB9AC6E3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20.07</c:v>
                </c:pt>
                <c:pt idx="1">
                  <c:v>18.760000000000002</c:v>
                </c:pt>
                <c:pt idx="2">
                  <c:v>17.04</c:v>
                </c:pt>
                <c:pt idx="3">
                  <c:v>14.54</c:v>
                </c:pt>
                <c:pt idx="4">
                  <c:v>12.61</c:v>
                </c:pt>
              </c:numCache>
            </c:numRef>
          </c:val>
          <c:extLst>
            <c:ext xmlns:c16="http://schemas.microsoft.com/office/drawing/2014/chart" uri="{C3380CC4-5D6E-409C-BE32-E72D297353CC}">
              <c16:uniqueId val="{00000001-545A-4960-A05A-7EEB9AC6E3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-1.93</c:v>
                </c:pt>
                <c:pt idx="1">
                  <c:v>-1.25</c:v>
                </c:pt>
                <c:pt idx="2">
                  <c:v>-2.57</c:v>
                </c:pt>
                <c:pt idx="3">
                  <c:v>-3.14</c:v>
                </c:pt>
                <c:pt idx="4">
                  <c:v>-0.88</c:v>
                </c:pt>
              </c:numCache>
            </c:numRef>
          </c:val>
          <c:smooth val="0"/>
          <c:extLst>
            <c:ext xmlns:c16="http://schemas.microsoft.com/office/drawing/2014/chart" uri="{C3380CC4-5D6E-409C-BE32-E72D297353CC}">
              <c16:uniqueId val="{00000002-545A-4960-A05A-7EEB9AC6E3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7C9E-49DF-AFC3-5F6952270F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9E-49DF-AFC3-5F6952270F14}"/>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1.8</c:v>
                </c:pt>
                <c:pt idx="2">
                  <c:v>#N/A</c:v>
                </c:pt>
                <c:pt idx="3">
                  <c:v>2.09</c:v>
                </c:pt>
                <c:pt idx="4">
                  <c:v>#N/A</c:v>
                </c:pt>
                <c:pt idx="5">
                  <c:v>0.79</c:v>
                </c:pt>
                <c:pt idx="6">
                  <c:v>#N/A</c:v>
                </c:pt>
                <c:pt idx="7">
                  <c:v>0.45</c:v>
                </c:pt>
                <c:pt idx="8">
                  <c:v>#N/A</c:v>
                </c:pt>
                <c:pt idx="9">
                  <c:v>0.02</c:v>
                </c:pt>
              </c:numCache>
            </c:numRef>
          </c:val>
          <c:extLst>
            <c:ext xmlns:c16="http://schemas.microsoft.com/office/drawing/2014/chart" uri="{C3380CC4-5D6E-409C-BE32-E72D297353CC}">
              <c16:uniqueId val="{00000002-7C9E-49DF-AFC3-5F6952270F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0.08</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7C9E-49DF-AFC3-5F6952270F1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0.12</c:v>
                </c:pt>
              </c:numCache>
            </c:numRef>
          </c:val>
          <c:extLst>
            <c:ext xmlns:c16="http://schemas.microsoft.com/office/drawing/2014/chart" uri="{C3380CC4-5D6E-409C-BE32-E72D297353CC}">
              <c16:uniqueId val="{00000004-7C9E-49DF-AFC3-5F6952270F14}"/>
            </c:ext>
          </c:extLst>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0.04</c:v>
                </c:pt>
                <c:pt idx="4">
                  <c:v>#N/A</c:v>
                </c:pt>
                <c:pt idx="5">
                  <c:v>0.04</c:v>
                </c:pt>
                <c:pt idx="6">
                  <c:v>#N/A</c:v>
                </c:pt>
                <c:pt idx="7">
                  <c:v>0.17</c:v>
                </c:pt>
                <c:pt idx="8">
                  <c:v>#N/A</c:v>
                </c:pt>
                <c:pt idx="9">
                  <c:v>0.38</c:v>
                </c:pt>
              </c:numCache>
            </c:numRef>
          </c:val>
          <c:extLst>
            <c:ext xmlns:c16="http://schemas.microsoft.com/office/drawing/2014/chart" uri="{C3380CC4-5D6E-409C-BE32-E72D297353CC}">
              <c16:uniqueId val="{00000005-7C9E-49DF-AFC3-5F6952270F1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c:v>
                </c:pt>
                <c:pt idx="2">
                  <c:v>#N/A</c:v>
                </c:pt>
                <c:pt idx="3">
                  <c:v>1.1100000000000001</c:v>
                </c:pt>
                <c:pt idx="4">
                  <c:v>#N/A</c:v>
                </c:pt>
                <c:pt idx="5">
                  <c:v>1.1100000000000001</c:v>
                </c:pt>
                <c:pt idx="6">
                  <c:v>#N/A</c:v>
                </c:pt>
                <c:pt idx="7">
                  <c:v>1.23</c:v>
                </c:pt>
                <c:pt idx="8">
                  <c:v>#N/A</c:v>
                </c:pt>
                <c:pt idx="9">
                  <c:v>1.27</c:v>
                </c:pt>
              </c:numCache>
            </c:numRef>
          </c:val>
          <c:extLst>
            <c:ext xmlns:c16="http://schemas.microsoft.com/office/drawing/2014/chart" uri="{C3380CC4-5D6E-409C-BE32-E72D297353CC}">
              <c16:uniqueId val="{00000006-7C9E-49DF-AFC3-5F6952270F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3.97</c:v>
                </c:pt>
                <c:pt idx="2">
                  <c:v>#N/A</c:v>
                </c:pt>
                <c:pt idx="3">
                  <c:v>4.2300000000000004</c:v>
                </c:pt>
                <c:pt idx="4">
                  <c:v>#N/A</c:v>
                </c:pt>
                <c:pt idx="5">
                  <c:v>3.39</c:v>
                </c:pt>
                <c:pt idx="6">
                  <c:v>#N/A</c:v>
                </c:pt>
                <c:pt idx="7">
                  <c:v>2.99</c:v>
                </c:pt>
                <c:pt idx="8">
                  <c:v>#N/A</c:v>
                </c:pt>
                <c:pt idx="9">
                  <c:v>3.53</c:v>
                </c:pt>
              </c:numCache>
            </c:numRef>
          </c:val>
          <c:extLst>
            <c:ext xmlns:c16="http://schemas.microsoft.com/office/drawing/2014/chart" uri="{C3380CC4-5D6E-409C-BE32-E72D297353CC}">
              <c16:uniqueId val="{00000007-7C9E-49DF-AFC3-5F6952270F14}"/>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13.54</c:v>
                </c:pt>
                <c:pt idx="2">
                  <c:v>#N/A</c:v>
                </c:pt>
                <c:pt idx="3">
                  <c:v>13.47</c:v>
                </c:pt>
                <c:pt idx="4">
                  <c:v>#N/A</c:v>
                </c:pt>
                <c:pt idx="5">
                  <c:v>13.16</c:v>
                </c:pt>
                <c:pt idx="6">
                  <c:v>#N/A</c:v>
                </c:pt>
                <c:pt idx="7">
                  <c:v>12.96</c:v>
                </c:pt>
                <c:pt idx="8">
                  <c:v>#N/A</c:v>
                </c:pt>
                <c:pt idx="9">
                  <c:v>11.71</c:v>
                </c:pt>
              </c:numCache>
            </c:numRef>
          </c:val>
          <c:extLst>
            <c:ext xmlns:c16="http://schemas.microsoft.com/office/drawing/2014/chart" uri="{C3380CC4-5D6E-409C-BE32-E72D297353CC}">
              <c16:uniqueId val="{00000008-7C9E-49DF-AFC3-5F6952270F1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1.69</c:v>
                </c:pt>
                <c:pt idx="1">
                  <c:v>#N/A</c:v>
                </c:pt>
                <c:pt idx="2">
                  <c:v>3.94</c:v>
                </c:pt>
                <c:pt idx="3">
                  <c:v>#N/A</c:v>
                </c:pt>
                <c:pt idx="4">
                  <c:v>4.63</c:v>
                </c:pt>
                <c:pt idx="5">
                  <c:v>#N/A</c:v>
                </c:pt>
                <c:pt idx="6">
                  <c:v>3.9</c:v>
                </c:pt>
                <c:pt idx="7">
                  <c:v>#N/A</c:v>
                </c:pt>
                <c:pt idx="8">
                  <c:v>1.55</c:v>
                </c:pt>
                <c:pt idx="9">
                  <c:v>#N/A</c:v>
                </c:pt>
              </c:numCache>
            </c:numRef>
          </c:val>
          <c:extLst>
            <c:ext xmlns:c16="http://schemas.microsoft.com/office/drawing/2014/chart" uri="{C3380CC4-5D6E-409C-BE32-E72D297353CC}">
              <c16:uniqueId val="{00000009-7C9E-49DF-AFC3-5F6952270F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1054</c:v>
                </c:pt>
                <c:pt idx="5">
                  <c:v>1139</c:v>
                </c:pt>
                <c:pt idx="8">
                  <c:v>1162</c:v>
                </c:pt>
                <c:pt idx="11">
                  <c:v>1140</c:v>
                </c:pt>
                <c:pt idx="14">
                  <c:v>1075</c:v>
                </c:pt>
              </c:numCache>
            </c:numRef>
          </c:val>
          <c:extLst>
            <c:ext xmlns:c16="http://schemas.microsoft.com/office/drawing/2014/chart" uri="{C3380CC4-5D6E-409C-BE32-E72D297353CC}">
              <c16:uniqueId val="{00000000-4D3A-41D2-8BF0-E6D2E2D5F8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3A-41D2-8BF0-E6D2E2D5F8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3A-41D2-8BF0-E6D2E2D5F8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157</c:v>
                </c:pt>
                <c:pt idx="6">
                  <c:v>144</c:v>
                </c:pt>
                <c:pt idx="9">
                  <c:v>155</c:v>
                </c:pt>
                <c:pt idx="12">
                  <c:v>135</c:v>
                </c:pt>
              </c:numCache>
            </c:numRef>
          </c:val>
          <c:extLst>
            <c:ext xmlns:c16="http://schemas.microsoft.com/office/drawing/2014/chart" uri="{C3380CC4-5D6E-409C-BE32-E72D297353CC}">
              <c16:uniqueId val="{00000003-4D3A-41D2-8BF0-E6D2E2D5F8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169</c:v>
                </c:pt>
                <c:pt idx="3">
                  <c:v>131</c:v>
                </c:pt>
                <c:pt idx="6">
                  <c:v>137</c:v>
                </c:pt>
                <c:pt idx="9">
                  <c:v>177</c:v>
                </c:pt>
                <c:pt idx="12">
                  <c:v>194</c:v>
                </c:pt>
              </c:numCache>
            </c:numRef>
          </c:val>
          <c:extLst>
            <c:ext xmlns:c16="http://schemas.microsoft.com/office/drawing/2014/chart" uri="{C3380CC4-5D6E-409C-BE32-E72D297353CC}">
              <c16:uniqueId val="{00000004-4D3A-41D2-8BF0-E6D2E2D5F8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3A-41D2-8BF0-E6D2E2D5F8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3A-41D2-8BF0-E6D2E2D5F8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1217</c:v>
                </c:pt>
                <c:pt idx="3">
                  <c:v>1322</c:v>
                </c:pt>
                <c:pt idx="6">
                  <c:v>1383</c:v>
                </c:pt>
                <c:pt idx="9">
                  <c:v>1352</c:v>
                </c:pt>
                <c:pt idx="12">
                  <c:v>1323</c:v>
                </c:pt>
              </c:numCache>
            </c:numRef>
          </c:val>
          <c:extLst>
            <c:ext xmlns:c16="http://schemas.microsoft.com/office/drawing/2014/chart" uri="{C3380CC4-5D6E-409C-BE32-E72D297353CC}">
              <c16:uniqueId val="{00000007-4D3A-41D2-8BF0-E6D2E2D5F8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417</c:v>
                </c:pt>
                <c:pt idx="2">
                  <c:v>#N/A</c:v>
                </c:pt>
                <c:pt idx="3">
                  <c:v>#N/A</c:v>
                </c:pt>
                <c:pt idx="4">
                  <c:v>471</c:v>
                </c:pt>
                <c:pt idx="5">
                  <c:v>#N/A</c:v>
                </c:pt>
                <c:pt idx="6">
                  <c:v>#N/A</c:v>
                </c:pt>
                <c:pt idx="7">
                  <c:v>502</c:v>
                </c:pt>
                <c:pt idx="8">
                  <c:v>#N/A</c:v>
                </c:pt>
                <c:pt idx="9">
                  <c:v>#N/A</c:v>
                </c:pt>
                <c:pt idx="10">
                  <c:v>544</c:v>
                </c:pt>
                <c:pt idx="11">
                  <c:v>#N/A</c:v>
                </c:pt>
                <c:pt idx="12">
                  <c:v>#N/A</c:v>
                </c:pt>
                <c:pt idx="13">
                  <c:v>577</c:v>
                </c:pt>
                <c:pt idx="14">
                  <c:v>#N/A</c:v>
                </c:pt>
              </c:numCache>
            </c:numRef>
          </c:val>
          <c:smooth val="0"/>
          <c:extLst>
            <c:ext xmlns:c16="http://schemas.microsoft.com/office/drawing/2014/chart" uri="{C3380CC4-5D6E-409C-BE32-E72D297353CC}">
              <c16:uniqueId val="{00000008-4D3A-41D2-8BF0-E6D2E2D5F8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10997</c:v>
                </c:pt>
                <c:pt idx="5">
                  <c:v>10583</c:v>
                </c:pt>
                <c:pt idx="8">
                  <c:v>10315</c:v>
                </c:pt>
                <c:pt idx="11">
                  <c:v>10636</c:v>
                </c:pt>
                <c:pt idx="14">
                  <c:v>11766</c:v>
                </c:pt>
              </c:numCache>
            </c:numRef>
          </c:val>
          <c:extLst>
            <c:ext xmlns:c16="http://schemas.microsoft.com/office/drawing/2014/chart" uri="{C3380CC4-5D6E-409C-BE32-E72D297353CC}">
              <c16:uniqueId val="{00000000-D3BE-4868-AA43-B581781E8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3</c:v>
                </c:pt>
                <c:pt idx="8">
                  <c:v>0</c:v>
                </c:pt>
                <c:pt idx="11">
                  <c:v>0</c:v>
                </c:pt>
                <c:pt idx="14">
                  <c:v>0</c:v>
                </c:pt>
              </c:numCache>
            </c:numRef>
          </c:val>
          <c:extLst>
            <c:ext xmlns:c16="http://schemas.microsoft.com/office/drawing/2014/chart" uri="{C3380CC4-5D6E-409C-BE32-E72D297353CC}">
              <c16:uniqueId val="{00000001-D3BE-4868-AA43-B581781E8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2503</c:v>
                </c:pt>
                <c:pt idx="5">
                  <c:v>2792</c:v>
                </c:pt>
                <c:pt idx="8">
                  <c:v>2902</c:v>
                </c:pt>
                <c:pt idx="11">
                  <c:v>2892</c:v>
                </c:pt>
                <c:pt idx="14">
                  <c:v>2591</c:v>
                </c:pt>
              </c:numCache>
            </c:numRef>
          </c:val>
          <c:extLst>
            <c:ext xmlns:c16="http://schemas.microsoft.com/office/drawing/2014/chart" uri="{C3380CC4-5D6E-409C-BE32-E72D297353CC}">
              <c16:uniqueId val="{00000002-D3BE-4868-AA43-B581781E8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BE-4868-AA43-B581781E8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BE-4868-AA43-B581781E8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BE-4868-AA43-B581781E8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1629</c:v>
                </c:pt>
                <c:pt idx="3">
                  <c:v>1534</c:v>
                </c:pt>
                <c:pt idx="6">
                  <c:v>1343</c:v>
                </c:pt>
                <c:pt idx="9">
                  <c:v>1262</c:v>
                </c:pt>
                <c:pt idx="12">
                  <c:v>1088</c:v>
                </c:pt>
              </c:numCache>
            </c:numRef>
          </c:val>
          <c:extLst>
            <c:ext xmlns:c16="http://schemas.microsoft.com/office/drawing/2014/chart" uri="{C3380CC4-5D6E-409C-BE32-E72D297353CC}">
              <c16:uniqueId val="{00000006-D3BE-4868-AA43-B581781E8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1284</c:v>
                </c:pt>
                <c:pt idx="3">
                  <c:v>1126</c:v>
                </c:pt>
                <c:pt idx="6">
                  <c:v>969</c:v>
                </c:pt>
                <c:pt idx="9">
                  <c:v>809</c:v>
                </c:pt>
                <c:pt idx="12">
                  <c:v>664</c:v>
                </c:pt>
              </c:numCache>
            </c:numRef>
          </c:val>
          <c:extLst>
            <c:ext xmlns:c16="http://schemas.microsoft.com/office/drawing/2014/chart" uri="{C3380CC4-5D6E-409C-BE32-E72D297353CC}">
              <c16:uniqueId val="{00000007-D3BE-4868-AA43-B581781E8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1162</c:v>
                </c:pt>
                <c:pt idx="3">
                  <c:v>1416</c:v>
                </c:pt>
                <c:pt idx="6">
                  <c:v>1559</c:v>
                </c:pt>
                <c:pt idx="9">
                  <c:v>1514</c:v>
                </c:pt>
                <c:pt idx="12">
                  <c:v>1487</c:v>
                </c:pt>
              </c:numCache>
            </c:numRef>
          </c:val>
          <c:extLst>
            <c:ext xmlns:c16="http://schemas.microsoft.com/office/drawing/2014/chart" uri="{C3380CC4-5D6E-409C-BE32-E72D297353CC}">
              <c16:uniqueId val="{00000008-D3BE-4868-AA43-B581781E8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121</c:v>
                </c:pt>
                <c:pt idx="9">
                  <c:v>121</c:v>
                </c:pt>
                <c:pt idx="12">
                  <c:v>387</c:v>
                </c:pt>
              </c:numCache>
            </c:numRef>
          </c:val>
          <c:extLst>
            <c:ext xmlns:c16="http://schemas.microsoft.com/office/drawing/2014/chart" uri="{C3380CC4-5D6E-409C-BE32-E72D297353CC}">
              <c16:uniqueId val="{00000009-D3BE-4868-AA43-B581781E8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13103</c:v>
                </c:pt>
                <c:pt idx="3">
                  <c:v>12813</c:v>
                </c:pt>
                <c:pt idx="6">
                  <c:v>12469</c:v>
                </c:pt>
                <c:pt idx="9">
                  <c:v>13145</c:v>
                </c:pt>
                <c:pt idx="12">
                  <c:v>14955</c:v>
                </c:pt>
              </c:numCache>
            </c:numRef>
          </c:val>
          <c:extLst>
            <c:ext xmlns:c16="http://schemas.microsoft.com/office/drawing/2014/chart" uri="{C3380CC4-5D6E-409C-BE32-E72D297353CC}">
              <c16:uniqueId val="{0000000A-D3BE-4868-AA43-B581781E83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3671</c:v>
                </c:pt>
                <c:pt idx="2">
                  <c:v>#N/A</c:v>
                </c:pt>
                <c:pt idx="3">
                  <c:v>#N/A</c:v>
                </c:pt>
                <c:pt idx="4">
                  <c:v>3510</c:v>
                </c:pt>
                <c:pt idx="5">
                  <c:v>#N/A</c:v>
                </c:pt>
                <c:pt idx="6">
                  <c:v>#N/A</c:v>
                </c:pt>
                <c:pt idx="7">
                  <c:v>3244</c:v>
                </c:pt>
                <c:pt idx="8">
                  <c:v>#N/A</c:v>
                </c:pt>
                <c:pt idx="9">
                  <c:v>#N/A</c:v>
                </c:pt>
                <c:pt idx="10">
                  <c:v>3323</c:v>
                </c:pt>
                <c:pt idx="11">
                  <c:v>#N/A</c:v>
                </c:pt>
                <c:pt idx="12">
                  <c:v>#N/A</c:v>
                </c:pt>
                <c:pt idx="13">
                  <c:v>4224</c:v>
                </c:pt>
                <c:pt idx="14">
                  <c:v>#N/A</c:v>
                </c:pt>
              </c:numCache>
            </c:numRef>
          </c:val>
          <c:smooth val="0"/>
          <c:extLst>
            <c:ext xmlns:c16="http://schemas.microsoft.com/office/drawing/2014/chart" uri="{C3380CC4-5D6E-409C-BE32-E72D297353CC}">
              <c16:uniqueId val="{0000000B-D3BE-4868-AA43-B581781E83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1032</c:v>
                </c:pt>
                <c:pt idx="1">
                  <c:v>865</c:v>
                </c:pt>
                <c:pt idx="2">
                  <c:v>763</c:v>
                </c:pt>
              </c:numCache>
            </c:numRef>
          </c:val>
          <c:extLst>
            <c:ext xmlns:c16="http://schemas.microsoft.com/office/drawing/2014/chart" uri="{C3380CC4-5D6E-409C-BE32-E72D297353CC}">
              <c16:uniqueId val="{00000000-949C-48AC-B2D8-9E08D05A5B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599</c:v>
                </c:pt>
                <c:pt idx="1">
                  <c:v>611</c:v>
                </c:pt>
                <c:pt idx="2">
                  <c:v>619</c:v>
                </c:pt>
              </c:numCache>
            </c:numRef>
          </c:val>
          <c:extLst>
            <c:ext xmlns:c16="http://schemas.microsoft.com/office/drawing/2014/chart" uri="{C3380CC4-5D6E-409C-BE32-E72D297353CC}">
              <c16:uniqueId val="{00000001-949C-48AC-B2D8-9E08D05A5B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1906</c:v>
                </c:pt>
                <c:pt idx="1">
                  <c:v>1888</c:v>
                </c:pt>
                <c:pt idx="2">
                  <c:v>1501</c:v>
                </c:pt>
              </c:numCache>
            </c:numRef>
          </c:val>
          <c:extLst>
            <c:ext xmlns:c16="http://schemas.microsoft.com/office/drawing/2014/chart" uri="{C3380CC4-5D6E-409C-BE32-E72D297353CC}">
              <c16:uniqueId val="{00000002-949C-48AC-B2D8-9E08D05A5B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{9006B39F-65FD-435C-A315-E09CBD009CFF}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63-4262-9F3F-F6D76A7EB9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{358A8518-1B56-4747-8C24-280952DEA7EE}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63-4262-9F3F-F6D76A7EB9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{5C59A974-D484-461B-91C0-65BD4ACA9C4A}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63-4262-9F3F-F6D76A7EB9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{EA44B54A-371A-4BDA-BE69-143979C6EA8C}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63-4262-9F3F-F6D76A7EB9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{483A82AA-130D-45F0-8040-6BE258F86FD6}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63-4262-9F3F-F6D76A7EB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{750AA83C-BE4F-4E9E-BD47-769F3BF102A0}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63-4262-9F3F-F6D76A7EB9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{91222A30-1BF9-44F9-9E2A-EA9D1F296D3E}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63-4262-9F3F-F6D76A7EB9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{915844E7-11DA-4127-9C2E-EBD65B72BAF0}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63-4262-9F3F-F6D76A7EB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{DCFB44C2-3B2C-427E-BEBA-605E4208747F}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63-4262-9F3F-F6D76A7EB9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62.6</c:v>
                </c:pt>
                <c:pt idx="16">
                  <c:v>63.7</c:v>
                </c:pt>
                <c:pt idx="24">
                  <c:v>47.2</c:v>
                </c:pt>
                <c:pt idx="32">
                  <c:v>64.2</c:v>
                </c:pt>
              </c:numCache>
            </c:numRef>
          </c:xVal>
          <c:yVal>
            <c:numRef>
              <c:f>公会計指標分析・財政指標組合せ分析表!$BP$51:$DC$51</c:f>
              <c:numCache>
                <c:formatCode>#,##0.0;"▲ "#,##0.0</c:formatCode>
                <c:ptCount val="40"/>
                <c:pt idx="0">
                  <c:v>72.400000000000006</c:v>
                </c:pt>
                <c:pt idx="8">
                  <c:v>71.3</c:v>
                </c:pt>
                <c:pt idx="16">
                  <c:v>66.2</c:v>
                </c:pt>
                <c:pt idx="24">
                  <c:v>69.099999999999994</c:v>
                </c:pt>
                <c:pt idx="32">
                  <c:v>84.8</c:v>
                </c:pt>
              </c:numCache>
            </c:numRef>
          </c:yVal>
          <c:smooth val="0"/>
          <c:extLst>
            <c:ext xmlns:c16="http://schemas.microsoft.com/office/drawing/2014/chart" uri="{C3380CC4-5D6E-409C-BE32-E72D297353CC}">
              <c16:uniqueId val="{00000009-C163-4262-9F3F-F6D76A7EB9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{3CF792D9-CA0D-421B-BD2A-43A5AC4B1005}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63-4262-9F3F-F6D76A7EB9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{CF43C341-8742-4E3A-AEE7-7FADE1BFF2BE}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63-4262-9F3F-F6D76A7EB9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{F1724E88-CEF8-40A1-8A90-DB0AD81A77B4}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63-4262-9F3F-F6D76A7EB9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{FDCDED37-767D-4CFC-AF25-242B75A8BE00}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63-4262-9F3F-F6D76A7EB9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{3FF7F50C-D275-4FE7-9E41-B482CE455ECC}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63-4262-9F3F-F6D76A7EB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{93893ECB-ADE4-4E92-A5E9-0DA381EDDE12}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63-4262-9F3F-F6D76A7EB906}"/>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{A90F3D5C-9ED8-4397-A660-88A9DE817025}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63-4262-9F3F-F6D76A7EB906}"/>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{9F4E1316-CCC2-4749-BCC8-43A3459587D1}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63-4262-9F3F-F6D76A7EB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{306522C8-01B2-4B1D-88E8-F70D36C563C1}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63-4262-9F3F-F6D76A7EB9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C163-4262-9F3F-F6D76A7EB90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{9406DD59-A694-4038-8A80-3DA6C024C400}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E3-4F01-BF87-D58E61AB8C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{2C7F28DD-BEB8-4E34-9176-F0ABD8AAD3EF}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E3-4F01-BF87-D58E61AB8C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{A97C11D9-FC80-4B37-83B9-ADED64D5C510}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E3-4F01-BF87-D58E61AB8C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{E48938EA-0F44-4B0E-BB74-A48DA7183787}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E3-4F01-BF87-D58E61AB8C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{7F864B97-8068-4317-9AD8-0B7674CB8B9E}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E3-4F01-BF87-D58E61AB8C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{F5B8D83D-C981-42A3-897A-CBB7B930E729}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E3-4F01-BF87-D58E61AB8C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{9948D8FC-178C-4D01-9C3A-A21CB80CABB7}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E3-4F01-BF87-D58E61AB8C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{185EBC8C-16AA-4AA6-900F-E500EB12E2BE}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E3-4F01-BF87-D58E61AB8C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{5D20D94E-93F6-48A0-B08C-8734151DBA1D}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E3-4F01-BF87-D58E61AB8C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8.5</c:v>
                </c:pt>
                <c:pt idx="16">
                  <c:v>9.3000000000000007</c:v>
                </c:pt>
                <c:pt idx="24">
                  <c:v>10.3</c:v>
                </c:pt>
                <c:pt idx="32">
                  <c:v>11</c:v>
                </c:pt>
              </c:numCache>
            </c:numRef>
          </c:xVal>
          <c:yVal>
            <c:numRef>
              <c:f>公会計指標分析・財政指標組合せ分析表!$BP$73:$DC$73</c:f>
              <c:numCache>
                <c:formatCode>#,##0.0;"▲ "#,##0.0</c:formatCode>
                <c:ptCount val="40"/>
                <c:pt idx="0">
                  <c:v>72.400000000000006</c:v>
                </c:pt>
                <c:pt idx="8">
                  <c:v>71.3</c:v>
                </c:pt>
                <c:pt idx="16">
                  <c:v>66.2</c:v>
                </c:pt>
                <c:pt idx="24">
                  <c:v>69.099999999999994</c:v>
                </c:pt>
                <c:pt idx="32">
                  <c:v>84.8</c:v>
                </c:pt>
              </c:numCache>
            </c:numRef>
          </c:yVal>
          <c:smooth val="0"/>
          <c:extLst>
            <c:ext xmlns:c16="http://schemas.microsoft.com/office/drawing/2014/chart" uri="{C3380CC4-5D6E-409C-BE32-E72D297353CC}">
              <c16:uniqueId val="{00000009-EEE3-4F01-BF87-D58E61AB8C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{BC7E4E8A-9C4F-41A1-82DC-8BDD74ABA330}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E3-4F01-BF87-D58E61AB8C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{352BDEB0-705E-47E2-912A-B980EA10FC77}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E3-4F01-BF87-D58E61AB8C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{3AB1822A-3217-44A7-8C2C-815AA064EEF2}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E3-4F01-BF87-D58E61AB8C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{A6C586B1-6529-4373-9F29-A85DAA313C10}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E3-4F01-BF87-D58E61AB8C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{8514856B-F077-4CCD-8E23-0EF2660E502F}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E3-4F01-BF87-D58E61AB8C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{832F3B7D-17B9-4CA8-BA51-ADBF4056121C}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E3-4F01-BF87-D58E61AB8C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{42FD67DB-6FAC-4FAB-B03F-20E858680C6C}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E3-4F01-BF87-D58E61AB8C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{7E29150E-4AF4-460A-8935-1D8D2250C9AD}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E3-4F01-BF87-D58E61AB8C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{FE48262A-4B47-4EB4-B8A0-C34A5CFDA617}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E3-4F01-BF87-D58E61AB8C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EEE3-4F01-BF87-D58E61AB8CA8}"/>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基準財政需要額に算入される公債費は高い数値を維持しているものの、元利償還額も高い数値で推移しており、単年度の実質公債費比率は</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％悪化している。また実質公債費比率の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か年平均は</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悪化している。今後災害に備えた防災対策として公共施設の高台移転などの大型事業を予定しており、公債費の増加が見込まれることから、建設事業の取捨選択や事業費の圧縮により地方債の発行を抑制するなど適切な地方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一般会計の地方債残高の増加などによる将来負担額の増加のため、将来負担比率が</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％悪化し</a:t>
          </a:r>
          <a:r>
            <a:rPr kumimoji="1" lang="en-US" altLang="ja-JP" sz="1400">
              <a:latin typeface="ＭＳ ゴシック" pitchFamily="49" charset="-128"/>
              <a:ea typeface="ＭＳ ゴシック" pitchFamily="49" charset="-128"/>
            </a:rPr>
            <a:t>84.8</a:t>
          </a:r>
          <a:r>
            <a:rPr kumimoji="1" lang="ja-JP" altLang="en-US" sz="1400">
              <a:latin typeface="ＭＳ ゴシック" pitchFamily="49" charset="-128"/>
              <a:ea typeface="ＭＳ ゴシック" pitchFamily="49" charset="-128"/>
            </a:rPr>
            <a:t>％となった。今後、災害に備えた防災対策として公共施設の高台移転などの大型事業を予定しており、地方債残高の増加が見込まれることから、建設事業の取捨選択や事業費の圧縮により地方債の発行を抑制するなど適切な地方債の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百万円の増加となったが、その他特定目的基金は合併市町村振興基金、ふるさとのまちづくり応援基金の減少などにより前年度比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財政調整基金については、取り崩しに頼ることのない適正な予算管理と財政運営に努める。その他特定目的基金については、それぞれの基金の目的の使途に応じて取り崩しを行っていく。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旧町住民の連帯の強化又は旧町の区域における地域振興等に要する経費の財源に充てることができる。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年度から取崩しを行っており、病院事業繰出経費や学校給食管理経費などに充てている。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観光振興をはじめとする、ふるさとのまちづくりに資する事業に充てることができる。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庁舎建設準備基金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庁舎の建設事業に要する経費及びその準備に要する経費の財源に充てることができる。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新庁舎建設のための取崩しを行ったことから、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年度までは使途に応じた取崩しを予定、その後の方針は検討中。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財源不足分の取り崩しを行う一方で、前年度実質収支額の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同基金の取り崩しに頼ることのない適正な予算管理と財政運営に努める。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について、後年の償還に備え交付税措置額を除いた額を試算し、積立を行うとともに、当該年度の元利償還金に対して取崩しを行っている。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年度は積立額が取崩し額を上回ったため、前年度比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については、今後も引き続き償還が続くため現行の運用を維持し、令和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を積立て、当該年度の元利償還金に対して取崩しを行う。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有形固定資産減価償却率は、和歌山県平均と同水準にあるが、全国平均及び類似団体内との比較では高い水準となっている。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こども園や小学校の高台への移転が予定されていることに加え、老朽化が進む各施設の長寿命化や建替えに多くの財源が必要となることから、長寿命化計画や個別施設計画を策定するなど老朽化の度合いを把握し、計画的な施設更新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1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3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158449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30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31</xdr:row>
      <xdr:rowOff>59372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4915535"/>
          <a:ext cx="711200" cy="4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166529</xdr:rowOff>
    </xdr:from>
    <xdr:to>
      <xdr:col>15</xdr:col>
      <xdr:colOff>187325</xdr:colOff>
      <xdr:row>31</xdr:row>
      <xdr:rowOff>96679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3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31</xdr:row>
      <xdr:rowOff>45879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4915535"/>
          <a:ext cx="762000" cy="4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136842</xdr:rowOff>
    </xdr:from>
    <xdr:to>
      <xdr:col>11</xdr:col>
      <xdr:colOff>187325</xdr:colOff>
      <xdr:row>31</xdr:row>
      <xdr:rowOff>66992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2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xdr:rowOff>
    </xdr:from>
    <xdr:to>
      <xdr:col>15</xdr:col>
      <xdr:colOff>136525</xdr:colOff>
      <xdr:row>31</xdr:row>
      <xdr:rowOff>45879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331142"/>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107156</xdr:rowOff>
    </xdr:from>
    <xdr:to>
      <xdr:col>7</xdr:col>
      <xdr:colOff>187325</xdr:colOff>
      <xdr:row>31</xdr:row>
      <xdr:rowOff>37306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2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157956</xdr:rowOff>
    </xdr:from>
    <xdr:to>
      <xdr:col>11</xdr:col>
      <xdr:colOff>136525</xdr:colOff>
      <xdr:row>31</xdr:row>
      <xdr:rowOff>16192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301456"/>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31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49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490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87806</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0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58119</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28433</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債務償還比率は、全国平均、和歌山県平均、類似団体内平均より高い水準となっている。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こども園や小学校の高台への移転等公共施設の建設事業を予定しており、高い水準で推移すると考えられることから、地方債の発行については、交付税算入率の高い地方債を活用するなど、公債費の適正化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113741</xdr:rowOff>
    </xdr:from>
    <xdr:to>
      <xdr:col>76</xdr:col>
      <xdr:colOff>73025</xdr:colOff>
      <xdr:row>31</xdr:row>
      <xdr:rowOff>43891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2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92168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31181</xdr:rowOff>
    </xdr:from>
    <xdr:to>
      <xdr:col>72</xdr:col>
      <xdr:colOff>123825</xdr:colOff>
      <xdr:row>30</xdr:row>
      <xdr:rowOff>132781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1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81981</xdr:rowOff>
    </xdr:from>
    <xdr:to>
      <xdr:col>76</xdr:col>
      <xdr:colOff>22225</xdr:colOff>
      <xdr:row>30</xdr:row>
      <xdr:rowOff>164541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5225481"/>
          <a:ext cx="711200" cy="8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155824</xdr:rowOff>
    </xdr:from>
    <xdr:to>
      <xdr:col>68</xdr:col>
      <xdr:colOff>123825</xdr:colOff>
      <xdr:row>30</xdr:row>
      <xdr:rowOff>85974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1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35174</xdr:rowOff>
    </xdr:from>
    <xdr:to>
      <xdr:col>72</xdr:col>
      <xdr:colOff>73025</xdr:colOff>
      <xdr:row>30</xdr:row>
      <xdr:rowOff>81981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178674"/>
          <a:ext cx="7620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5359</xdr:rowOff>
    </xdr:from>
    <xdr:to>
      <xdr:col>64</xdr:col>
      <xdr:colOff>123825</xdr:colOff>
      <xdr:row>30</xdr:row>
      <xdr:rowOff>106959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14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35174</xdr:rowOff>
    </xdr:from>
    <xdr:to>
      <xdr:col>68</xdr:col>
      <xdr:colOff>73025</xdr:colOff>
      <xdr:row>30</xdr:row>
      <xdr:rowOff>56159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178674"/>
          <a:ext cx="762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63307</xdr:rowOff>
    </xdr:from>
    <xdr:to>
      <xdr:col>60</xdr:col>
      <xdr:colOff>123825</xdr:colOff>
      <xdr:row>30</xdr:row>
      <xdr:rowOff>164907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2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56159</xdr:rowOff>
    </xdr:from>
    <xdr:to>
      <xdr:col>64</xdr:col>
      <xdr:colOff>73025</xdr:colOff>
      <xdr:row>30</xdr:row>
      <xdr:rowOff>114107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199659"/>
          <a:ext cx="762000" cy="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8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123908</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26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77101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22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98086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2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156034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29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113555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28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98552</xdr:rowOff>
    </xdr:from>
    <xdr:to>
      <xdr:col>20</xdr:col>
      <xdr:colOff>38100</xdr:colOff>
      <xdr:row>37</xdr:row>
      <xdr:rowOff>28702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149352</xdr:rowOff>
    </xdr:from>
    <xdr:to>
      <xdr:col>24</xdr:col>
      <xdr:colOff>63500</xdr:colOff>
      <xdr:row>37</xdr:row>
      <xdr:rowOff>14478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3215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55118</xdr:rowOff>
    </xdr:from>
    <xdr:to>
      <xdr:col>15</xdr:col>
      <xdr:colOff>101600</xdr:colOff>
      <xdr:row>36</xdr:row>
      <xdr:rowOff>156718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105918</xdr:rowOff>
    </xdr:from>
    <xdr:to>
      <xdr:col>19</xdr:col>
      <xdr:colOff>177800</xdr:colOff>
      <xdr:row>36</xdr:row>
      <xdr:rowOff>149352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781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xdr:rowOff>
    </xdr:from>
    <xdr:to>
      <xdr:col>10</xdr:col>
      <xdr:colOff>165100</xdr:colOff>
      <xdr:row>36</xdr:row>
      <xdr:rowOff>113284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62484</xdr:rowOff>
    </xdr:from>
    <xdr:to>
      <xdr:col>15</xdr:col>
      <xdr:colOff>50800</xdr:colOff>
      <xdr:row>36</xdr:row>
      <xdr:rowOff>105918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346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62484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1912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19829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129811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86377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89865</xdr:rowOff>
    </xdr:from>
    <xdr:to>
      <xdr:col>55</xdr:col>
      <xdr:colOff>50800</xdr:colOff>
      <xdr:row>40</xdr:row>
      <xdr:rowOff>20015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68292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103086</xdr:rowOff>
    </xdr:from>
    <xdr:to>
      <xdr:col>50</xdr:col>
      <xdr:colOff>165100</xdr:colOff>
      <xdr:row>40</xdr:row>
      <xdr:rowOff>33236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7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140665</xdr:rowOff>
    </xdr:from>
    <xdr:to>
      <xdr:col>55</xdr:col>
      <xdr:colOff>0</xdr:colOff>
      <xdr:row>39</xdr:row>
      <xdr:rowOff>153886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27215"/>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113659</xdr:rowOff>
    </xdr:from>
    <xdr:to>
      <xdr:col>46</xdr:col>
      <xdr:colOff>38100</xdr:colOff>
      <xdr:row>40</xdr:row>
      <xdr:rowOff>43809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153886</xdr:rowOff>
    </xdr:from>
    <xdr:to>
      <xdr:col>50</xdr:col>
      <xdr:colOff>114300</xdr:colOff>
      <xdr:row>39</xdr:row>
      <xdr:rowOff>164459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4043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122593</xdr:rowOff>
    </xdr:from>
    <xdr:to>
      <xdr:col>41</xdr:col>
      <xdr:colOff>101600</xdr:colOff>
      <xdr:row>40</xdr:row>
      <xdr:rowOff>52743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164459</xdr:rowOff>
    </xdr:from>
    <xdr:to>
      <xdr:col>45</xdr:col>
      <xdr:colOff>177800</xdr:colOff>
      <xdr:row>40</xdr:row>
      <xdr:rowOff>1943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51009"/>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162579</xdr:rowOff>
    </xdr:from>
    <xdr:to>
      <xdr:col>36</xdr:col>
      <xdr:colOff>165100</xdr:colOff>
      <xdr:row>40</xdr:row>
      <xdr:rowOff>92729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1943</xdr:rowOff>
    </xdr:from>
    <xdr:to>
      <xdr:col>41</xdr:col>
      <xdr:colOff>50800</xdr:colOff>
      <xdr:row>40</xdr:row>
      <xdr:rowOff>41929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859943"/>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24363</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8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34936</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8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43870</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9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83856</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9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71846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49110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71846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55517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0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48985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845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58576</xdr:rowOff>
    </xdr:from>
    <xdr:to>
      <xdr:col>55</xdr:col>
      <xdr:colOff>50800</xdr:colOff>
      <xdr:row>62</xdr:row>
      <xdr:rowOff>160176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37003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6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79484</xdr:rowOff>
    </xdr:from>
    <xdr:to>
      <xdr:col>50</xdr:col>
      <xdr:colOff>165100</xdr:colOff>
      <xdr:row>63</xdr:row>
      <xdr:rowOff>9634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109376</xdr:rowOff>
    </xdr:from>
    <xdr:to>
      <xdr:col>55</xdr:col>
      <xdr:colOff>0</xdr:colOff>
      <xdr:row>62</xdr:row>
      <xdr:rowOff>130284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39276"/>
          <a:ext cx="8382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89135</xdr:rowOff>
    </xdr:from>
    <xdr:to>
      <xdr:col>46</xdr:col>
      <xdr:colOff>38100</xdr:colOff>
      <xdr:row>63</xdr:row>
      <xdr:rowOff>19285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130284</xdr:rowOff>
    </xdr:from>
    <xdr:to>
      <xdr:col>50</xdr:col>
      <xdr:colOff>114300</xdr:colOff>
      <xdr:row>62</xdr:row>
      <xdr:rowOff>139935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6018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97422</xdr:rowOff>
    </xdr:from>
    <xdr:to>
      <xdr:col>41</xdr:col>
      <xdr:colOff>101600</xdr:colOff>
      <xdr:row>63</xdr:row>
      <xdr:rowOff>27572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139935</xdr:rowOff>
    </xdr:from>
    <xdr:to>
      <xdr:col>45</xdr:col>
      <xdr:colOff>177800</xdr:colOff>
      <xdr:row>62</xdr:row>
      <xdr:rowOff>148222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69835"/>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104303</xdr:rowOff>
    </xdr:from>
    <xdr:to>
      <xdr:col>36</xdr:col>
      <xdr:colOff>165100</xdr:colOff>
      <xdr:row>63</xdr:row>
      <xdr:rowOff>34453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148222</xdr:rowOff>
    </xdr:from>
    <xdr:to>
      <xdr:col>41</xdr:col>
      <xdr:colOff>50800</xdr:colOff>
      <xdr:row>62</xdr:row>
      <xdr:rowOff>155103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78122"/>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761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10412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18699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2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25580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2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49530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065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116205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2908300" y="14106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152400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417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126364</xdr:rowOff>
    </xdr:from>
    <xdr:to>
      <xdr:col>6</xdr:col>
      <xdr:colOff>38100</xdr:colOff>
      <xdr:row>84</xdr:row>
      <xdr:rowOff>56514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84</xdr:row>
      <xdr:rowOff>5714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130300" y="14211300"/>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73041</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47641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159322</xdr:rowOff>
    </xdr:from>
    <xdr:to>
      <xdr:col>55</xdr:col>
      <xdr:colOff>50800</xdr:colOff>
      <xdr:row>85</xdr:row>
      <xdr:rowOff>89472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137749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146368</xdr:rowOff>
    </xdr:from>
    <xdr:to>
      <xdr:col>50</xdr:col>
      <xdr:colOff>165100</xdr:colOff>
      <xdr:row>85</xdr:row>
      <xdr:rowOff>76518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25718</xdr:rowOff>
    </xdr:from>
    <xdr:to>
      <xdr:col>55</xdr:col>
      <xdr:colOff>0</xdr:colOff>
      <xdr:row>85</xdr:row>
      <xdr:rowOff>38672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59896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38164</xdr:rowOff>
    </xdr:from>
    <xdr:to>
      <xdr:col>46</xdr:col>
      <xdr:colOff>38100</xdr:colOff>
      <xdr:row>85</xdr:row>
      <xdr:rowOff>139764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25718</xdr:rowOff>
    </xdr:from>
    <xdr:to>
      <xdr:col>50</xdr:col>
      <xdr:colOff>114300</xdr:colOff>
      <xdr:row>85</xdr:row>
      <xdr:rowOff>88964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59896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27496</xdr:rowOff>
    </xdr:from>
    <xdr:to>
      <xdr:col>41</xdr:col>
      <xdr:colOff>101600</xdr:colOff>
      <xdr:row>85</xdr:row>
      <xdr:rowOff>129096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78296</xdr:rowOff>
    </xdr:from>
    <xdr:to>
      <xdr:col>45</xdr:col>
      <xdr:colOff>177800</xdr:colOff>
      <xdr:row>85</xdr:row>
      <xdr:rowOff>88964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65154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45402</xdr:rowOff>
    </xdr:from>
    <xdr:to>
      <xdr:col>36</xdr:col>
      <xdr:colOff>165100</xdr:colOff>
      <xdr:row>85</xdr:row>
      <xdr:rowOff>147002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78296</xdr:rowOff>
    </xdr:from>
    <xdr:to>
      <xdr:col>41</xdr:col>
      <xdr:colOff>50800</xdr:colOff>
      <xdr:row>85</xdr:row>
      <xdr:rowOff>96202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51546"/>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93045</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3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120223</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9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138129</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1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112123</xdr:rowOff>
    </xdr:from>
    <xdr:to>
      <xdr:col>24</xdr:col>
      <xdr:colOff>62865</xdr:colOff>
      <xdr:row>107</xdr:row>
      <xdr:rowOff>162742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428573"/>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166569</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162742</xdr:rowOff>
    </xdr:from>
    <xdr:to>
      <xdr:col>24</xdr:col>
      <xdr:colOff>152400</xdr:colOff>
      <xdr:row>107</xdr:row>
      <xdr:rowOff>162742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58800</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720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112123</xdr:rowOff>
    </xdr:from>
    <xdr:to>
      <xdr:col>24</xdr:col>
      <xdr:colOff>152400</xdr:colOff>
      <xdr:row>101</xdr:row>
      <xdr:rowOff>112123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42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10358</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801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44994</xdr:rowOff>
    </xdr:from>
    <xdr:to>
      <xdr:col>15</xdr:col>
      <xdr:colOff>101600</xdr:colOff>
      <xdr:row>105</xdr:row>
      <xdr:rowOff>146594</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102144</xdr:rowOff>
    </xdr:from>
    <xdr:to>
      <xdr:col>6</xdr:col>
      <xdr:colOff>38100</xdr:colOff>
      <xdr:row>106</xdr:row>
      <xdr:rowOff>32294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7456</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83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118655</xdr:rowOff>
    </xdr:from>
    <xdr:to>
      <xdr:col>24</xdr:col>
      <xdr:colOff>63500</xdr:colOff>
      <xdr:row>105</xdr:row>
      <xdr:rowOff>35379</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092205"/>
          <a:ext cx="838200" cy="9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133169</xdr:rowOff>
    </xdr:from>
    <xdr:to>
      <xdr:col>15</xdr:col>
      <xdr:colOff>101600</xdr:colOff>
      <xdr:row>101</xdr:row>
      <xdr:rowOff>63319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118655</xdr:rowOff>
    </xdr:from>
    <xdr:to>
      <xdr:col>19</xdr:col>
      <xdr:colOff>177800</xdr:colOff>
      <xdr:row>101</xdr:row>
      <xdr:rowOff>12519</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2908300" y="170922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12519</xdr:rowOff>
    </xdr:from>
    <xdr:to>
      <xdr:col>15</xdr:col>
      <xdr:colOff>50800</xdr:colOff>
      <xdr:row>103</xdr:row>
      <xdr:rowOff>134982</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2019300" y="17328969"/>
          <a:ext cx="889000" cy="4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134982</xdr:rowOff>
    </xdr:from>
    <xdr:to>
      <xdr:col>10</xdr:col>
      <xdr:colOff>114300</xdr:colOff>
      <xdr:row>104</xdr:row>
      <xdr:rowOff>9252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1130300" y="17794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126291</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23421</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14532</xdr:rowOff>
    </xdr:from>
    <xdr:ext cx="340478"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614361" y="16816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79846</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88675</xdr:rowOff>
    </xdr:from>
    <xdr:to>
      <xdr:col>55</xdr:col>
      <xdr:colOff>50800</xdr:colOff>
      <xdr:row>105</xdr:row>
      <xdr:rowOff>18825</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79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111552</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77709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103907</xdr:rowOff>
    </xdr:from>
    <xdr:to>
      <xdr:col>50</xdr:col>
      <xdr:colOff>165100</xdr:colOff>
      <xdr:row>105</xdr:row>
      <xdr:rowOff>34057</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79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139475</xdr:rowOff>
    </xdr:from>
    <xdr:to>
      <xdr:col>55</xdr:col>
      <xdr:colOff>0</xdr:colOff>
      <xdr:row>104</xdr:row>
      <xdr:rowOff>154707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7970275"/>
          <a:ext cx="8382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23154</xdr:rowOff>
    </xdr:from>
    <xdr:to>
      <xdr:col>46</xdr:col>
      <xdr:colOff>38100</xdr:colOff>
      <xdr:row>108</xdr:row>
      <xdr:rowOff>124754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5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154707</xdr:rowOff>
    </xdr:from>
    <xdr:to>
      <xdr:col>50</xdr:col>
      <xdr:colOff>114300</xdr:colOff>
      <xdr:row>108</xdr:row>
      <xdr:rowOff>73954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7985507"/>
          <a:ext cx="889000" cy="6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24688</xdr:rowOff>
    </xdr:from>
    <xdr:to>
      <xdr:col>41</xdr:col>
      <xdr:colOff>101600</xdr:colOff>
      <xdr:row>108</xdr:row>
      <xdr:rowOff>126288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73954</xdr:rowOff>
    </xdr:from>
    <xdr:to>
      <xdr:col>45</xdr:col>
      <xdr:colOff>177800</xdr:colOff>
      <xdr:row>108</xdr:row>
      <xdr:rowOff>75488</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9055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24767</xdr:rowOff>
    </xdr:from>
    <xdr:to>
      <xdr:col>36</xdr:col>
      <xdr:colOff>165100</xdr:colOff>
      <xdr:row>108</xdr:row>
      <xdr:rowOff>126367</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5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75488</xdr:rowOff>
    </xdr:from>
    <xdr:to>
      <xdr:col>41</xdr:col>
      <xdr:colOff>50800</xdr:colOff>
      <xdr:row>108</xdr:row>
      <xdr:rowOff>75567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592088"/>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109008</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45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103</xdr:row>
      <xdr:rowOff>50584</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7709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115881</xdr:rowOff>
    </xdr:from>
    <xdr:ext cx="469744"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515428" y="1863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117415</xdr:rowOff>
    </xdr:from>
    <xdr:ext cx="469744"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626428" y="186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117494</xdr:rowOff>
    </xdr:from>
    <xdr:ext cx="469744"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737428" y="186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108857</xdr:rowOff>
    </xdr:from>
    <xdr:to>
      <xdr:col>85</xdr:col>
      <xdr:colOff>127000</xdr:colOff>
      <xdr:row>41</xdr:row>
      <xdr:rowOff>133350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71383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33565</xdr:rowOff>
    </xdr:from>
    <xdr:to>
      <xdr:col>76</xdr:col>
      <xdr:colOff>165100</xdr:colOff>
      <xdr:row>41</xdr:row>
      <xdr:rowOff>135165</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84365</xdr:rowOff>
    </xdr:from>
    <xdr:to>
      <xdr:col>81</xdr:col>
      <xdr:colOff>50800</xdr:colOff>
      <xdr:row>41</xdr:row>
      <xdr:rowOff>108857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71138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41</xdr:row>
      <xdr:rowOff>84365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709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170724</xdr:rowOff>
    </xdr:from>
    <xdr:to>
      <xdr:col>67</xdr:col>
      <xdr:colOff>101600</xdr:colOff>
      <xdr:row>41</xdr:row>
      <xdr:rowOff>100874</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50074</xdr:rowOff>
    </xdr:from>
    <xdr:to>
      <xdr:col>71</xdr:col>
      <xdr:colOff>177800</xdr:colOff>
      <xdr:row>41</xdr:row>
      <xdr:rowOff>68035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70795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126292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92001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xdr:rowOff>
    </xdr:from>
    <xdr:to>
      <xdr:col>116</xdr:col>
      <xdr:colOff>114300</xdr:colOff>
      <xdr:row>38</xdr:row>
      <xdr:rowOff>117856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39133</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67056</xdr:rowOff>
    </xdr:from>
    <xdr:to>
      <xdr:col>116</xdr:col>
      <xdr:colOff>63500</xdr:colOff>
      <xdr:row>38</xdr:row>
      <xdr:rowOff>80772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1323300" y="6582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50546</xdr:rowOff>
    </xdr:from>
    <xdr:to>
      <xdr:col>107</xdr:col>
      <xdr:colOff>101600</xdr:colOff>
      <xdr:row>38</xdr:row>
      <xdr:rowOff>152146</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101346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65958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41402</xdr:rowOff>
    </xdr:from>
    <xdr:to>
      <xdr:col>102</xdr:col>
      <xdr:colOff>165100</xdr:colOff>
      <xdr:row>38</xdr:row>
      <xdr:rowOff>143002</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92202</xdr:rowOff>
    </xdr:from>
    <xdr:to>
      <xdr:col>107</xdr:col>
      <xdr:colOff>50800</xdr:colOff>
      <xdr:row>38</xdr:row>
      <xdr:rowOff>101346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545300" y="66073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92202</xdr:rowOff>
    </xdr:from>
    <xdr:to>
      <xdr:col>102</xdr:col>
      <xdr:colOff>114300</xdr:colOff>
      <xdr:row>38</xdr:row>
      <xdr:rowOff>99060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8656300" y="66073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168673</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159529</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64770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5481300" y="105041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64770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95250</xdr:rowOff>
    </xdr:from>
    <xdr:to>
      <xdr:col>76</xdr:col>
      <xdr:colOff>114300</xdr:colOff>
      <xdr:row>61</xdr:row>
      <xdr:rowOff>22860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703300" y="10382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95250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814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156083</xdr:rowOff>
    </xdr:from>
    <xdr:to>
      <xdr:col>116</xdr:col>
      <xdr:colOff>114300</xdr:colOff>
      <xdr:row>61</xdr:row>
      <xdr:rowOff>86233</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7510</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29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33401</xdr:rowOff>
    </xdr:from>
    <xdr:to>
      <xdr:col>112</xdr:col>
      <xdr:colOff>38100</xdr:colOff>
      <xdr:row>61</xdr:row>
      <xdr:rowOff>135001</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35433</xdr:rowOff>
    </xdr:from>
    <xdr:to>
      <xdr:col>116</xdr:col>
      <xdr:colOff>63500</xdr:colOff>
      <xdr:row>61</xdr:row>
      <xdr:rowOff>84201</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1323300" y="10493883"/>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24257</xdr:rowOff>
    </xdr:from>
    <xdr:to>
      <xdr:col>107</xdr:col>
      <xdr:colOff>101600</xdr:colOff>
      <xdr:row>61</xdr:row>
      <xdr:rowOff>125857</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75057</xdr:rowOff>
    </xdr:from>
    <xdr:to>
      <xdr:col>111</xdr:col>
      <xdr:colOff>177800</xdr:colOff>
      <xdr:row>61</xdr:row>
      <xdr:rowOff>84201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0434300" y="105335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44069</xdr:rowOff>
    </xdr:from>
    <xdr:to>
      <xdr:col>102</xdr:col>
      <xdr:colOff>165100</xdr:colOff>
      <xdr:row>61</xdr:row>
      <xdr:rowOff>145669</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75057</xdr:rowOff>
    </xdr:from>
    <xdr:to>
      <xdr:col>107</xdr:col>
      <xdr:colOff>50800</xdr:colOff>
      <xdr:row>61</xdr:row>
      <xdr:rowOff>94869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053350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41021</xdr:rowOff>
    </xdr:from>
    <xdr:to>
      <xdr:col>98</xdr:col>
      <xdr:colOff>38100</xdr:colOff>
      <xdr:row>61</xdr:row>
      <xdr:rowOff>142621</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91821</xdr:rowOff>
    </xdr:from>
    <xdr:to>
      <xdr:col>102</xdr:col>
      <xdr:colOff>114300</xdr:colOff>
      <xdr:row>61</xdr:row>
      <xdr:rowOff>94869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05502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151528</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142384</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2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162196</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159148</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1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100-0000E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児童館】&#10;有形固定資産減価償却率最大値テキスト">
          <a:extLst>
            <a:ext uri="{FF2B5EF4-FFF2-40B4-BE49-F238E27FC236}">
              <a16:creationId xmlns:a16="http://schemas.microsoft.com/office/drawing/2014/main" id="{00000000-0008-0000-0100-0000E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100-0000ED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38100</xdr:rowOff>
    </xdr:from>
    <xdr:to>
      <xdr:col>85</xdr:col>
      <xdr:colOff>177800</xdr:colOff>
      <xdr:row>84</xdr:row>
      <xdr:rowOff>139700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6268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124477</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100-0000F9020000}"/>
            </a:ext>
          </a:extLst>
        </xdr:cNvPr>
        <xdr:cNvSpPr txBox="1"/>
      </xdr:nvSpPr>
      <xdr:spPr>
        <a:xfrm>
          <a:off x="16357600"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84</xdr:row>
      <xdr:rowOff>88900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5481300" y="1442466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115570</xdr:rowOff>
    </xdr:from>
    <xdr:to>
      <xdr:col>76</xdr:col>
      <xdr:colOff>165100</xdr:colOff>
      <xdr:row>84</xdr:row>
      <xdr:rowOff>45720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166370</xdr:rowOff>
    </xdr:from>
    <xdr:to>
      <xdr:col>81</xdr:col>
      <xdr:colOff>50800</xdr:colOff>
      <xdr:row>84</xdr:row>
      <xdr:rowOff>22861</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592300" y="143967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87630</xdr:rowOff>
    </xdr:from>
    <xdr:to>
      <xdr:col>72</xdr:col>
      <xdr:colOff>38100</xdr:colOff>
      <xdr:row>84</xdr:row>
      <xdr:rowOff>17780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3652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138430</xdr:rowOff>
    </xdr:from>
    <xdr:to>
      <xdr:col>76</xdr:col>
      <xdr:colOff>114300</xdr:colOff>
      <xdr:row>83</xdr:row>
      <xdr:rowOff>166370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3703300" y="1436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768" name="n_1aveValue【児童館】&#10;有形固定資産減価償却率">
          <a:extLst>
            <a:ext uri="{FF2B5EF4-FFF2-40B4-BE49-F238E27FC236}">
              <a16:creationId xmlns:a16="http://schemas.microsoft.com/office/drawing/2014/main" id="{00000000-0008-0000-0100-000000030000}"/>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769" name="n_2aveValue【児童館】&#10;有形固定資産減価償却率">
          <a:extLst>
            <a:ext uri="{FF2B5EF4-FFF2-40B4-BE49-F238E27FC236}">
              <a16:creationId xmlns:a16="http://schemas.microsoft.com/office/drawing/2014/main" id="{00000000-0008-0000-0100-000001030000}"/>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770" name="n_3aveValue【児童館】&#10;有形固定資産減価償却率">
          <a:extLst>
            <a:ext uri="{FF2B5EF4-FFF2-40B4-BE49-F238E27FC236}">
              <a16:creationId xmlns:a16="http://schemas.microsoft.com/office/drawing/2014/main" id="{00000000-0008-0000-0100-000002030000}"/>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771" name="n_4aveValue【児童館】&#10;有形固定資産減価償却率">
          <a:extLst>
            <a:ext uri="{FF2B5EF4-FFF2-40B4-BE49-F238E27FC236}">
              <a16:creationId xmlns:a16="http://schemas.microsoft.com/office/drawing/2014/main" id="{00000000-0008-0000-0100-000003030000}"/>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772" name="n_1mainValue【児童館】&#10;有形固定資産減価償却率">
          <a:extLst>
            <a:ext uri="{FF2B5EF4-FFF2-40B4-BE49-F238E27FC236}">
              <a16:creationId xmlns:a16="http://schemas.microsoft.com/office/drawing/2014/main" id="{00000000-0008-0000-0100-000004030000}"/>
            </a:ext>
          </a:extLst>
        </xdr:cNvPr>
        <xdr:cNvSpPr txBox="1"/>
      </xdr:nvSpPr>
      <xdr:spPr>
        <a:xfrm>
          <a:off x="15266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36847</xdr:rowOff>
    </xdr:from>
    <xdr:ext cx="405111" cy="259045"/>
    <xdr:sp macro="" textlink="">
      <xdr:nvSpPr>
        <xdr:cNvPr id="773" name="n_2mainValue【児童館】&#10;有形固定資産減価償却率">
          <a:extLst>
            <a:ext uri="{FF2B5EF4-FFF2-40B4-BE49-F238E27FC236}">
              <a16:creationId xmlns:a16="http://schemas.microsoft.com/office/drawing/2014/main" id="{00000000-0008-0000-0100-000005030000}"/>
            </a:ext>
          </a:extLst>
        </xdr:cNvPr>
        <xdr:cNvSpPr txBox="1"/>
      </xdr:nvSpPr>
      <xdr:spPr>
        <a:xfrm>
          <a:off x="14389744"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74" name="n_3mainValue【児童館】&#10;有形固定資産減価償却率">
          <a:extLst>
            <a:ext uri="{FF2B5EF4-FFF2-40B4-BE49-F238E27FC236}">
              <a16:creationId xmlns:a16="http://schemas.microsoft.com/office/drawing/2014/main" id="{00000000-0008-0000-0100-00000603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00000000-0008-0000-01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1" name="【児童館】&#10;一人当たり面積最小値テキスト">
          <a:extLst>
            <a:ext uri="{FF2B5EF4-FFF2-40B4-BE49-F238E27FC236}">
              <a16:creationId xmlns:a16="http://schemas.microsoft.com/office/drawing/2014/main" id="{00000000-0008-0000-0100-00002103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3" name="【児童館】&#10;一人当たり面積最大値テキスト">
          <a:extLst>
            <a:ext uri="{FF2B5EF4-FFF2-40B4-BE49-F238E27FC236}">
              <a16:creationId xmlns:a16="http://schemas.microsoft.com/office/drawing/2014/main" id="{00000000-0008-0000-0100-000023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5" name="【児童館】&#10;一人当たり面積平均値テキスト">
          <a:extLst>
            <a:ext uri="{FF2B5EF4-FFF2-40B4-BE49-F238E27FC236}">
              <a16:creationId xmlns:a16="http://schemas.microsoft.com/office/drawing/2014/main" id="{00000000-0008-0000-0100-000025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147864</xdr:rowOff>
    </xdr:from>
    <xdr:to>
      <xdr:col>116</xdr:col>
      <xdr:colOff>114300</xdr:colOff>
      <xdr:row>86</xdr:row>
      <xdr:rowOff>78014</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2110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62791</xdr:rowOff>
    </xdr:from>
    <xdr:ext cx="469744" cy="259045"/>
    <xdr:sp macro="" textlink="">
      <xdr:nvSpPr>
        <xdr:cNvPr id="817" name="【児童館】&#10;一人当たり面積該当値テキスト">
          <a:extLst>
            <a:ext uri="{FF2B5EF4-FFF2-40B4-BE49-F238E27FC236}">
              <a16:creationId xmlns:a16="http://schemas.microsoft.com/office/drawing/2014/main" id="{00000000-0008-0000-0100-000031030000}"/>
            </a:ext>
          </a:extLst>
        </xdr:cNvPr>
        <xdr:cNvSpPr txBox="1"/>
      </xdr:nvSpPr>
      <xdr:spPr>
        <a:xfrm>
          <a:off x="22199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27214</xdr:rowOff>
    </xdr:from>
    <xdr:to>
      <xdr:col>116</xdr:col>
      <xdr:colOff>63500</xdr:colOff>
      <xdr:row>86</xdr:row>
      <xdr:rowOff>38100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1323300" y="14771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169636</xdr:rowOff>
    </xdr:from>
    <xdr:to>
      <xdr:col>102</xdr:col>
      <xdr:colOff>165100</xdr:colOff>
      <xdr:row>86</xdr:row>
      <xdr:rowOff>99786</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9494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48986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19545300" y="14782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90913</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00000000-0008-0000-01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公民館】&#10;有形固定資産減価償却率最小値テキスト">
          <a:extLst>
            <a:ext uri="{FF2B5EF4-FFF2-40B4-BE49-F238E27FC236}">
              <a16:creationId xmlns:a16="http://schemas.microsoft.com/office/drawing/2014/main" id="{00000000-0008-0000-0100-000057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公民館】&#10;有形固定資産減価償却率最大値テキスト">
          <a:extLst>
            <a:ext uri="{FF2B5EF4-FFF2-40B4-BE49-F238E27FC236}">
              <a16:creationId xmlns:a16="http://schemas.microsoft.com/office/drawing/2014/main" id="{00000000-0008-0000-0100-000059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59" name="【公民館】&#10;有形固定資産減価償却率平均値テキスト">
          <a:extLst>
            <a:ext uri="{FF2B5EF4-FFF2-40B4-BE49-F238E27FC236}">
              <a16:creationId xmlns:a16="http://schemas.microsoft.com/office/drawing/2014/main" id="{00000000-0008-0000-0100-00005B03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60961</xdr:rowOff>
    </xdr:from>
    <xdr:to>
      <xdr:col>85</xdr:col>
      <xdr:colOff>177800</xdr:colOff>
      <xdr:row>106</xdr:row>
      <xdr:rowOff>162561</xdr:rowOff>
    </xdr:to>
    <xdr:sp macro="" textlink="">
      <xdr:nvSpPr>
        <xdr:cNvPr id="870" name="楕円 869">
          <a:extLst>
            <a:ext uri="{FF2B5EF4-FFF2-40B4-BE49-F238E27FC236}">
              <a16:creationId xmlns:a16="http://schemas.microsoft.com/office/drawing/2014/main" id="{00000000-0008-0000-0100-000066030000}"/>
            </a:ext>
          </a:extLst>
        </xdr:cNvPr>
        <xdr:cNvSpPr/>
      </xdr:nvSpPr>
      <xdr:spPr>
        <a:xfrm>
          <a:off x="162687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39388</xdr:rowOff>
    </xdr:from>
    <xdr:ext cx="405111" cy="259045"/>
    <xdr:sp macro="" textlink="">
      <xdr:nvSpPr>
        <xdr:cNvPr id="871" name="【公民館】&#10;有形固定資産減価償却率該当値テキスト">
          <a:extLst>
            <a:ext uri="{FF2B5EF4-FFF2-40B4-BE49-F238E27FC236}">
              <a16:creationId xmlns:a16="http://schemas.microsoft.com/office/drawing/2014/main" id="{00000000-0008-0000-0100-000067030000}"/>
            </a:ext>
          </a:extLst>
        </xdr:cNvPr>
        <xdr:cNvSpPr txBox="1"/>
      </xdr:nvSpPr>
      <xdr:spPr>
        <a:xfrm>
          <a:off x="16357600"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111761</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5481300" y="182727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33020</xdr:rowOff>
    </xdr:from>
    <xdr:to>
      <xdr:col>76</xdr:col>
      <xdr:colOff>165100</xdr:colOff>
      <xdr:row>106</xdr:row>
      <xdr:rowOff>134620</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4541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83820</xdr:rowOff>
    </xdr:from>
    <xdr:to>
      <xdr:col>81</xdr:col>
      <xdr:colOff>50800</xdr:colOff>
      <xdr:row>106</xdr:row>
      <xdr:rowOff>99061</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4592300" y="1825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52070</xdr:rowOff>
    </xdr:from>
    <xdr:to>
      <xdr:col>72</xdr:col>
      <xdr:colOff>38100</xdr:colOff>
      <xdr:row>106</xdr:row>
      <xdr:rowOff>153670</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365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102870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13703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34289</xdr:rowOff>
    </xdr:from>
    <xdr:to>
      <xdr:col>67</xdr:col>
      <xdr:colOff>101600</xdr:colOff>
      <xdr:row>106</xdr:row>
      <xdr:rowOff>135889</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2763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85089</xdr:rowOff>
    </xdr:from>
    <xdr:to>
      <xdr:col>71</xdr:col>
      <xdr:colOff>177800</xdr:colOff>
      <xdr:row>106</xdr:row>
      <xdr:rowOff>102870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2814300" y="182587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149877</xdr:rowOff>
    </xdr:from>
    <xdr:ext cx="405111" cy="259045"/>
    <xdr:sp macro="" textlink="">
      <xdr:nvSpPr>
        <xdr:cNvPr id="880" name="n_1aveValue【公民館】&#10;有形固定資産減価償却率">
          <a:extLst>
            <a:ext uri="{FF2B5EF4-FFF2-40B4-BE49-F238E27FC236}">
              <a16:creationId xmlns:a16="http://schemas.microsoft.com/office/drawing/2014/main" id="{00000000-0008-0000-0100-000070030000}"/>
            </a:ext>
          </a:extLst>
        </xdr:cNvPr>
        <xdr:cNvSpPr txBox="1"/>
      </xdr:nvSpPr>
      <xdr:spPr>
        <a:xfrm>
          <a:off x="152660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123207</xdr:rowOff>
    </xdr:from>
    <xdr:ext cx="405111" cy="259045"/>
    <xdr:sp macro="" textlink="">
      <xdr:nvSpPr>
        <xdr:cNvPr id="881" name="n_2aveValue【公民館】&#10;有形固定資産減価償却率">
          <a:extLst>
            <a:ext uri="{FF2B5EF4-FFF2-40B4-BE49-F238E27FC236}">
              <a16:creationId xmlns:a16="http://schemas.microsoft.com/office/drawing/2014/main" id="{00000000-0008-0000-0100-000071030000}"/>
            </a:ext>
          </a:extLst>
        </xdr:cNvPr>
        <xdr:cNvSpPr txBox="1"/>
      </xdr:nvSpPr>
      <xdr:spPr>
        <a:xfrm>
          <a:off x="14389744" y="177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69866</xdr:rowOff>
    </xdr:from>
    <xdr:ext cx="405111" cy="259045"/>
    <xdr:sp macro="" textlink="">
      <xdr:nvSpPr>
        <xdr:cNvPr id="882" name="n_3aveValue【公民館】&#10;有形固定資産減価償却率">
          <a:extLst>
            <a:ext uri="{FF2B5EF4-FFF2-40B4-BE49-F238E27FC236}">
              <a16:creationId xmlns:a16="http://schemas.microsoft.com/office/drawing/2014/main" id="{00000000-0008-0000-0100-000072030000}"/>
            </a:ext>
          </a:extLst>
        </xdr:cNvPr>
        <xdr:cNvSpPr txBox="1"/>
      </xdr:nvSpPr>
      <xdr:spPr>
        <a:xfrm>
          <a:off x="13500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883" name="n_4aveValue【公民館】&#10;有形固定資産減価償却率">
          <a:extLst>
            <a:ext uri="{FF2B5EF4-FFF2-40B4-BE49-F238E27FC236}">
              <a16:creationId xmlns:a16="http://schemas.microsoft.com/office/drawing/2014/main" id="{00000000-0008-0000-0100-000073030000}"/>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84" name="n_1mainValue【公民館】&#10;有形固定資産減価償却率">
          <a:extLst>
            <a:ext uri="{FF2B5EF4-FFF2-40B4-BE49-F238E27FC236}">
              <a16:creationId xmlns:a16="http://schemas.microsoft.com/office/drawing/2014/main" id="{00000000-0008-0000-0100-000074030000}"/>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125747</xdr:rowOff>
    </xdr:from>
    <xdr:ext cx="405111" cy="259045"/>
    <xdr:sp macro="" textlink="">
      <xdr:nvSpPr>
        <xdr:cNvPr id="885" name="n_2mainValue【公民館】&#10;有形固定資産減価償却率">
          <a:extLst>
            <a:ext uri="{FF2B5EF4-FFF2-40B4-BE49-F238E27FC236}">
              <a16:creationId xmlns:a16="http://schemas.microsoft.com/office/drawing/2014/main" id="{00000000-0008-0000-0100-000075030000}"/>
            </a:ext>
          </a:extLst>
        </xdr:cNvPr>
        <xdr:cNvSpPr txBox="1"/>
      </xdr:nvSpPr>
      <xdr:spPr>
        <a:xfrm>
          <a:off x="14389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144797</xdr:rowOff>
    </xdr:from>
    <xdr:ext cx="405111" cy="259045"/>
    <xdr:sp macro="" textlink="">
      <xdr:nvSpPr>
        <xdr:cNvPr id="886" name="n_3mainValue【公民館】&#10;有形固定資産減価償却率">
          <a:extLst>
            <a:ext uri="{FF2B5EF4-FFF2-40B4-BE49-F238E27FC236}">
              <a16:creationId xmlns:a16="http://schemas.microsoft.com/office/drawing/2014/main" id="{00000000-0008-0000-0100-000076030000}"/>
            </a:ext>
          </a:extLst>
        </xdr:cNvPr>
        <xdr:cNvSpPr txBox="1"/>
      </xdr:nvSpPr>
      <xdr:spPr>
        <a:xfrm>
          <a:off x="13500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127016</xdr:rowOff>
    </xdr:from>
    <xdr:ext cx="405111" cy="259045"/>
    <xdr:sp macro="" textlink="">
      <xdr:nvSpPr>
        <xdr:cNvPr id="887" name="n_4mainValue【公民館】&#10;有形固定資産減価償却率">
          <a:extLst>
            <a:ext uri="{FF2B5EF4-FFF2-40B4-BE49-F238E27FC236}">
              <a16:creationId xmlns:a16="http://schemas.microsoft.com/office/drawing/2014/main" id="{00000000-0008-0000-0100-000077030000}"/>
            </a:ext>
          </a:extLst>
        </xdr:cNvPr>
        <xdr:cNvSpPr txBox="1"/>
      </xdr:nvSpPr>
      <xdr:spPr>
        <a:xfrm>
          <a:off x="12611744"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00000000-0008-0000-01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2" name="【公民館】&#10;一人当たり面積最小値テキスト">
          <a:extLst>
            <a:ext uri="{FF2B5EF4-FFF2-40B4-BE49-F238E27FC236}">
              <a16:creationId xmlns:a16="http://schemas.microsoft.com/office/drawing/2014/main" id="{00000000-0008-0000-0100-000090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4" name="【公民館】&#10;一人当たり面積最大値テキスト">
          <a:extLst>
            <a:ext uri="{FF2B5EF4-FFF2-40B4-BE49-F238E27FC236}">
              <a16:creationId xmlns:a16="http://schemas.microsoft.com/office/drawing/2014/main" id="{00000000-0008-0000-0100-000092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916" name="【公民館】&#10;一人当たり面積平均値テキスト">
          <a:extLst>
            <a:ext uri="{FF2B5EF4-FFF2-40B4-BE49-F238E27FC236}">
              <a16:creationId xmlns:a16="http://schemas.microsoft.com/office/drawing/2014/main" id="{00000000-0008-0000-0100-00009403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928" name="【公民館】&#10;一人当たり面積該当値テキスト">
          <a:extLst>
            <a:ext uri="{FF2B5EF4-FFF2-40B4-BE49-F238E27FC236}">
              <a16:creationId xmlns:a16="http://schemas.microsoft.com/office/drawing/2014/main" id="{00000000-0008-0000-0100-0000A003000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134620</xdr:rowOff>
    </xdr:from>
    <xdr:to>
      <xdr:col>112</xdr:col>
      <xdr:colOff>38100</xdr:colOff>
      <xdr:row>107</xdr:row>
      <xdr:rowOff>64770</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1272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13970</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flipV="1">
          <a:off x="21323300" y="183527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13970</xdr:rowOff>
    </xdr:from>
    <xdr:to>
      <xdr:col>111</xdr:col>
      <xdr:colOff>177800</xdr:colOff>
      <xdr:row>107</xdr:row>
      <xdr:rowOff>22861</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flipV="1">
          <a:off x="20434300" y="183591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149861</xdr:rowOff>
    </xdr:from>
    <xdr:to>
      <xdr:col>102</xdr:col>
      <xdr:colOff>165100</xdr:colOff>
      <xdr:row>107</xdr:row>
      <xdr:rowOff>80011</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94945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29211</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19545300" y="18368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156211</xdr:rowOff>
    </xdr:from>
    <xdr:to>
      <xdr:col>98</xdr:col>
      <xdr:colOff>38100</xdr:colOff>
      <xdr:row>107</xdr:row>
      <xdr:rowOff>86361</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18605500" y="183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29211</xdr:rowOff>
    </xdr:from>
    <xdr:to>
      <xdr:col>102</xdr:col>
      <xdr:colOff>114300</xdr:colOff>
      <xdr:row>107</xdr:row>
      <xdr:rowOff>35561</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18656300" y="183743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113047</xdr:rowOff>
    </xdr:from>
    <xdr:ext cx="469744" cy="259045"/>
    <xdr:sp macro="" textlink="">
      <xdr:nvSpPr>
        <xdr:cNvPr id="937" name="n_1aveValue【公民館】&#10;一人当たり面積">
          <a:extLst>
            <a:ext uri="{FF2B5EF4-FFF2-40B4-BE49-F238E27FC236}">
              <a16:creationId xmlns:a16="http://schemas.microsoft.com/office/drawing/2014/main" id="{00000000-0008-0000-0100-0000A9030000}"/>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105427</xdr:rowOff>
    </xdr:from>
    <xdr:ext cx="469744" cy="259045"/>
    <xdr:sp macro="" textlink="">
      <xdr:nvSpPr>
        <xdr:cNvPr id="938" name="n_2aveValue【公民館】&#10;一人当たり面積">
          <a:extLst>
            <a:ext uri="{FF2B5EF4-FFF2-40B4-BE49-F238E27FC236}">
              <a16:creationId xmlns:a16="http://schemas.microsoft.com/office/drawing/2014/main" id="{00000000-0008-0000-0100-0000AA030000}"/>
            </a:ext>
          </a:extLst>
        </xdr:cNvPr>
        <xdr:cNvSpPr txBox="1"/>
      </xdr:nvSpPr>
      <xdr:spPr>
        <a:xfrm>
          <a:off x="20199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939" name="n_3aveValue【公民館】&#10;一人当たり面積">
          <a:extLst>
            <a:ext uri="{FF2B5EF4-FFF2-40B4-BE49-F238E27FC236}">
              <a16:creationId xmlns:a16="http://schemas.microsoft.com/office/drawing/2014/main" id="{00000000-0008-0000-0100-0000AB030000}"/>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105427</xdr:rowOff>
    </xdr:from>
    <xdr:ext cx="469744" cy="259045"/>
    <xdr:sp macro="" textlink="">
      <xdr:nvSpPr>
        <xdr:cNvPr id="940" name="n_4aveValue【公民館】&#10;一人当たり面積">
          <a:extLst>
            <a:ext uri="{FF2B5EF4-FFF2-40B4-BE49-F238E27FC236}">
              <a16:creationId xmlns:a16="http://schemas.microsoft.com/office/drawing/2014/main" id="{00000000-0008-0000-0100-0000AC030000}"/>
            </a:ext>
          </a:extLst>
        </xdr:cNvPr>
        <xdr:cNvSpPr txBox="1"/>
      </xdr:nvSpPr>
      <xdr:spPr>
        <a:xfrm>
          <a:off x="18421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81297</xdr:rowOff>
    </xdr:from>
    <xdr:ext cx="469744" cy="259045"/>
    <xdr:sp macro="" textlink="">
      <xdr:nvSpPr>
        <xdr:cNvPr id="941" name="n_1mainValue【公民館】&#10;一人当たり面積">
          <a:extLst>
            <a:ext uri="{FF2B5EF4-FFF2-40B4-BE49-F238E27FC236}">
              <a16:creationId xmlns:a16="http://schemas.microsoft.com/office/drawing/2014/main" id="{00000000-0008-0000-0100-0000AD030000}"/>
            </a:ext>
          </a:extLst>
        </xdr:cNvPr>
        <xdr:cNvSpPr txBox="1"/>
      </xdr:nvSpPr>
      <xdr:spPr>
        <a:xfrm>
          <a:off x="21075727" y="180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942" name="n_2mainValue【公民館】&#10;一人当たり面積">
          <a:extLst>
            <a:ext uri="{FF2B5EF4-FFF2-40B4-BE49-F238E27FC236}">
              <a16:creationId xmlns:a16="http://schemas.microsoft.com/office/drawing/2014/main" id="{00000000-0008-0000-0100-0000AE03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96538</xdr:rowOff>
    </xdr:from>
    <xdr:ext cx="469744" cy="259045"/>
    <xdr:sp macro="" textlink="">
      <xdr:nvSpPr>
        <xdr:cNvPr id="943" name="n_3mainValue【公民館】&#10;一人当たり面積">
          <a:extLst>
            <a:ext uri="{FF2B5EF4-FFF2-40B4-BE49-F238E27FC236}">
              <a16:creationId xmlns:a16="http://schemas.microsoft.com/office/drawing/2014/main" id="{00000000-0008-0000-0100-0000AF030000}"/>
            </a:ext>
          </a:extLst>
        </xdr:cNvPr>
        <xdr:cNvSpPr txBox="1"/>
      </xdr:nvSpPr>
      <xdr:spPr>
        <a:xfrm>
          <a:off x="19310427" y="180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102888</xdr:rowOff>
    </xdr:from>
    <xdr:ext cx="469744" cy="259045"/>
    <xdr:sp macro="" textlink="">
      <xdr:nvSpPr>
        <xdr:cNvPr id="944" name="n_4mainValue【公民館】&#10;一人当たり面積">
          <a:extLst>
            <a:ext uri="{FF2B5EF4-FFF2-40B4-BE49-F238E27FC236}">
              <a16:creationId xmlns:a16="http://schemas.microsoft.com/office/drawing/2014/main" id="{00000000-0008-0000-0100-0000B0030000}"/>
            </a:ext>
          </a:extLst>
        </xdr:cNvPr>
        <xdr:cNvSpPr txBox="1"/>
      </xdr:nvSpPr>
      <xdr:spPr>
        <a:xfrm>
          <a:off x="18421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1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1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有形固定資産減価償却率は全体的に高い水準にあり、特に保育所、児童館、公民館の有形固定資産減価償却率が高い水準にある。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保育所・こども園については、閉鎖及び建替えを予定していることから、有形固定資産減価償却率は減少する見込みである。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公民館については、老朽化が進んでいる建物が多く、今後も高い水準で推移する見込みであるが、こども園や小学校の高台移転を予定していることから、計画的に施設の統廃合や長寿命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71120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74947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3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71120</xdr:rowOff>
    </xdr:from>
    <xdr:to>
      <xdr:col>24</xdr:col>
      <xdr:colOff>152400</xdr:colOff>
      <xdr:row>40</xdr:row>
      <xdr:rowOff>71120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2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91457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09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68580</xdr:rowOff>
    </xdr:from>
    <xdr:to>
      <xdr:col>24</xdr:col>
      <xdr:colOff>114300</xdr:colOff>
      <xdr:row>36</xdr:row>
      <xdr:rowOff>170180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69850</xdr:rowOff>
    </xdr:from>
    <xdr:to>
      <xdr:col>15</xdr:col>
      <xdr:colOff>101600</xdr:colOff>
      <xdr:row>37</xdr:row>
      <xdr:rowOff>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49530</xdr:rowOff>
    </xdr:from>
    <xdr:to>
      <xdr:col>10</xdr:col>
      <xdr:colOff>165100</xdr:colOff>
      <xdr:row>36</xdr:row>
      <xdr:rowOff>151130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45720</xdr:rowOff>
    </xdr:from>
    <xdr:to>
      <xdr:col>6</xdr:col>
      <xdr:colOff>38100</xdr:colOff>
      <xdr:row>36</xdr:row>
      <xdr:rowOff>147320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115570</xdr:rowOff>
    </xdr:from>
    <xdr:to>
      <xdr:col>24</xdr:col>
      <xdr:colOff>114300</xdr:colOff>
      <xdr:row>40</xdr:row>
      <xdr:rowOff>45720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30497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166370</xdr:rowOff>
    </xdr:from>
    <xdr:to>
      <xdr:col>24</xdr:col>
      <xdr:colOff>63500</xdr:colOff>
      <xdr:row>40</xdr:row>
      <xdr:rowOff>127000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852920"/>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127000</xdr:rowOff>
    </xdr:from>
    <xdr:to>
      <xdr:col>19</xdr:col>
      <xdr:colOff>177800</xdr:colOff>
      <xdr:row>40</xdr:row>
      <xdr:rowOff>127000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127000</xdr:rowOff>
    </xdr:from>
    <xdr:to>
      <xdr:col>15</xdr:col>
      <xdr:colOff>50800</xdr:colOff>
      <xdr:row>40</xdr:row>
      <xdr:rowOff>127000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127000</xdr:rowOff>
    </xdr:from>
    <xdr:to>
      <xdr:col>10</xdr:col>
      <xdr:colOff>114300</xdr:colOff>
      <xdr:row>40</xdr:row>
      <xdr:rowOff>127000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8907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16527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167657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599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163847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40</xdr:row>
      <xdr:rowOff>168927</xdr:rowOff>
    </xdr:from>
    <xdr:ext cx="469744"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784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83820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10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87630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91440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124477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154957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63</xdr:row>
      <xdr:rowOff>24493</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3797300" y="10744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24493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793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163285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7556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93073</xdr:rowOff>
    </xdr:from>
    <xdr:to>
      <xdr:col>10</xdr:col>
      <xdr:colOff>114300</xdr:colOff>
      <xdr:row>62</xdr:row>
      <xdr:rowOff>125730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7229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63</xdr:row>
      <xdr:rowOff>148590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71042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55897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71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50800</xdr:rowOff>
    </xdr:from>
    <xdr:to>
      <xdr:col>50</xdr:col>
      <xdr:colOff>165100</xdr:colOff>
      <xdr:row>61</xdr:row>
      <xdr:rowOff>152400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80010</xdr:rowOff>
    </xdr:from>
    <xdr:to>
      <xdr:col>36</xdr:col>
      <xdr:colOff>165100</xdr:colOff>
      <xdr:row>62</xdr:row>
      <xdr:rowOff>10160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34290</xdr:rowOff>
    </xdr:from>
    <xdr:to>
      <xdr:col>55</xdr:col>
      <xdr:colOff>50800</xdr:colOff>
      <xdr:row>62</xdr:row>
      <xdr:rowOff>135890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41910</xdr:rowOff>
    </xdr:from>
    <xdr:to>
      <xdr:col>50</xdr:col>
      <xdr:colOff>165100</xdr:colOff>
      <xdr:row>62</xdr:row>
      <xdr:rowOff>143510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85090</xdr:rowOff>
    </xdr:from>
    <xdr:to>
      <xdr:col>55</xdr:col>
      <xdr:colOff>0</xdr:colOff>
      <xdr:row>62</xdr:row>
      <xdr:rowOff>92710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9639300" y="107149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54610</xdr:rowOff>
    </xdr:from>
    <xdr:to>
      <xdr:col>46</xdr:col>
      <xdr:colOff>38100</xdr:colOff>
      <xdr:row>62</xdr:row>
      <xdr:rowOff>156210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92710</xdr:rowOff>
    </xdr:from>
    <xdr:to>
      <xdr:col>50</xdr:col>
      <xdr:colOff>114300</xdr:colOff>
      <xdr:row>62</xdr:row>
      <xdr:rowOff>105410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8750300" y="10722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60960</xdr:rowOff>
    </xdr:from>
    <xdr:to>
      <xdr:col>41</xdr:col>
      <xdr:colOff>101600</xdr:colOff>
      <xdr:row>62</xdr:row>
      <xdr:rowOff>162560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105410</xdr:rowOff>
    </xdr:from>
    <xdr:to>
      <xdr:col>45</xdr:col>
      <xdr:colOff>177800</xdr:colOff>
      <xdr:row>62</xdr:row>
      <xdr:rowOff>111760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861300" y="107353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143510</xdr:rowOff>
    </xdr:from>
    <xdr:to>
      <xdr:col>36</xdr:col>
      <xdr:colOff>165100</xdr:colOff>
      <xdr:row>56</xdr:row>
      <xdr:rowOff>73660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22860</xdr:rowOff>
    </xdr:from>
    <xdr:to>
      <xdr:col>41</xdr:col>
      <xdr:colOff>50800</xdr:colOff>
      <xdr:row>62</xdr:row>
      <xdr:rowOff>111760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72300" y="962406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168927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1287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134637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147337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153687</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90187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103505</xdr:rowOff>
    </xdr:from>
    <xdr:to>
      <xdr:col>24</xdr:col>
      <xdr:colOff>114300</xdr:colOff>
      <xdr:row>85</xdr:row>
      <xdr:rowOff>33655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81932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84</xdr:row>
      <xdr:rowOff>154305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49323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91439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451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102870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2019300" y="14451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102870</xdr:rowOff>
    </xdr:from>
    <xdr:to>
      <xdr:col>10</xdr:col>
      <xdr:colOff>114300</xdr:colOff>
      <xdr:row>84</xdr:row>
      <xdr:rowOff>114300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130300" y="14504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133366</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85107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15239</xdr:rowOff>
    </xdr:from>
    <xdr:to>
      <xdr:col>50</xdr:col>
      <xdr:colOff>165100</xdr:colOff>
      <xdr:row>86</xdr:row>
      <xdr:rowOff>116839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66039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79423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16511</xdr:rowOff>
    </xdr:from>
    <xdr:to>
      <xdr:col>46</xdr:col>
      <xdr:colOff>38100</xdr:colOff>
      <xdr:row>86</xdr:row>
      <xdr:rowOff>118111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66039</xdr:rowOff>
    </xdr:from>
    <xdr:to>
      <xdr:col>50</xdr:col>
      <xdr:colOff>114300</xdr:colOff>
      <xdr:row>86</xdr:row>
      <xdr:rowOff>67311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8107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67311</xdr:rowOff>
    </xdr:from>
    <xdr:to>
      <xdr:col>45</xdr:col>
      <xdr:colOff>177800</xdr:colOff>
      <xdr:row>86</xdr:row>
      <xdr:rowOff>68580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812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114300</xdr:rowOff>
    </xdr:from>
    <xdr:to>
      <xdr:col>36</xdr:col>
      <xdr:colOff>165100</xdr:colOff>
      <xdr:row>84</xdr:row>
      <xdr:rowOff>44450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3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165100</xdr:rowOff>
    </xdr:from>
    <xdr:to>
      <xdr:col>41</xdr:col>
      <xdr:colOff>50800</xdr:colOff>
      <xdr:row>86</xdr:row>
      <xdr:rowOff>68580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395450"/>
          <a:ext cx="889000" cy="4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105427</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107966</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109238</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60977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97789</xdr:rowOff>
    </xdr:from>
    <xdr:to>
      <xdr:col>24</xdr:col>
      <xdr:colOff>114300</xdr:colOff>
      <xdr:row>103</xdr:row>
      <xdr:rowOff>27939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120666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59689</xdr:rowOff>
    </xdr:from>
    <xdr:to>
      <xdr:col>20</xdr:col>
      <xdr:colOff>38100</xdr:colOff>
      <xdr:row>102</xdr:row>
      <xdr:rowOff>161289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148589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5983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21589</xdr:rowOff>
    </xdr:from>
    <xdr:to>
      <xdr:col>15</xdr:col>
      <xdr:colOff>101600</xdr:colOff>
      <xdr:row>102</xdr:row>
      <xdr:rowOff>123189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72389</xdr:rowOff>
    </xdr:from>
    <xdr:to>
      <xdr:col>19</xdr:col>
      <xdr:colOff>177800</xdr:colOff>
      <xdr:row>102</xdr:row>
      <xdr:rowOff>110489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560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166370</xdr:rowOff>
    </xdr:from>
    <xdr:to>
      <xdr:col>10</xdr:col>
      <xdr:colOff>165100</xdr:colOff>
      <xdr:row>103</xdr:row>
      <xdr:rowOff>96520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72389</xdr:rowOff>
    </xdr:from>
    <xdr:to>
      <xdr:col>15</xdr:col>
      <xdr:colOff>50800</xdr:colOff>
      <xdr:row>103</xdr:row>
      <xdr:rowOff>45720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019300" y="175602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45720</xdr:rowOff>
    </xdr:from>
    <xdr:to>
      <xdr:col>10</xdr:col>
      <xdr:colOff>114300</xdr:colOff>
      <xdr:row>103</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130300" y="177050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30497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160038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6366</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139716</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113047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17236</xdr:rowOff>
    </xdr:from>
    <xdr:to>
      <xdr:col>55</xdr:col>
      <xdr:colOff>50800</xdr:colOff>
      <xdr:row>107</xdr:row>
      <xdr:rowOff>118836</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167113</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68036</xdr:rowOff>
    </xdr:from>
    <xdr:to>
      <xdr:col>55</xdr:col>
      <xdr:colOff>0</xdr:colOff>
      <xdr:row>107</xdr:row>
      <xdr:rowOff>74568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4131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31931</xdr:rowOff>
    </xdr:from>
    <xdr:to>
      <xdr:col>46</xdr:col>
      <xdr:colOff>38100</xdr:colOff>
      <xdr:row>107</xdr:row>
      <xdr:rowOff>133531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82731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4197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38463</xdr:rowOff>
    </xdr:from>
    <xdr:to>
      <xdr:col>41</xdr:col>
      <xdr:colOff>101600</xdr:colOff>
      <xdr:row>107</xdr:row>
      <xdr:rowOff>140063</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82731</xdr:rowOff>
    </xdr:from>
    <xdr:to>
      <xdr:col>45</xdr:col>
      <xdr:colOff>177800</xdr:colOff>
      <xdr:row>107</xdr:row>
      <xdr:rowOff>89263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42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44994</xdr:rowOff>
    </xdr:from>
    <xdr:to>
      <xdr:col>36</xdr:col>
      <xdr:colOff>165100</xdr:colOff>
      <xdr:row>107</xdr:row>
      <xdr:rowOff>146594</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89263</xdr:rowOff>
    </xdr:from>
    <xdr:to>
      <xdr:col>41</xdr:col>
      <xdr:colOff>50800</xdr:colOff>
      <xdr:row>107</xdr:row>
      <xdr:rowOff>95794</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434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124658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131190</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137721</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76852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141605</xdr:rowOff>
    </xdr:from>
    <xdr:to>
      <xdr:col>81</xdr:col>
      <xdr:colOff>101600</xdr:colOff>
      <xdr:row>34</xdr:row>
      <xdr:rowOff>71755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20955</xdr:rowOff>
    </xdr:from>
    <xdr:to>
      <xdr:col>85</xdr:col>
      <xdr:colOff>127000</xdr:colOff>
      <xdr:row>34</xdr:row>
      <xdr:rowOff>104775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58502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34</xdr:row>
      <xdr:rowOff>20955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57683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154940</xdr:rowOff>
    </xdr:from>
    <xdr:to>
      <xdr:col>72</xdr:col>
      <xdr:colOff>38100</xdr:colOff>
      <xdr:row>33</xdr:row>
      <xdr:rowOff>85090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34290</xdr:rowOff>
    </xdr:from>
    <xdr:to>
      <xdr:col>76</xdr:col>
      <xdr:colOff>114300</xdr:colOff>
      <xdr:row>33</xdr:row>
      <xdr:rowOff>110490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5692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10160</xdr:rowOff>
    </xdr:from>
    <xdr:to>
      <xdr:col>67</xdr:col>
      <xdr:colOff>101600</xdr:colOff>
      <xdr:row>33</xdr:row>
      <xdr:rowOff>111760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34290</xdr:rowOff>
    </xdr:from>
    <xdr:to>
      <xdr:col>71</xdr:col>
      <xdr:colOff>177800</xdr:colOff>
      <xdr:row>33</xdr:row>
      <xdr:rowOff>60960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2814300" y="5692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88282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101617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128287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38645</xdr:rowOff>
    </xdr:from>
    <xdr:to>
      <xdr:col>116</xdr:col>
      <xdr:colOff>114300</xdr:colOff>
      <xdr:row>40</xdr:row>
      <xdr:rowOff>140245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17072</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87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44081</xdr:rowOff>
    </xdr:from>
    <xdr:to>
      <xdr:col>112</xdr:col>
      <xdr:colOff>38100</xdr:colOff>
      <xdr:row>40</xdr:row>
      <xdr:rowOff>145681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89445</xdr:rowOff>
    </xdr:from>
    <xdr:to>
      <xdr:col>116</xdr:col>
      <xdr:colOff>63500</xdr:colOff>
      <xdr:row>40</xdr:row>
      <xdr:rowOff>94881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947445"/>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49168</xdr:rowOff>
    </xdr:from>
    <xdr:to>
      <xdr:col>107</xdr:col>
      <xdr:colOff>101600</xdr:colOff>
      <xdr:row>40</xdr:row>
      <xdr:rowOff>150768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9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94881</xdr:rowOff>
    </xdr:from>
    <xdr:to>
      <xdr:col>111</xdr:col>
      <xdr:colOff>177800</xdr:colOff>
      <xdr:row>40</xdr:row>
      <xdr:rowOff>99968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6952881"/>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53582</xdr:rowOff>
    </xdr:from>
    <xdr:to>
      <xdr:col>102</xdr:col>
      <xdr:colOff>165100</xdr:colOff>
      <xdr:row>40</xdr:row>
      <xdr:rowOff>155182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9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99968</xdr:rowOff>
    </xdr:from>
    <xdr:to>
      <xdr:col>107</xdr:col>
      <xdr:colOff>50800</xdr:colOff>
      <xdr:row>40</xdr:row>
      <xdr:rowOff>104382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957968"/>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7670</xdr:rowOff>
    </xdr:from>
    <xdr:to>
      <xdr:col>98</xdr:col>
      <xdr:colOff>38100</xdr:colOff>
      <xdr:row>41</xdr:row>
      <xdr:rowOff>109270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70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104382</xdr:rowOff>
    </xdr:from>
    <xdr:to>
      <xdr:col>102</xdr:col>
      <xdr:colOff>114300</xdr:colOff>
      <xdr:row>41</xdr:row>
      <xdr:rowOff>58470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6962382"/>
          <a:ext cx="889000" cy="1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136808</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141895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9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146309</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0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100397</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12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163830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066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121920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80010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38100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57167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135272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2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200-0000B2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200-0000B4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200-0000B6020000}"/>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200-0000C2020000}"/>
            </a:ext>
          </a:extLst>
        </xdr:cNvPr>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93980</xdr:rowOff>
    </xdr:from>
    <xdr:to>
      <xdr:col>112</xdr:col>
      <xdr:colOff>38100</xdr:colOff>
      <xdr:row>62</xdr:row>
      <xdr:rowOff>24130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127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144780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21323300" y="10591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61</xdr:row>
      <xdr:rowOff>156210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0434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163830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9545300" y="1061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124460</xdr:rowOff>
    </xdr:from>
    <xdr:to>
      <xdr:col>98</xdr:col>
      <xdr:colOff>38100</xdr:colOff>
      <xdr:row>62</xdr:row>
      <xdr:rowOff>54610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163830</xdr:rowOff>
    </xdr:from>
    <xdr:to>
      <xdr:col>102</xdr:col>
      <xdr:colOff>114300</xdr:colOff>
      <xdr:row>62</xdr:row>
      <xdr:rowOff>3810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8656300" y="10622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160037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21075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40657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52087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71137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42999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5481300" y="138977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98334</xdr:rowOff>
    </xdr:from>
    <xdr:to>
      <xdr:col>76</xdr:col>
      <xdr:colOff>165100</xdr:colOff>
      <xdr:row>81</xdr:row>
      <xdr:rowOff>28484</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149134</xdr:rowOff>
    </xdr:from>
    <xdr:to>
      <xdr:col>81</xdr:col>
      <xdr:colOff>50800</xdr:colOff>
      <xdr:row>81</xdr:row>
      <xdr:rowOff>10342</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4592300" y="13865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116477</xdr:rowOff>
    </xdr:from>
    <xdr:to>
      <xdr:col>76</xdr:col>
      <xdr:colOff>114300</xdr:colOff>
      <xdr:row>80</xdr:row>
      <xdr:rowOff>149134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3832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81</xdr:row>
      <xdr:rowOff>49530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2814300" y="138324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45011</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27305</xdr:rowOff>
    </xdr:from>
    <xdr:to>
      <xdr:col>116</xdr:col>
      <xdr:colOff>114300</xdr:colOff>
      <xdr:row>84</xdr:row>
      <xdr:rowOff>128905</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50182</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36830</xdr:rowOff>
    </xdr:from>
    <xdr:to>
      <xdr:col>112</xdr:col>
      <xdr:colOff>38100</xdr:colOff>
      <xdr:row>84</xdr:row>
      <xdr:rowOff>138430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78105</xdr:rowOff>
    </xdr:from>
    <xdr:to>
      <xdr:col>116</xdr:col>
      <xdr:colOff>63500</xdr:colOff>
      <xdr:row>84</xdr:row>
      <xdr:rowOff>87630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4799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46355</xdr:rowOff>
    </xdr:from>
    <xdr:to>
      <xdr:col>107</xdr:col>
      <xdr:colOff>101600</xdr:colOff>
      <xdr:row>84</xdr:row>
      <xdr:rowOff>147955</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87630</xdr:rowOff>
    </xdr:from>
    <xdr:to>
      <xdr:col>111</xdr:col>
      <xdr:colOff>177800</xdr:colOff>
      <xdr:row>84</xdr:row>
      <xdr:rowOff>97155</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48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53975</xdr:rowOff>
    </xdr:from>
    <xdr:to>
      <xdr:col>102</xdr:col>
      <xdr:colOff>165100</xdr:colOff>
      <xdr:row>84</xdr:row>
      <xdr:rowOff>155575</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97155</xdr:rowOff>
    </xdr:from>
    <xdr:to>
      <xdr:col>107</xdr:col>
      <xdr:colOff>50800</xdr:colOff>
      <xdr:row>84</xdr:row>
      <xdr:rowOff>104775</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498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86361</xdr:rowOff>
    </xdr:from>
    <xdr:to>
      <xdr:col>98</xdr:col>
      <xdr:colOff>38100</xdr:colOff>
      <xdr:row>84</xdr:row>
      <xdr:rowOff>16511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137161</xdr:rowOff>
    </xdr:from>
    <xdr:to>
      <xdr:col>102</xdr:col>
      <xdr:colOff>114300</xdr:colOff>
      <xdr:row>84</xdr:row>
      <xdr:rowOff>104775</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656300" y="14367511"/>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154957</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164482</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2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652</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33038</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21789</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94162</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5481300" y="182417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68036</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2156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41911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1878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110308</xdr:rowOff>
    </xdr:from>
    <xdr:to>
      <xdr:col>67</xdr:col>
      <xdr:colOff>101600</xdr:colOff>
      <xdr:row>106</xdr:row>
      <xdr:rowOff>40458</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161108</xdr:rowOff>
    </xdr:from>
    <xdr:to>
      <xdr:col>71</xdr:col>
      <xdr:colOff>177800</xdr:colOff>
      <xdr:row>106</xdr:row>
      <xdr:rowOff>14151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81633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31585</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2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0" name="【庁舎】&#10;一人当たり面積最小値テキスト">
          <a:extLst>
            <a:ext uri="{FF2B5EF4-FFF2-40B4-BE49-F238E27FC236}">
              <a16:creationId xmlns:a16="http://schemas.microsoft.com/office/drawing/2014/main" id="{00000000-0008-0000-0200-000098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2" name="【庁舎】&#10;一人当たり面積最大値テキスト">
          <a:extLst>
            <a:ext uri="{FF2B5EF4-FFF2-40B4-BE49-F238E27FC236}">
              <a16:creationId xmlns:a16="http://schemas.microsoft.com/office/drawing/2014/main" id="{00000000-0008-0000-0200-00009A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4" name="【庁舎】&#10;一人当たり面積平均値テキスト">
          <a:extLst>
            <a:ext uri="{FF2B5EF4-FFF2-40B4-BE49-F238E27FC236}">
              <a16:creationId xmlns:a16="http://schemas.microsoft.com/office/drawing/2014/main" id="{00000000-0008-0000-0200-00009C03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26772</xdr:rowOff>
    </xdr:from>
    <xdr:to>
      <xdr:col>116</xdr:col>
      <xdr:colOff>114300</xdr:colOff>
      <xdr:row>107</xdr:row>
      <xdr:rowOff>128372</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21107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936" name="【庁舎】&#10;一人当たり面積該当値テキスト">
          <a:extLst>
            <a:ext uri="{FF2B5EF4-FFF2-40B4-BE49-F238E27FC236}">
              <a16:creationId xmlns:a16="http://schemas.microsoft.com/office/drawing/2014/main" id="{00000000-0008-0000-0200-0000A8030000}"/>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30886</xdr:rowOff>
    </xdr:from>
    <xdr:to>
      <xdr:col>112</xdr:col>
      <xdr:colOff>38100</xdr:colOff>
      <xdr:row>107</xdr:row>
      <xdr:rowOff>132486</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21272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77572</xdr:rowOff>
    </xdr:from>
    <xdr:to>
      <xdr:col>116</xdr:col>
      <xdr:colOff>63500</xdr:colOff>
      <xdr:row>107</xdr:row>
      <xdr:rowOff>81686</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21323300" y="1842272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35001</xdr:rowOff>
    </xdr:from>
    <xdr:to>
      <xdr:col>107</xdr:col>
      <xdr:colOff>101600</xdr:colOff>
      <xdr:row>107</xdr:row>
      <xdr:rowOff>136601</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0383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81686</xdr:rowOff>
    </xdr:from>
    <xdr:to>
      <xdr:col>111</xdr:col>
      <xdr:colOff>177800</xdr:colOff>
      <xdr:row>107</xdr:row>
      <xdr:rowOff>85801</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flipV="1">
          <a:off x="20434300" y="184268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38658</xdr:rowOff>
    </xdr:from>
    <xdr:to>
      <xdr:col>102</xdr:col>
      <xdr:colOff>165100</xdr:colOff>
      <xdr:row>107</xdr:row>
      <xdr:rowOff>140258</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19494500" y="183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85801</xdr:rowOff>
    </xdr:from>
    <xdr:to>
      <xdr:col>107</xdr:col>
      <xdr:colOff>50800</xdr:colOff>
      <xdr:row>107</xdr:row>
      <xdr:rowOff>89458</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19545300" y="184309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42317</xdr:rowOff>
    </xdr:from>
    <xdr:to>
      <xdr:col>98</xdr:col>
      <xdr:colOff>38100</xdr:colOff>
      <xdr:row>107</xdr:row>
      <xdr:rowOff>143917</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18605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89458</xdr:rowOff>
    </xdr:from>
    <xdr:to>
      <xdr:col>102</xdr:col>
      <xdr:colOff>114300</xdr:colOff>
      <xdr:row>107</xdr:row>
      <xdr:rowOff>93117</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18656300" y="18434608"/>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945" name="n_1aveValue【庁舎】&#10;一人当たり面積">
          <a:extLst>
            <a:ext uri="{FF2B5EF4-FFF2-40B4-BE49-F238E27FC236}">
              <a16:creationId xmlns:a16="http://schemas.microsoft.com/office/drawing/2014/main" id="{00000000-0008-0000-0200-0000B1030000}"/>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946" name="n_2aveValue【庁舎】&#10;一人当たり面積">
          <a:extLst>
            <a:ext uri="{FF2B5EF4-FFF2-40B4-BE49-F238E27FC236}">
              <a16:creationId xmlns:a16="http://schemas.microsoft.com/office/drawing/2014/main" id="{00000000-0008-0000-0200-0000B2030000}"/>
            </a:ext>
          </a:extLst>
        </xdr:cNvPr>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47" name="n_3aveValue【庁舎】&#10;一人当たり面積">
          <a:extLst>
            <a:ext uri="{FF2B5EF4-FFF2-40B4-BE49-F238E27FC236}">
              <a16:creationId xmlns:a16="http://schemas.microsoft.com/office/drawing/2014/main" id="{00000000-0008-0000-0200-0000B3030000}"/>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948" name="n_4aveValue【庁舎】&#10;一人当たり面積">
          <a:extLst>
            <a:ext uri="{FF2B5EF4-FFF2-40B4-BE49-F238E27FC236}">
              <a16:creationId xmlns:a16="http://schemas.microsoft.com/office/drawing/2014/main" id="{00000000-0008-0000-0200-0000B4030000}"/>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149013</xdr:rowOff>
    </xdr:from>
    <xdr:ext cx="469744" cy="259045"/>
    <xdr:sp macro="" textlink="">
      <xdr:nvSpPr>
        <xdr:cNvPr id="949" name="n_1mainValue【庁舎】&#10;一人当たり面積">
          <a:extLst>
            <a:ext uri="{FF2B5EF4-FFF2-40B4-BE49-F238E27FC236}">
              <a16:creationId xmlns:a16="http://schemas.microsoft.com/office/drawing/2014/main" id="{00000000-0008-0000-0200-0000B5030000}"/>
            </a:ext>
          </a:extLst>
        </xdr:cNvPr>
        <xdr:cNvSpPr txBox="1"/>
      </xdr:nvSpPr>
      <xdr:spPr>
        <a:xfrm>
          <a:off x="210757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153128</xdr:rowOff>
    </xdr:from>
    <xdr:ext cx="469744" cy="259045"/>
    <xdr:sp macro="" textlink="">
      <xdr:nvSpPr>
        <xdr:cNvPr id="950" name="n_2mainValue【庁舎】&#10;一人当たり面積">
          <a:extLst>
            <a:ext uri="{FF2B5EF4-FFF2-40B4-BE49-F238E27FC236}">
              <a16:creationId xmlns:a16="http://schemas.microsoft.com/office/drawing/2014/main" id="{00000000-0008-0000-0200-0000B6030000}"/>
            </a:ext>
          </a:extLst>
        </xdr:cNvPr>
        <xdr:cNvSpPr txBox="1"/>
      </xdr:nvSpPr>
      <xdr:spPr>
        <a:xfrm>
          <a:off x="20199427" y="18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156785</xdr:rowOff>
    </xdr:from>
    <xdr:ext cx="469744" cy="259045"/>
    <xdr:sp macro="" textlink="">
      <xdr:nvSpPr>
        <xdr:cNvPr id="951" name="n_3mainValue【庁舎】&#10;一人当たり面積">
          <a:extLst>
            <a:ext uri="{FF2B5EF4-FFF2-40B4-BE49-F238E27FC236}">
              <a16:creationId xmlns:a16="http://schemas.microsoft.com/office/drawing/2014/main" id="{00000000-0008-0000-0200-0000B7030000}"/>
            </a:ext>
          </a:extLst>
        </xdr:cNvPr>
        <xdr:cNvSpPr txBox="1"/>
      </xdr:nvSpPr>
      <xdr:spPr>
        <a:xfrm>
          <a:off x="19310427" y="181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160444</xdr:rowOff>
    </xdr:from>
    <xdr:ext cx="469744" cy="259045"/>
    <xdr:sp macro="" textlink="">
      <xdr:nvSpPr>
        <xdr:cNvPr id="952" name="n_4mainValue【庁舎】&#10;一人当たり面積">
          <a:extLst>
            <a:ext uri="{FF2B5EF4-FFF2-40B4-BE49-F238E27FC236}">
              <a16:creationId xmlns:a16="http://schemas.microsoft.com/office/drawing/2014/main" id="{00000000-0008-0000-0200-0000B8030000}"/>
            </a:ext>
          </a:extLst>
        </xdr:cNvPr>
        <xdr:cNvSpPr txBox="1"/>
      </xdr:nvSpPr>
      <xdr:spPr>
        <a:xfrm>
          <a:off x="18421427" y="181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類似団体と比較して図書館、体育館・プール、福祉施設の有形固定資産減価償却率が高い水準にある。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庁舎については、建設事業を進めているところであり、、保健センターについても新庁舎への集約化を予定していることから、減少する見込みである。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今後、こども園や小学校の建設事業が控えており、各公共施設の統廃合や長寿命化について、計画的に取り組んでいく必要がある。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下回っている。また、自主財源である町税収入は低迷しており、歳入全体に占める割合は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％と非常に低くなっている。今後も税収や交付税の減収等により、非常に厳しい財政状況が予想されているため、活力ある町づくりを進めることで税収を確保し、財政力指数の改善に努める。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歳出経常一般財源においては、人件費で</a:t>
          </a:r>
          <a:r>
            <a:rPr kumimoji="1" lang="en-US" altLang="ja-JP" sz="1300">
              <a:latin typeface="ＭＳ Ｐゴシック" panose="020B0600070205080204" pitchFamily="50" charset="-128"/>
              <a:ea typeface="ＭＳ Ｐゴシック" panose="020B0600070205080204" pitchFamily="50" charset="-128"/>
            </a:rPr>
            <a:t>183,090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、物件費で</a:t>
          </a:r>
          <a:r>
            <a:rPr kumimoji="1" lang="en-US" altLang="ja-JP" sz="1300">
              <a:latin typeface="ＭＳ Ｐゴシック" panose="020B0600070205080204" pitchFamily="50" charset="-128"/>
              <a:ea typeface="ＭＳ Ｐゴシック" panose="020B0600070205080204" pitchFamily="50" charset="-128"/>
            </a:rPr>
            <a:t>176,950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、補助費で</a:t>
          </a:r>
          <a:r>
            <a:rPr kumimoji="1" lang="en-US" altLang="ja-JP" sz="1300">
              <a:latin typeface="ＭＳ Ｐゴシック" panose="020B0600070205080204" pitchFamily="50" charset="-128"/>
              <a:ea typeface="ＭＳ Ｐゴシック" panose="020B0600070205080204" pitchFamily="50" charset="-128"/>
            </a:rPr>
            <a:t>36,532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、公債費で</a:t>
          </a:r>
          <a:r>
            <a:rPr kumimoji="1" lang="en-US" altLang="ja-JP" sz="1300">
              <a:latin typeface="ＭＳ Ｐゴシック" panose="020B0600070205080204" pitchFamily="50" charset="-128"/>
              <a:ea typeface="ＭＳ Ｐゴシック" panose="020B0600070205080204" pitchFamily="50" charset="-128"/>
            </a:rPr>
            <a:t>28,644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の減少となり、歳出経常一般財源は</a:t>
          </a:r>
          <a:r>
            <a:rPr kumimoji="1" lang="en-US" altLang="ja-JP" sz="1300">
              <a:latin typeface="ＭＳ Ｐゴシック" panose="020B0600070205080204" pitchFamily="50" charset="-128"/>
              <a:ea typeface="ＭＳ Ｐゴシック" panose="020B0600070205080204" pitchFamily="50" charset="-128"/>
            </a:rPr>
            <a:t>25,032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の減少となった。また分母となる歳入経常一般財源においては、地方税で</a:t>
          </a:r>
          <a:r>
            <a:rPr kumimoji="1" lang="en-US" altLang="ja-JP" sz="1300">
              <a:latin typeface="ＭＳ Ｐゴシック" panose="020B0600070205080204" pitchFamily="50" charset="-128"/>
              <a:ea typeface="ＭＳ Ｐゴシック" panose="020B0600070205080204" pitchFamily="50" charset="-128"/>
            </a:rPr>
            <a:t>18,414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の減少となったが、地方譲与税で</a:t>
          </a:r>
          <a:r>
            <a:rPr kumimoji="1" lang="en-US" altLang="ja-JP" sz="1300">
              <a:latin typeface="ＭＳ Ｐゴシック" panose="020B0600070205080204" pitchFamily="50" charset="-128"/>
              <a:ea typeface="ＭＳ Ｐゴシック" panose="020B0600070205080204" pitchFamily="50" charset="-128"/>
            </a:rPr>
            <a:t>5,383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、地方消費税交付金で</a:t>
          </a:r>
          <a:r>
            <a:rPr kumimoji="1" lang="en-US" altLang="ja-JP" sz="1300">
              <a:latin typeface="ＭＳ Ｐゴシック" panose="020B0600070205080204" pitchFamily="50" charset="-128"/>
              <a:ea typeface="ＭＳ Ｐゴシック" panose="020B0600070205080204" pitchFamily="50" charset="-128"/>
            </a:rPr>
            <a:t>62,618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、地方交付税で</a:t>
          </a:r>
          <a:r>
            <a:rPr kumimoji="1" lang="en-US" altLang="ja-JP" sz="1300">
              <a:latin typeface="ＭＳ Ｐゴシック" panose="020B0600070205080204" pitchFamily="50" charset="-128"/>
              <a:ea typeface="ＭＳ Ｐゴシック" panose="020B0600070205080204" pitchFamily="50" charset="-128"/>
            </a:rPr>
            <a:t>24,267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の増加となり、歳入経常一般財源は</a:t>
          </a:r>
          <a:r>
            <a:rPr kumimoji="1" lang="en-US" altLang="ja-JP" sz="1300">
              <a:latin typeface="ＭＳ Ｐゴシック" panose="020B0600070205080204" pitchFamily="50" charset="-128"/>
              <a:ea typeface="ＭＳ Ｐゴシック" panose="020B0600070205080204" pitchFamily="50" charset="-128"/>
            </a:rPr>
            <a:t>14,514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の増加となった。また、臨時財政対策債は</a:t>
          </a:r>
          <a:r>
            <a:rPr kumimoji="1" lang="en-US" altLang="ja-JP" sz="1300">
              <a:latin typeface="ＭＳ Ｐゴシック" panose="020B0600070205080204" pitchFamily="50" charset="-128"/>
              <a:ea typeface="ＭＳ Ｐゴシック" panose="020B0600070205080204" pitchFamily="50" charset="-128"/>
            </a:rPr>
            <a:t>11,434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の減少となった。分子の減少と分母の増加により経常収支比率は前年度比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154517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771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63</xdr:row>
      <xdr:rowOff>154517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7141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70062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271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152,707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増加し、物件費は</a:t>
          </a:r>
          <a:r>
            <a:rPr kumimoji="1" lang="en-US" altLang="ja-JP" sz="1300">
              <a:latin typeface="ＭＳ Ｐゴシック" panose="020B0600070205080204" pitchFamily="50" charset="-128"/>
              <a:ea typeface="ＭＳ Ｐゴシック" panose="020B0600070205080204" pitchFamily="50" charset="-128"/>
            </a:rPr>
            <a:t>191,678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減少している。平成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後分庁舎方式としていることや隣町の消防業務を受託していることから職員数が多く類似団体と比較して人件費が高い傾向にある。今後も職員数の管理や施設の統廃合など合併効果を活かした経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125197</xdr:rowOff>
    </xdr:from>
    <xdr:to>
      <xdr:col>23</xdr:col>
      <xdr:colOff>133350</xdr:colOff>
      <xdr:row>82</xdr:row>
      <xdr:rowOff>150506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84097"/>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83224</xdr:rowOff>
    </xdr:from>
    <xdr:to>
      <xdr:col>19</xdr:col>
      <xdr:colOff>133350</xdr:colOff>
      <xdr:row>82</xdr:row>
      <xdr:rowOff>125197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42124"/>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23479</xdr:rowOff>
    </xdr:from>
    <xdr:to>
      <xdr:col>15</xdr:col>
      <xdr:colOff>82550</xdr:colOff>
      <xdr:row>82</xdr:row>
      <xdr:rowOff>83224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2379"/>
          <a:ext cx="8890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23479</xdr:rowOff>
    </xdr:from>
    <xdr:to>
      <xdr:col>11</xdr:col>
      <xdr:colOff>31750</xdr:colOff>
      <xdr:row>82</xdr:row>
      <xdr:rowOff>35037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82379"/>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99706</xdr:rowOff>
    </xdr:from>
    <xdr:to>
      <xdr:col>23</xdr:col>
      <xdr:colOff>184150</xdr:colOff>
      <xdr:row>83</xdr:row>
      <xdr:rowOff>29856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71783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74397</xdr:rowOff>
    </xdr:from>
    <xdr:to>
      <xdr:col>19</xdr:col>
      <xdr:colOff>184150</xdr:colOff>
      <xdr:row>83</xdr:row>
      <xdr:rowOff>4547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160774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19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32424</xdr:rowOff>
    </xdr:from>
    <xdr:to>
      <xdr:col>15</xdr:col>
      <xdr:colOff>133350</xdr:colOff>
      <xdr:row>82</xdr:row>
      <xdr:rowOff>134024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118801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144129</xdr:rowOff>
    </xdr:from>
    <xdr:to>
      <xdr:col>11</xdr:col>
      <xdr:colOff>82550</xdr:colOff>
      <xdr:row>82</xdr:row>
      <xdr:rowOff>74279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59056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1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155687</xdr:rowOff>
    </xdr:from>
    <xdr:to>
      <xdr:col>7</xdr:col>
      <xdr:colOff>31750</xdr:colOff>
      <xdr:row>82</xdr:row>
      <xdr:rowOff>85837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70614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2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技能労務職員については、行政職給料表の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％下回っている。適正な給与水準を確保しつつ、適切な職員数管理を行い、人件費抑制に努めていく。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20259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245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169636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年度までは定員適正化計画に基づく職員管理を行ってきた。平成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年度以降は定員適正化計画を踏まえた定員管理を行っている。合併後、分庁舎方式を採用していることや隣町の消防業務を受託していることから類似団体平均を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人上回る結果となっている。行政サービスを低下させることのない職員の事務能力の向上を図りながら、職員数の管理に努めていく。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139522</xdr:rowOff>
    </xdr:from>
    <xdr:to>
      <xdr:col>81</xdr:col>
      <xdr:colOff>44450</xdr:colOff>
      <xdr:row>62</xdr:row>
      <xdr:rowOff>155448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69422"/>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127457</xdr:rowOff>
    </xdr:from>
    <xdr:to>
      <xdr:col>77</xdr:col>
      <xdr:colOff>44450</xdr:colOff>
      <xdr:row>62</xdr:row>
      <xdr:rowOff>139522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57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114909</xdr:rowOff>
    </xdr:from>
    <xdr:to>
      <xdr:col>72</xdr:col>
      <xdr:colOff>203200</xdr:colOff>
      <xdr:row>62</xdr:row>
      <xdr:rowOff>127457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44809"/>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99466</xdr:rowOff>
    </xdr:from>
    <xdr:to>
      <xdr:col>68</xdr:col>
      <xdr:colOff>152400</xdr:colOff>
      <xdr:row>62</xdr:row>
      <xdr:rowOff>114909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2936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104648</xdr:rowOff>
    </xdr:from>
    <xdr:to>
      <xdr:col>81</xdr:col>
      <xdr:colOff>95250</xdr:colOff>
      <xdr:row>63</xdr:row>
      <xdr:rowOff>34798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76725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88722</xdr:rowOff>
    </xdr:from>
    <xdr:to>
      <xdr:col>77</xdr:col>
      <xdr:colOff>95250</xdr:colOff>
      <xdr:row>63</xdr:row>
      <xdr:rowOff>18872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3649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0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76657</xdr:rowOff>
    </xdr:from>
    <xdr:to>
      <xdr:col>73</xdr:col>
      <xdr:colOff>44450</xdr:colOff>
      <xdr:row>63</xdr:row>
      <xdr:rowOff>6807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163034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64109</xdr:rowOff>
    </xdr:from>
    <xdr:to>
      <xdr:col>68</xdr:col>
      <xdr:colOff>203200</xdr:colOff>
      <xdr:row>62</xdr:row>
      <xdr:rowOff>165709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150486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48666</xdr:rowOff>
    </xdr:from>
    <xdr:to>
      <xdr:col>64</xdr:col>
      <xdr:colOff>152400</xdr:colOff>
      <xdr:row>62</xdr:row>
      <xdr:rowOff>150266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135043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基準財政需要額に算入される公債費は高い数値を維持しているものの、元利償還額も高い数値で推移しており、単年度の実質公債費比率は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％悪化している。また、実質公債費比率の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73660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407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39878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9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163068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5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124460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一般会計の地方債残高が増加したことにより将来負担額が増加し、将来負担比率が</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った。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138091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26461"/>
          <a:ext cx="8382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159935</xdr:rowOff>
    </xdr:from>
    <xdr:to>
      <xdr:col>77</xdr:col>
      <xdr:colOff>44450</xdr:colOff>
      <xdr:row>17</xdr:row>
      <xdr:rowOff>11811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0313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159935</xdr:rowOff>
    </xdr:from>
    <xdr:to>
      <xdr:col>72</xdr:col>
      <xdr:colOff>203200</xdr:colOff>
      <xdr:row>17</xdr:row>
      <xdr:rowOff>29506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0313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29506</xdr:rowOff>
    </xdr:from>
    <xdr:to>
      <xdr:col>68</xdr:col>
      <xdr:colOff>152400</xdr:colOff>
      <xdr:row>17</xdr:row>
      <xdr:rowOff>38354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4415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87291</xdr:rowOff>
    </xdr:from>
    <xdr:to>
      <xdr:col>81</xdr:col>
      <xdr:colOff>95250</xdr:colOff>
      <xdr:row>18</xdr:row>
      <xdr:rowOff>17441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59368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7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109135</xdr:rowOff>
    </xdr:from>
    <xdr:to>
      <xdr:col>73</xdr:col>
      <xdr:colOff>44450</xdr:colOff>
      <xdr:row>17</xdr:row>
      <xdr:rowOff>39285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24062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150156</xdr:rowOff>
    </xdr:from>
    <xdr:to>
      <xdr:col>68</xdr:col>
      <xdr:colOff>203200</xdr:colOff>
      <xdr:row>17</xdr:row>
      <xdr:rowOff>80306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65083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7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159004</xdr:rowOff>
    </xdr:from>
    <xdr:to>
      <xdr:col>64</xdr:col>
      <xdr:colOff>152400</xdr:colOff>
      <xdr:row>17</xdr:row>
      <xdr:rowOff>89154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73931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年度の合併後、分庁舎方式を採用していることや隣町の消防業務を受託していることから職員数が多く人件費が高くなっている。令和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年度は人件費に会計年度任用職員が加わり、人件費全体が増加している。人件費に係る経常収支比率は</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％上回っている。適正な給与水準を確保しつつ、適切な職員数管理を行い、人件費の抑制に努めていく。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471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34</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34</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94996</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2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44196</xdr:rowOff>
    </xdr:from>
    <xdr:to>
      <xdr:col>11</xdr:col>
      <xdr:colOff>60325</xdr:colOff>
      <xdr:row>34</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130573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物件費全体で地籍調査事業などの減少により</a:t>
          </a:r>
          <a:r>
            <a:rPr kumimoji="1" lang="en-US" altLang="ja-JP" sz="1300">
              <a:latin typeface="ＭＳ Ｐゴシック" panose="020B0600070205080204" pitchFamily="50" charset="-128"/>
              <a:ea typeface="ＭＳ Ｐゴシック" panose="020B0600070205080204" pitchFamily="50" charset="-128"/>
            </a:rPr>
            <a:t>191,678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減少している。物件費に係る経常収支比率は類似団体を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％となっている。施設の統廃合や事務事業の徹底した見直しによる行財政基盤のスリム化を図り、経常経費の圧縮に努めていく。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22225</xdr:rowOff>
    </xdr:from>
    <xdr:to>
      <xdr:col>82</xdr:col>
      <xdr:colOff>107950</xdr:colOff>
      <xdr:row>17</xdr:row>
      <xdr:rowOff>136525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5425"/>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88900</xdr:rowOff>
    </xdr:from>
    <xdr:to>
      <xdr:col>78</xdr:col>
      <xdr:colOff>69850</xdr:colOff>
      <xdr:row>17</xdr:row>
      <xdr:rowOff>136525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3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4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79375</xdr:rowOff>
    </xdr:from>
    <xdr:to>
      <xdr:col>69</xdr:col>
      <xdr:colOff>92075</xdr:colOff>
      <xdr:row>17</xdr:row>
      <xdr:rowOff>155575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4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142875</xdr:rowOff>
    </xdr:from>
    <xdr:to>
      <xdr:col>82</xdr:col>
      <xdr:colOff>158750</xdr:colOff>
      <xdr:row>16</xdr:row>
      <xdr:rowOff>73025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159402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85725</xdr:rowOff>
    </xdr:from>
    <xdr:to>
      <xdr:col>78</xdr:col>
      <xdr:colOff>120650</xdr:colOff>
      <xdr:row>18</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28575</xdr:rowOff>
    </xdr:from>
    <xdr:to>
      <xdr:col>69</xdr:col>
      <xdr:colOff>142875</xdr:colOff>
      <xdr:row>17</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104775</xdr:rowOff>
    </xdr:from>
    <xdr:to>
      <xdr:col>65</xdr:col>
      <xdr:colOff>53975</xdr:colOff>
      <xdr:row>18</xdr:row>
      <xdr:rowOff>34925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19702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保育所措置経費などが増加したものの児童手当経費などの減少により扶助費全体で減少している。扶助費に係る経常収支比率は、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％下回っている。少子高齢化や社会保障制度の見直しにより扶助費の増加が見込まれるため、町単独で実施する施策についても見直しを検討していかなければならない。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60325</xdr:rowOff>
    </xdr:from>
    <xdr:to>
      <xdr:col>24</xdr:col>
      <xdr:colOff>25400</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490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80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480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98425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4329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xdr:rowOff>
    </xdr:from>
    <xdr:to>
      <xdr:col>20</xdr:col>
      <xdr:colOff>38100</xdr:colOff>
      <xdr:row>55</xdr:row>
      <xdr:rowOff>111125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121302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123825</xdr:rowOff>
    </xdr:from>
    <xdr:to>
      <xdr:col>6</xdr:col>
      <xdr:colOff>171450</xdr:colOff>
      <xdr:row>55</xdr:row>
      <xdr:rowOff>53975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64152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経常経費充当一般財源等において、維持補修費が</a:t>
          </a:r>
          <a:r>
            <a:rPr kumimoji="1" lang="en-US" altLang="ja-JP" sz="1300">
              <a:latin typeface="ＭＳ Ｐゴシック" panose="020B0600070205080204" pitchFamily="50" charset="-128"/>
              <a:ea typeface="ＭＳ Ｐゴシック" panose="020B0600070205080204" pitchFamily="50" charset="-128"/>
            </a:rPr>
            <a:t>1,961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増加し、投資及び出資・貸付金</a:t>
          </a:r>
          <a:r>
            <a:rPr kumimoji="1" lang="en-US" altLang="ja-JP" sz="1300">
              <a:latin typeface="ＭＳ Ｐゴシック" panose="020B0600070205080204" pitchFamily="50" charset="-128"/>
              <a:ea typeface="ＭＳ Ｐゴシック" panose="020B0600070205080204" pitchFamily="50" charset="-128"/>
            </a:rPr>
            <a:t>2,180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193,477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が減少している。その他に係る経常収支比率は類似団体を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％となっている。今後も各施設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インフラ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2903</xdr:rowOff>
    </xdr:from>
    <xdr:to>
      <xdr:col>82</xdr:col>
      <xdr:colOff>107950</xdr:colOff>
      <xdr:row>58</xdr:row>
      <xdr:rowOff>22497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470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2903</xdr:rowOff>
    </xdr:from>
    <xdr:to>
      <xdr:col>78</xdr:col>
      <xdr:colOff>69850</xdr:colOff>
      <xdr:row>58</xdr:row>
      <xdr:rowOff>2903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47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2903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078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143147</xdr:rowOff>
    </xdr:from>
    <xdr:to>
      <xdr:col>82</xdr:col>
      <xdr:colOff>158750</xdr:colOff>
      <xdr:row>58</xdr:row>
      <xdr:rowOff>73297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115224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123553</xdr:rowOff>
    </xdr:from>
    <xdr:to>
      <xdr:col>78</xdr:col>
      <xdr:colOff>120650</xdr:colOff>
      <xdr:row>58</xdr:row>
      <xdr:rowOff>53703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63880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63880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補助費等全体で特別定額給付金給付事業の皆増により、</a:t>
          </a:r>
          <a:r>
            <a:rPr kumimoji="1" lang="en-US" altLang="ja-JP" sz="1300">
              <a:latin typeface="ＭＳ Ｐゴシック" panose="020B0600070205080204" pitchFamily="50" charset="-128"/>
              <a:ea typeface="ＭＳ Ｐゴシック" panose="020B0600070205080204" pitchFamily="50" charset="-128"/>
            </a:rPr>
            <a:t>2,105,786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増加している。補助費等に係る経常収支比率は類似団体を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％となっている。今後も単独施策に係る補助金や公共的団体への補助金について、実績精算の徹底や余剰金がないかのチェックを行うなど、引き続き見直しを行っている。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公債費全体で</a:t>
          </a:r>
          <a:r>
            <a:rPr kumimoji="1" lang="en-US" altLang="ja-JP" sz="1300">
              <a:latin typeface="ＭＳ Ｐゴシック" panose="020B0600070205080204" pitchFamily="50" charset="-128"/>
              <a:ea typeface="ＭＳ Ｐゴシック" panose="020B0600070205080204" pitchFamily="50" charset="-128"/>
            </a:rPr>
            <a:t>28,644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の減少となったが、公債費に係る経常収支比率は類似団体を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ている。過去に発行した地方債の元利償還や今後予定されている公共施設の高台移転など、公債費の上昇が将来の町財政を圧迫することが危惧されるため、事業の精査による事業費の抑制を行うなど、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60706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60706</xdr:rowOff>
    </xdr:from>
    <xdr:to>
      <xdr:col>19</xdr:col>
      <xdr:colOff>187325</xdr:colOff>
      <xdr:row>79</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605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549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79</xdr:row>
      <xdr:rowOff>10413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863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公債費以外で最も経常経費充当一般財源等の大きいものが人件費であり、引き続き抑制に努めていくとともに、義務的経費以外の物件費や補助費等の抑制にも努めていかなければならない。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200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75</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26415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126078</xdr:rowOff>
    </xdr:from>
    <xdr:to>
      <xdr:col>29</xdr:col>
      <xdr:colOff>127000</xdr:colOff>
      <xdr:row>16</xdr:row>
      <xdr:rowOff>165771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6903"/>
          <a:ext cx="647700" cy="3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165771</xdr:rowOff>
    </xdr:from>
    <xdr:to>
      <xdr:col>26</xdr:col>
      <xdr:colOff>50800</xdr:colOff>
      <xdr:row>17</xdr:row>
      <xdr:rowOff>13317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6596"/>
          <a:ext cx="698500" cy="1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13317</xdr:rowOff>
    </xdr:from>
    <xdr:to>
      <xdr:col>22</xdr:col>
      <xdr:colOff>114300</xdr:colOff>
      <xdr:row>17</xdr:row>
      <xdr:rowOff>53383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5592"/>
          <a:ext cx="698500" cy="4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53383</xdr:rowOff>
    </xdr:from>
    <xdr:to>
      <xdr:col>18</xdr:col>
      <xdr:colOff>177800</xdr:colOff>
      <xdr:row>17</xdr:row>
      <xdr:rowOff>73431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5658"/>
          <a:ext cx="698500" cy="2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75278</xdr:rowOff>
    </xdr:from>
    <xdr:to>
      <xdr:col>29</xdr:col>
      <xdr:colOff>177800</xdr:colOff>
      <xdr:row>17</xdr:row>
      <xdr:rowOff>5428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91805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114971</xdr:rowOff>
    </xdr:from>
    <xdr:to>
      <xdr:col>26</xdr:col>
      <xdr:colOff>101600</xdr:colOff>
      <xdr:row>17</xdr:row>
      <xdr:rowOff>45121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55298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133967</xdr:rowOff>
    </xdr:from>
    <xdr:to>
      <xdr:col>22</xdr:col>
      <xdr:colOff>165100</xdr:colOff>
      <xdr:row>17</xdr:row>
      <xdr:rowOff>64117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74294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2583</xdr:rowOff>
    </xdr:from>
    <xdr:to>
      <xdr:col>19</xdr:col>
      <xdr:colOff>38100</xdr:colOff>
      <xdr:row>17</xdr:row>
      <xdr:rowOff>104183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3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22631</xdr:rowOff>
    </xdr:from>
    <xdr:to>
      <xdr:col>15</xdr:col>
      <xdr:colOff>101600</xdr:colOff>
      <xdr:row>17</xdr:row>
      <xdr:rowOff>124231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134408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197447</xdr:rowOff>
    </xdr:from>
    <xdr:to>
      <xdr:col>29</xdr:col>
      <xdr:colOff>127000</xdr:colOff>
      <xdr:row>34</xdr:row>
      <xdr:rowOff>253759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64897"/>
          <a:ext cx="6477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253759</xdr:rowOff>
    </xdr:from>
    <xdr:to>
      <xdr:col>26</xdr:col>
      <xdr:colOff>50800</xdr:colOff>
      <xdr:row>34</xdr:row>
      <xdr:rowOff>318567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1209"/>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318567</xdr:rowOff>
    </xdr:from>
    <xdr:to>
      <xdr:col>22</xdr:col>
      <xdr:colOff>114300</xdr:colOff>
      <xdr:row>35</xdr:row>
      <xdr:rowOff>26416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86017"/>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26416</xdr:rowOff>
    </xdr:from>
    <xdr:to>
      <xdr:col>18</xdr:col>
      <xdr:colOff>177800</xdr:colOff>
      <xdr:row>35</xdr:row>
      <xdr:rowOff>99435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36766"/>
          <a:ext cx="698500" cy="7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146647</xdr:rowOff>
    </xdr:from>
    <xdr:to>
      <xdr:col>29</xdr:col>
      <xdr:colOff>177800</xdr:colOff>
      <xdr:row>34</xdr:row>
      <xdr:rowOff>248247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1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334624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202959</xdr:rowOff>
    </xdr:from>
    <xdr:to>
      <xdr:col>26</xdr:col>
      <xdr:colOff>101600</xdr:colOff>
      <xdr:row>34</xdr:row>
      <xdr:rowOff>304558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314736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267767</xdr:rowOff>
    </xdr:from>
    <xdr:to>
      <xdr:col>22</xdr:col>
      <xdr:colOff>165100</xdr:colOff>
      <xdr:row>35</xdr:row>
      <xdr:rowOff>26467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3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36644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0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318516</xdr:rowOff>
    </xdr:from>
    <xdr:to>
      <xdr:col>19</xdr:col>
      <xdr:colOff>38100</xdr:colOff>
      <xdr:row>35</xdr:row>
      <xdr:rowOff>77216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87393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5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48635</xdr:rowOff>
    </xdr:from>
    <xdr:to>
      <xdr:col>15</xdr:col>
      <xdr:colOff>101600</xdr:colOff>
      <xdr:row>35</xdr:row>
      <xdr:rowOff>150235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160412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66315</xdr:rowOff>
    </xdr:from>
    <xdr:to>
      <xdr:col>24</xdr:col>
      <xdr:colOff>63500</xdr:colOff>
      <xdr:row>35</xdr:row>
      <xdr:rowOff>123661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67065"/>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123661</xdr:rowOff>
    </xdr:from>
    <xdr:to>
      <xdr:col>19</xdr:col>
      <xdr:colOff>177800</xdr:colOff>
      <xdr:row>35</xdr:row>
      <xdr:rowOff>132920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441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132920</xdr:rowOff>
    </xdr:from>
    <xdr:to>
      <xdr:col>15</xdr:col>
      <xdr:colOff>50800</xdr:colOff>
      <xdr:row>35</xdr:row>
      <xdr:rowOff>150623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3367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150623</xdr:rowOff>
    </xdr:from>
    <xdr:to>
      <xdr:col>10</xdr:col>
      <xdr:colOff>114300</xdr:colOff>
      <xdr:row>35</xdr:row>
      <xdr:rowOff>158825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51373"/>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15515</xdr:rowOff>
    </xdr:from>
    <xdr:to>
      <xdr:col>24</xdr:col>
      <xdr:colOff>114300</xdr:colOff>
      <xdr:row>35</xdr:row>
      <xdr:rowOff>117115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38392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72861</xdr:rowOff>
    </xdr:from>
    <xdr:to>
      <xdr:col>20</xdr:col>
      <xdr:colOff>38100</xdr:colOff>
      <xdr:row>36</xdr:row>
      <xdr:rowOff>3011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19538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82120</xdr:rowOff>
    </xdr:from>
    <xdr:to>
      <xdr:col>15</xdr:col>
      <xdr:colOff>101600</xdr:colOff>
      <xdr:row>36</xdr:row>
      <xdr:rowOff>12270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28797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99823</xdr:rowOff>
    </xdr:from>
    <xdr:to>
      <xdr:col>10</xdr:col>
      <xdr:colOff>165100</xdr:colOff>
      <xdr:row>36</xdr:row>
      <xdr:rowOff>29973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46500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7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108025</xdr:rowOff>
    </xdr:from>
    <xdr:to>
      <xdr:col>6</xdr:col>
      <xdr:colOff>38100</xdr:colOff>
      <xdr:row>36</xdr:row>
      <xdr:rowOff>38175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54702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119757</xdr:rowOff>
    </xdr:from>
    <xdr:to>
      <xdr:col>24</xdr:col>
      <xdr:colOff>63500</xdr:colOff>
      <xdr:row>55</xdr:row>
      <xdr:rowOff>164115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549507"/>
          <a:ext cx="83820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119757</xdr:rowOff>
    </xdr:from>
    <xdr:to>
      <xdr:col>19</xdr:col>
      <xdr:colOff>177800</xdr:colOff>
      <xdr:row>56</xdr:row>
      <xdr:rowOff>3093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49507"/>
          <a:ext cx="889000" cy="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3093</xdr:rowOff>
    </xdr:from>
    <xdr:to>
      <xdr:col>15</xdr:col>
      <xdr:colOff>50800</xdr:colOff>
      <xdr:row>56</xdr:row>
      <xdr:rowOff>52622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04293"/>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32761</xdr:rowOff>
    </xdr:from>
    <xdr:to>
      <xdr:col>10</xdr:col>
      <xdr:colOff>114300</xdr:colOff>
      <xdr:row>56</xdr:row>
      <xdr:rowOff>52622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33961"/>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113315</xdr:rowOff>
    </xdr:from>
    <xdr:to>
      <xdr:col>24</xdr:col>
      <xdr:colOff>114300</xdr:colOff>
      <xdr:row>56</xdr:row>
      <xdr:rowOff>43465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136192</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9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68957</xdr:rowOff>
    </xdr:from>
    <xdr:to>
      <xdr:col>20</xdr:col>
      <xdr:colOff>38100</xdr:colOff>
      <xdr:row>55</xdr:row>
      <xdr:rowOff>170557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15634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27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123743</xdr:rowOff>
    </xdr:from>
    <xdr:to>
      <xdr:col>15</xdr:col>
      <xdr:colOff>101600</xdr:colOff>
      <xdr:row>56</xdr:row>
      <xdr:rowOff>53893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70420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2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1822</xdr:rowOff>
    </xdr:from>
    <xdr:to>
      <xdr:col>10</xdr:col>
      <xdr:colOff>165100</xdr:colOff>
      <xdr:row>56</xdr:row>
      <xdr:rowOff>103422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119949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153411</xdr:rowOff>
    </xdr:from>
    <xdr:to>
      <xdr:col>6</xdr:col>
      <xdr:colOff>38100</xdr:colOff>
      <xdr:row>56</xdr:row>
      <xdr:rowOff>83561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100088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123279</xdr:rowOff>
    </xdr:from>
    <xdr:to>
      <xdr:col>24</xdr:col>
      <xdr:colOff>63500</xdr:colOff>
      <xdr:row>77</xdr:row>
      <xdr:rowOff>133947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492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91351</xdr:rowOff>
    </xdr:from>
    <xdr:to>
      <xdr:col>19</xdr:col>
      <xdr:colOff>177800</xdr:colOff>
      <xdr:row>77</xdr:row>
      <xdr:rowOff>133947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93001"/>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91351</xdr:rowOff>
    </xdr:from>
    <xdr:to>
      <xdr:col>15</xdr:col>
      <xdr:colOff>50800</xdr:colOff>
      <xdr:row>77</xdr:row>
      <xdr:rowOff>159283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93001"/>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91960</xdr:rowOff>
    </xdr:from>
    <xdr:to>
      <xdr:col>10</xdr:col>
      <xdr:colOff>114300</xdr:colOff>
      <xdr:row>77</xdr:row>
      <xdr:rowOff>159283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93610"/>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72479</xdr:rowOff>
    </xdr:from>
    <xdr:to>
      <xdr:col>24</xdr:col>
      <xdr:colOff>114300</xdr:colOff>
      <xdr:row>78</xdr:row>
      <xdr:rowOff>2629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95356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83147</xdr:rowOff>
    </xdr:from>
    <xdr:to>
      <xdr:col>20</xdr:col>
      <xdr:colOff>38100</xdr:colOff>
      <xdr:row>78</xdr:row>
      <xdr:rowOff>13297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29824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40551</xdr:rowOff>
    </xdr:from>
    <xdr:to>
      <xdr:col>15</xdr:col>
      <xdr:colOff>101600</xdr:colOff>
      <xdr:row>77</xdr:row>
      <xdr:rowOff>142151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158678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1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108483</xdr:rowOff>
    </xdr:from>
    <xdr:to>
      <xdr:col>10</xdr:col>
      <xdr:colOff>165100</xdr:colOff>
      <xdr:row>78</xdr:row>
      <xdr:rowOff>38633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41160</xdr:rowOff>
    </xdr:from>
    <xdr:to>
      <xdr:col>6</xdr:col>
      <xdr:colOff>38100</xdr:colOff>
      <xdr:row>77</xdr:row>
      <xdr:rowOff>142760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159287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47904</xdr:rowOff>
    </xdr:from>
    <xdr:to>
      <xdr:col>24</xdr:col>
      <xdr:colOff>63500</xdr:colOff>
      <xdr:row>96</xdr:row>
      <xdr:rowOff>64529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07104"/>
          <a:ext cx="8382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64529</xdr:rowOff>
    </xdr:from>
    <xdr:to>
      <xdr:col>19</xdr:col>
      <xdr:colOff>177800</xdr:colOff>
      <xdr:row>96</xdr:row>
      <xdr:rowOff>86754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23729"/>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82702</xdr:rowOff>
    </xdr:from>
    <xdr:to>
      <xdr:col>15</xdr:col>
      <xdr:colOff>50800</xdr:colOff>
      <xdr:row>96</xdr:row>
      <xdr:rowOff>86754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41902"/>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170853</xdr:rowOff>
    </xdr:from>
    <xdr:to>
      <xdr:col>10</xdr:col>
      <xdr:colOff>114300</xdr:colOff>
      <xdr:row>96</xdr:row>
      <xdr:rowOff>82702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458603"/>
          <a:ext cx="889000" cy="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168554</xdr:rowOff>
    </xdr:from>
    <xdr:to>
      <xdr:col>24</xdr:col>
      <xdr:colOff>114300</xdr:colOff>
      <xdr:row>96</xdr:row>
      <xdr:rowOff>98704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146981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13729</xdr:rowOff>
    </xdr:from>
    <xdr:to>
      <xdr:col>20</xdr:col>
      <xdr:colOff>38100</xdr:colOff>
      <xdr:row>96</xdr:row>
      <xdr:rowOff>115329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106456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35954</xdr:rowOff>
    </xdr:from>
    <xdr:to>
      <xdr:col>15</xdr:col>
      <xdr:colOff>101600</xdr:colOff>
      <xdr:row>96</xdr:row>
      <xdr:rowOff>137554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128681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31902</xdr:rowOff>
    </xdr:from>
    <xdr:to>
      <xdr:col>10</xdr:col>
      <xdr:colOff>165100</xdr:colOff>
      <xdr:row>96</xdr:row>
      <xdr:rowOff>133502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124629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120053</xdr:rowOff>
    </xdr:from>
    <xdr:to>
      <xdr:col>6</xdr:col>
      <xdr:colOff>38100</xdr:colOff>
      <xdr:row>96</xdr:row>
      <xdr:rowOff>50203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66730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8034</xdr:rowOff>
    </xdr:from>
    <xdr:to>
      <xdr:col>55</xdr:col>
      <xdr:colOff>0</xdr:colOff>
      <xdr:row>37</xdr:row>
      <xdr:rowOff>20805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37334"/>
          <a:ext cx="838200" cy="5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20805</xdr:rowOff>
    </xdr:from>
    <xdr:to>
      <xdr:col>50</xdr:col>
      <xdr:colOff>114300</xdr:colOff>
      <xdr:row>37</xdr:row>
      <xdr:rowOff>39448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364455"/>
          <a:ext cx="889000" cy="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22832</xdr:rowOff>
    </xdr:from>
    <xdr:to>
      <xdr:col>45</xdr:col>
      <xdr:colOff>177800</xdr:colOff>
      <xdr:row>37</xdr:row>
      <xdr:rowOff>39448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66482"/>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22832</xdr:rowOff>
    </xdr:from>
    <xdr:to>
      <xdr:col>41</xdr:col>
      <xdr:colOff>50800</xdr:colOff>
      <xdr:row>37</xdr:row>
      <xdr:rowOff>113948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6482"/>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128684</xdr:rowOff>
    </xdr:from>
    <xdr:to>
      <xdr:col>55</xdr:col>
      <xdr:colOff>50800</xdr:colOff>
      <xdr:row>34</xdr:row>
      <xdr:rowOff>58834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151561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3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141455</xdr:rowOff>
    </xdr:from>
    <xdr:to>
      <xdr:col>50</xdr:col>
      <xdr:colOff>165100</xdr:colOff>
      <xdr:row>37</xdr:row>
      <xdr:rowOff>71605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88132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160098</xdr:rowOff>
    </xdr:from>
    <xdr:to>
      <xdr:col>46</xdr:col>
      <xdr:colOff>38100</xdr:colOff>
      <xdr:row>37</xdr:row>
      <xdr:rowOff>90248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106775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0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143482</xdr:rowOff>
    </xdr:from>
    <xdr:to>
      <xdr:col>41</xdr:col>
      <xdr:colOff>101600</xdr:colOff>
      <xdr:row>37</xdr:row>
      <xdr:rowOff>73632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90159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63148</xdr:rowOff>
    </xdr:from>
    <xdr:to>
      <xdr:col>36</xdr:col>
      <xdr:colOff>165100</xdr:colOff>
      <xdr:row>37</xdr:row>
      <xdr:rowOff>164748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9825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134221</xdr:rowOff>
    </xdr:from>
    <xdr:to>
      <xdr:col>55</xdr:col>
      <xdr:colOff>0</xdr:colOff>
      <xdr:row>56</xdr:row>
      <xdr:rowOff>27572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392521"/>
          <a:ext cx="838200" cy="2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27572</xdr:rowOff>
    </xdr:from>
    <xdr:to>
      <xdr:col>50</xdr:col>
      <xdr:colOff>114300</xdr:colOff>
      <xdr:row>57</xdr:row>
      <xdr:rowOff>131886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28772"/>
          <a:ext cx="889000" cy="2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131886</xdr:rowOff>
    </xdr:from>
    <xdr:to>
      <xdr:col>45</xdr:col>
      <xdr:colOff>177800</xdr:colOff>
      <xdr:row>57</xdr:row>
      <xdr:rowOff>132907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0453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132907</xdr:rowOff>
    </xdr:from>
    <xdr:to>
      <xdr:col>41</xdr:col>
      <xdr:colOff>50800</xdr:colOff>
      <xdr:row>57</xdr:row>
      <xdr:rowOff>159794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05557"/>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26840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83421</xdr:rowOff>
    </xdr:from>
    <xdr:to>
      <xdr:col>55</xdr:col>
      <xdr:colOff>50800</xdr:colOff>
      <xdr:row>55</xdr:row>
      <xdr:rowOff>13571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106298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19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148222</xdr:rowOff>
    </xdr:from>
    <xdr:to>
      <xdr:col>50</xdr:col>
      <xdr:colOff>165100</xdr:colOff>
      <xdr:row>56</xdr:row>
      <xdr:rowOff>78372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94899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81086</xdr:rowOff>
    </xdr:from>
    <xdr:to>
      <xdr:col>46</xdr:col>
      <xdr:colOff>38100</xdr:colOff>
      <xdr:row>58</xdr:row>
      <xdr:rowOff>11236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82107</xdr:rowOff>
    </xdr:from>
    <xdr:to>
      <xdr:col>41</xdr:col>
      <xdr:colOff>101600</xdr:colOff>
      <xdr:row>58</xdr:row>
      <xdr:rowOff>12257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108994</xdr:rowOff>
    </xdr:from>
    <xdr:to>
      <xdr:col>36</xdr:col>
      <xdr:colOff>165100</xdr:colOff>
      <xdr:row>58</xdr:row>
      <xdr:rowOff>39144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30271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123423</xdr:rowOff>
    </xdr:from>
    <xdr:to>
      <xdr:col>55</xdr:col>
      <xdr:colOff>0</xdr:colOff>
      <xdr:row>76</xdr:row>
      <xdr:rowOff>170346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10723"/>
          <a:ext cx="838200" cy="3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170346</xdr:rowOff>
    </xdr:from>
    <xdr:to>
      <xdr:col>50</xdr:col>
      <xdr:colOff>114300</xdr:colOff>
      <xdr:row>78</xdr:row>
      <xdr:rowOff>17038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0054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17038</xdr:rowOff>
    </xdr:from>
    <xdr:to>
      <xdr:col>45</xdr:col>
      <xdr:colOff>177800</xdr:colOff>
      <xdr:row>78</xdr:row>
      <xdr:rowOff>55223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90138"/>
          <a:ext cx="889000" cy="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35088</xdr:rowOff>
    </xdr:from>
    <xdr:to>
      <xdr:col>41</xdr:col>
      <xdr:colOff>50800</xdr:colOff>
      <xdr:row>78</xdr:row>
      <xdr:rowOff>55223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08188"/>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72623</xdr:rowOff>
    </xdr:from>
    <xdr:to>
      <xdr:col>55</xdr:col>
      <xdr:colOff>50800</xdr:colOff>
      <xdr:row>75</xdr:row>
      <xdr:rowOff>2773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95500</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61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119546</xdr:rowOff>
    </xdr:from>
    <xdr:to>
      <xdr:col>50</xdr:col>
      <xdr:colOff>165100</xdr:colOff>
      <xdr:row>77</xdr:row>
      <xdr:rowOff>49696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137688</xdr:rowOff>
    </xdr:from>
    <xdr:to>
      <xdr:col>46</xdr:col>
      <xdr:colOff>38100</xdr:colOff>
      <xdr:row>78</xdr:row>
      <xdr:rowOff>67838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84365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4423</xdr:rowOff>
    </xdr:from>
    <xdr:to>
      <xdr:col>41</xdr:col>
      <xdr:colOff>101600</xdr:colOff>
      <xdr:row>78</xdr:row>
      <xdr:rowOff>106023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97150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155738</xdr:rowOff>
    </xdr:from>
    <xdr:to>
      <xdr:col>36</xdr:col>
      <xdr:colOff>165100</xdr:colOff>
      <xdr:row>78</xdr:row>
      <xdr:rowOff>85888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102415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106814</xdr:rowOff>
    </xdr:from>
    <xdr:to>
      <xdr:col>55</xdr:col>
      <xdr:colOff>0</xdr:colOff>
      <xdr:row>97</xdr:row>
      <xdr:rowOff>160581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7464"/>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150225</xdr:rowOff>
    </xdr:from>
    <xdr:to>
      <xdr:col>50</xdr:col>
      <xdr:colOff>114300</xdr:colOff>
      <xdr:row>97</xdr:row>
      <xdr:rowOff>160581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80875"/>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117928</xdr:rowOff>
    </xdr:from>
    <xdr:to>
      <xdr:col>45</xdr:col>
      <xdr:colOff>177800</xdr:colOff>
      <xdr:row>97</xdr:row>
      <xdr:rowOff>150225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48578"/>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117928</xdr:rowOff>
    </xdr:from>
    <xdr:to>
      <xdr:col>41</xdr:col>
      <xdr:colOff>50800</xdr:colOff>
      <xdr:row>98</xdr:row>
      <xdr:rowOff>17605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48578"/>
          <a:ext cx="889000" cy="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56014</xdr:rowOff>
    </xdr:from>
    <xdr:to>
      <xdr:col>55</xdr:col>
      <xdr:colOff>50800</xdr:colOff>
      <xdr:row>97</xdr:row>
      <xdr:rowOff>157614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34441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109781</xdr:rowOff>
    </xdr:from>
    <xdr:to>
      <xdr:col>50</xdr:col>
      <xdr:colOff>165100</xdr:colOff>
      <xdr:row>98</xdr:row>
      <xdr:rowOff>39931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31058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99425</xdr:rowOff>
    </xdr:from>
    <xdr:to>
      <xdr:col>46</xdr:col>
      <xdr:colOff>38100</xdr:colOff>
      <xdr:row>98</xdr:row>
      <xdr:rowOff>29575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20702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67128</xdr:rowOff>
    </xdr:from>
    <xdr:to>
      <xdr:col>41</xdr:col>
      <xdr:colOff>101600</xdr:colOff>
      <xdr:row>97</xdr:row>
      <xdr:rowOff>168728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138255</xdr:rowOff>
    </xdr:from>
    <xdr:to>
      <xdr:col>36</xdr:col>
      <xdr:colOff>165100</xdr:colOff>
      <xdr:row>98</xdr:row>
      <xdr:rowOff>68405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59532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15570</xdr:rowOff>
    </xdr:from>
    <xdr:to>
      <xdr:col>85</xdr:col>
      <xdr:colOff>127000</xdr:colOff>
      <xdr:row>36</xdr:row>
      <xdr:rowOff>167772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016320"/>
          <a:ext cx="838200" cy="3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15570</xdr:rowOff>
    </xdr:from>
    <xdr:to>
      <xdr:col>81</xdr:col>
      <xdr:colOff>50800</xdr:colOff>
      <xdr:row>37</xdr:row>
      <xdr:rowOff>119080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016320"/>
          <a:ext cx="889000" cy="4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119080</xdr:rowOff>
    </xdr:from>
    <xdr:to>
      <xdr:col>76</xdr:col>
      <xdr:colOff>114300</xdr:colOff>
      <xdr:row>38</xdr:row>
      <xdr:rowOff>129208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62730"/>
          <a:ext cx="889000" cy="1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123515</xdr:rowOff>
    </xdr:from>
    <xdr:to>
      <xdr:col>71</xdr:col>
      <xdr:colOff>177800</xdr:colOff>
      <xdr:row>38</xdr:row>
      <xdr:rowOff>129208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38615"/>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116972</xdr:rowOff>
    </xdr:from>
    <xdr:to>
      <xdr:col>85</xdr:col>
      <xdr:colOff>177800</xdr:colOff>
      <xdr:row>37</xdr:row>
      <xdr:rowOff>47122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2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139849</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1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136220</xdr:rowOff>
    </xdr:from>
    <xdr:to>
      <xdr:col>81</xdr:col>
      <xdr:colOff>101600</xdr:colOff>
      <xdr:row>35</xdr:row>
      <xdr:rowOff>66370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82897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68280</xdr:rowOff>
    </xdr:from>
    <xdr:to>
      <xdr:col>76</xdr:col>
      <xdr:colOff>165100</xdr:colOff>
      <xdr:row>37</xdr:row>
      <xdr:rowOff>169880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14957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78408</xdr:rowOff>
    </xdr:from>
    <xdr:to>
      <xdr:col>72</xdr:col>
      <xdr:colOff>38100</xdr:colOff>
      <xdr:row>39</xdr:row>
      <xdr:rowOff>8558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171135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8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72715</xdr:rowOff>
    </xdr:from>
    <xdr:to>
      <xdr:col>67</xdr:col>
      <xdr:colOff>101600</xdr:colOff>
      <xdr:row>39</xdr:row>
      <xdr:rowOff>2865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165442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78321</xdr:rowOff>
    </xdr:from>
    <xdr:to>
      <xdr:col>85</xdr:col>
      <xdr:colOff>127000</xdr:colOff>
      <xdr:row>75</xdr:row>
      <xdr:rowOff>79197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3707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79197</xdr:rowOff>
    </xdr:from>
    <xdr:to>
      <xdr:col>81</xdr:col>
      <xdr:colOff>50800</xdr:colOff>
      <xdr:row>75</xdr:row>
      <xdr:rowOff>81308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3794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81308</xdr:rowOff>
    </xdr:from>
    <xdr:to>
      <xdr:col>76</xdr:col>
      <xdr:colOff>114300</xdr:colOff>
      <xdr:row>75</xdr:row>
      <xdr:rowOff>123950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40058"/>
          <a:ext cx="889000" cy="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123950</xdr:rowOff>
    </xdr:from>
    <xdr:to>
      <xdr:col>71</xdr:col>
      <xdr:colOff>177800</xdr:colOff>
      <xdr:row>76</xdr:row>
      <xdr:rowOff>13543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82700"/>
          <a:ext cx="889000" cy="6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27521</xdr:rowOff>
    </xdr:from>
    <xdr:to>
      <xdr:col>85</xdr:col>
      <xdr:colOff>177800</xdr:colOff>
      <xdr:row>75</xdr:row>
      <xdr:rowOff>129121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50398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28397</xdr:rowOff>
    </xdr:from>
    <xdr:to>
      <xdr:col>81</xdr:col>
      <xdr:colOff>101600</xdr:colOff>
      <xdr:row>75</xdr:row>
      <xdr:rowOff>129997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146524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30508</xdr:rowOff>
    </xdr:from>
    <xdr:to>
      <xdr:col>76</xdr:col>
      <xdr:colOff>165100</xdr:colOff>
      <xdr:row>75</xdr:row>
      <xdr:rowOff>132108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148635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73150</xdr:rowOff>
    </xdr:from>
    <xdr:to>
      <xdr:col>72</xdr:col>
      <xdr:colOff>38100</xdr:colOff>
      <xdr:row>76</xdr:row>
      <xdr:rowOff>3299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31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19827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134193</xdr:rowOff>
    </xdr:from>
    <xdr:to>
      <xdr:col>67</xdr:col>
      <xdr:colOff>101600</xdr:colOff>
      <xdr:row>76</xdr:row>
      <xdr:rowOff>64343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80870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71425</xdr:rowOff>
    </xdr:from>
    <xdr:to>
      <xdr:col>85</xdr:col>
      <xdr:colOff>127000</xdr:colOff>
      <xdr:row>98</xdr:row>
      <xdr:rowOff>51563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02075"/>
          <a:ext cx="838200" cy="1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40463</xdr:rowOff>
    </xdr:from>
    <xdr:to>
      <xdr:col>81</xdr:col>
      <xdr:colOff>50800</xdr:colOff>
      <xdr:row>97</xdr:row>
      <xdr:rowOff>71425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671113"/>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121911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161747</xdr:rowOff>
    </xdr:from>
    <xdr:to>
      <xdr:col>76</xdr:col>
      <xdr:colOff>114300</xdr:colOff>
      <xdr:row>97</xdr:row>
      <xdr:rowOff>40463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449497"/>
          <a:ext cx="889000" cy="2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161747</xdr:rowOff>
    </xdr:from>
    <xdr:to>
      <xdr:col>71</xdr:col>
      <xdr:colOff>177800</xdr:colOff>
      <xdr:row>97</xdr:row>
      <xdr:rowOff>158648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449497"/>
          <a:ext cx="889000" cy="3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763</xdr:rowOff>
    </xdr:from>
    <xdr:to>
      <xdr:col>85</xdr:col>
      <xdr:colOff>177800</xdr:colOff>
      <xdr:row>98</xdr:row>
      <xdr:rowOff>102363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150640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20625</xdr:rowOff>
    </xdr:from>
    <xdr:to>
      <xdr:col>81</xdr:col>
      <xdr:colOff>101600</xdr:colOff>
      <xdr:row>97</xdr:row>
      <xdr:rowOff>122225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138752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161113</xdr:rowOff>
    </xdr:from>
    <xdr:to>
      <xdr:col>76</xdr:col>
      <xdr:colOff>165100</xdr:colOff>
      <xdr:row>97</xdr:row>
      <xdr:rowOff>91263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82390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110947</xdr:rowOff>
    </xdr:from>
    <xdr:to>
      <xdr:col>72</xdr:col>
      <xdr:colOff>38100</xdr:colOff>
      <xdr:row>96</xdr:row>
      <xdr:rowOff>41097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57624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1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107848</xdr:rowOff>
    </xdr:from>
    <xdr:to>
      <xdr:col>67</xdr:col>
      <xdr:colOff>101600</xdr:colOff>
      <xdr:row>98</xdr:row>
      <xdr:rowOff>37998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29125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127279</xdr:rowOff>
    </xdr:from>
    <xdr:to>
      <xdr:col>116</xdr:col>
      <xdr:colOff>63500</xdr:colOff>
      <xdr:row>58</xdr:row>
      <xdr:rowOff>130632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1379"/>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122936</xdr:rowOff>
    </xdr:from>
    <xdr:to>
      <xdr:col>111</xdr:col>
      <xdr:colOff>177800</xdr:colOff>
      <xdr:row>58</xdr:row>
      <xdr:rowOff>127279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6703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122936</xdr:rowOff>
    </xdr:from>
    <xdr:to>
      <xdr:col>107</xdr:col>
      <xdr:colOff>50800</xdr:colOff>
      <xdr:row>58</xdr:row>
      <xdr:rowOff>137338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6703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136081</xdr:rowOff>
    </xdr:from>
    <xdr:to>
      <xdr:col>102</xdr:col>
      <xdr:colOff>114300</xdr:colOff>
      <xdr:row>58</xdr:row>
      <xdr:rowOff>137338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018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79832</xdr:rowOff>
    </xdr:from>
    <xdr:to>
      <xdr:col>116</xdr:col>
      <xdr:colOff>114300</xdr:colOff>
      <xdr:row>59</xdr:row>
      <xdr:rowOff>9982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36847</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76479</xdr:rowOff>
    </xdr:from>
    <xdr:to>
      <xdr:col>112</xdr:col>
      <xdr:colOff>38100</xdr:colOff>
      <xdr:row>59</xdr:row>
      <xdr:rowOff>6629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9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72136</xdr:rowOff>
    </xdr:from>
    <xdr:to>
      <xdr:col>107</xdr:col>
      <xdr:colOff>101600</xdr:colOff>
      <xdr:row>59</xdr:row>
      <xdr:rowOff>2286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18813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86538</xdr:rowOff>
    </xdr:from>
    <xdr:to>
      <xdr:col>102</xdr:col>
      <xdr:colOff>165100</xdr:colOff>
      <xdr:row>59</xdr:row>
      <xdr:rowOff>16688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85281</xdr:rowOff>
    </xdr:from>
    <xdr:to>
      <xdr:col>98</xdr:col>
      <xdr:colOff>38100</xdr:colOff>
      <xdr:row>59</xdr:row>
      <xdr:rowOff>15431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6558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2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152774</xdr:rowOff>
    </xdr:from>
    <xdr:to>
      <xdr:col>116</xdr:col>
      <xdr:colOff>63500</xdr:colOff>
      <xdr:row>75</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40074"/>
          <a:ext cx="8382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25400</xdr:rowOff>
    </xdr:from>
    <xdr:to>
      <xdr:col>111</xdr:col>
      <xdr:colOff>177800</xdr:colOff>
      <xdr:row>75</xdr:row>
      <xdr:rowOff>70924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88415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70924</xdr:rowOff>
    </xdr:from>
    <xdr:to>
      <xdr:col>107</xdr:col>
      <xdr:colOff>50800</xdr:colOff>
      <xdr:row>75</xdr:row>
      <xdr:rowOff>93381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29674"/>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93381</xdr:rowOff>
    </xdr:from>
    <xdr:to>
      <xdr:col>102</xdr:col>
      <xdr:colOff>114300</xdr:colOff>
      <xdr:row>75</xdr:row>
      <xdr:rowOff>102308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52131"/>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101974</xdr:rowOff>
    </xdr:from>
    <xdr:to>
      <xdr:col>116</xdr:col>
      <xdr:colOff>114300</xdr:colOff>
      <xdr:row>75</xdr:row>
      <xdr:rowOff>32124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7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124851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146050</xdr:rowOff>
    </xdr:from>
    <xdr:to>
      <xdr:col>112</xdr:col>
      <xdr:colOff>38100</xdr:colOff>
      <xdr:row>75</xdr:row>
      <xdr:rowOff>76200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92727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20124</xdr:rowOff>
    </xdr:from>
    <xdr:to>
      <xdr:col>107</xdr:col>
      <xdr:colOff>101600</xdr:colOff>
      <xdr:row>75</xdr:row>
      <xdr:rowOff>121724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138251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42581</xdr:rowOff>
    </xdr:from>
    <xdr:to>
      <xdr:col>102</xdr:col>
      <xdr:colOff>165100</xdr:colOff>
      <xdr:row>75</xdr:row>
      <xdr:rowOff>144181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160708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51508</xdr:rowOff>
    </xdr:from>
    <xdr:to>
      <xdr:col>98</xdr:col>
      <xdr:colOff>38100</xdr:colOff>
      <xdr:row>75</xdr:row>
      <xdr:rowOff>153107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10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169635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人件費は、人口減少により一人当たりのコストが高くなったことから住民一人当たりの人件費は、</a:t>
          </a:r>
          <a:r>
            <a:rPr kumimoji="1" lang="en-US" altLang="ja-JP" sz="1300">
              <a:latin typeface="ＭＳ Ｐゴシック" panose="020B0600070205080204" pitchFamily="50" charset="-128"/>
              <a:ea typeface="ＭＳ Ｐゴシック" panose="020B0600070205080204" pitchFamily="50" charset="-128"/>
            </a:rPr>
            <a:t>12,543</a:t>
          </a:r>
          <a:r>
            <a:rPr kumimoji="1" lang="ja-JP" altLang="en-US" sz="1300">
              <a:latin typeface="ＭＳ Ｐゴシック" panose="020B0600070205080204" pitchFamily="50" charset="-128"/>
              <a:ea typeface="ＭＳ Ｐゴシック" panose="020B0600070205080204" pitchFamily="50" charset="-128"/>
            </a:rPr>
            <a:t>円増加しており、隣町の消防業務を受託していることなどから類似団体を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23,060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128,551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円となっている。住民一人当たりの物件費は、地籍調査事業の減少などから</a:t>
          </a:r>
          <a:r>
            <a:rPr kumimoji="1" lang="en-US" altLang="ja-JP" sz="1300">
              <a:latin typeface="ＭＳ Ｐゴシック" panose="020B0600070205080204" pitchFamily="50" charset="-128"/>
              <a:ea typeface="ＭＳ Ｐゴシック" panose="020B0600070205080204" pitchFamily="50" charset="-128"/>
            </a:rPr>
            <a:t>9,702</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11,977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107,160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円となっている。住民一人当たりの維持補修費は、</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円増加しているが類似団体を</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6,931</a:t>
          </a:r>
          <a:r>
            <a:rPr kumimoji="1" lang="ja-JP" altLang="en-US" sz="1300">
              <a:latin typeface="ＭＳ Ｐゴシック" panose="020B0600070205080204" pitchFamily="50" charset="-128"/>
              <a:ea typeface="ＭＳ Ｐゴシック" panose="020B0600070205080204" pitchFamily="50" charset="-128"/>
            </a:rPr>
            <a:t>円となっている。扶助費は、全体では減少しているが人口減少により一人当たりのコストが高くなったことから、住民一人当たりの扶助費は</a:t>
          </a:r>
          <a:r>
            <a:rPr kumimoji="1" lang="en-US" altLang="ja-JP" sz="1300">
              <a:latin typeface="ＭＳ Ｐゴシック" panose="020B0600070205080204" pitchFamily="50" charset="-128"/>
              <a:ea typeface="ＭＳ Ｐゴシック" panose="020B0600070205080204" pitchFamily="50" charset="-128"/>
            </a:rPr>
            <a:t>1,309</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5,843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70,228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円となっている。住民一人当たりの補助費等は特別定額給付金給付事業の皆増から</a:t>
          </a:r>
          <a:r>
            <a:rPr kumimoji="1" lang="en-US" altLang="ja-JP" sz="1300">
              <a:latin typeface="ＭＳ Ｐゴシック" panose="020B0600070205080204" pitchFamily="50" charset="-128"/>
              <a:ea typeface="ＭＳ Ｐゴシック" panose="020B0600070205080204" pitchFamily="50" charset="-128"/>
            </a:rPr>
            <a:t>138,352</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26,703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234,558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円となっている。住民一人当たりの普通建設事業は、新庁舎建設事業の増加などから</a:t>
          </a:r>
          <a:r>
            <a:rPr kumimoji="1" lang="en-US" altLang="ja-JP" sz="1300">
              <a:latin typeface="ＭＳ Ｐゴシック" panose="020B0600070205080204" pitchFamily="50" charset="-128"/>
              <a:ea typeface="ＭＳ Ｐゴシック" panose="020B0600070205080204" pitchFamily="50" charset="-128"/>
            </a:rPr>
            <a:t>62,008</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84,204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201,438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円となっている。住民一人当たりの災害復旧事業費は、白野漁港災害復旧事業の減少などにより</a:t>
          </a:r>
          <a:r>
            <a:rPr kumimoji="1" lang="en-US" altLang="ja-JP" sz="1300">
              <a:latin typeface="ＭＳ Ｐゴシック" panose="020B0600070205080204" pitchFamily="50" charset="-128"/>
              <a:ea typeface="ＭＳ Ｐゴシック" panose="020B0600070205080204" pitchFamily="50" charset="-128"/>
            </a:rPr>
            <a:t>14,158</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8,524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13,772</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27,656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85,555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円となっている。住民一人当たりの積立金は、財政調整基金への積立金が減少したことなどから</a:t>
          </a:r>
          <a:r>
            <a:rPr kumimoji="1" lang="en-US" altLang="ja-JP" sz="1300">
              <a:latin typeface="ＭＳ Ｐゴシック" panose="020B0600070205080204" pitchFamily="50" charset="-128"/>
              <a:ea typeface="ＭＳ Ｐゴシック" panose="020B0600070205080204" pitchFamily="50" charset="-128"/>
            </a:rPr>
            <a:t>11,936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14,397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12,940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円となっている。住民一人当たりの貸付金は奨学金等貸付事業の減少などから</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2,238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円となっている。住民一人当たりの繰出金は介護保険事業特別会計繰出金の増加などから</a:t>
          </a:r>
          <a:r>
            <a:rPr kumimoji="1" lang="en-US" altLang="ja-JP" sz="1300">
              <a:latin typeface="ＭＳ Ｐゴシック" panose="020B0600070205080204" pitchFamily="50" charset="-128"/>
              <a:ea typeface="ＭＳ Ｐゴシック" panose="020B0600070205080204" pitchFamily="50" charset="-128"/>
            </a:rPr>
            <a:t>4,049</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13,172</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73,799</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15,468
15,402
135.67
14,907,633
14,496,130
237,279
6,051,295
14,954,691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75921</xdr:rowOff>
    </xdr:from>
    <xdr:to>
      <xdr:col>24</xdr:col>
      <xdr:colOff>63500</xdr:colOff>
      <xdr:row>37</xdr:row>
      <xdr:rowOff>99695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19571"/>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40716</xdr:rowOff>
    </xdr:from>
    <xdr:to>
      <xdr:col>19</xdr:col>
      <xdr:colOff>177800</xdr:colOff>
      <xdr:row>37</xdr:row>
      <xdr:rowOff>75921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436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135018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40716</xdr:rowOff>
    </xdr:from>
    <xdr:to>
      <xdr:col>15</xdr:col>
      <xdr:colOff>50800</xdr:colOff>
      <xdr:row>37</xdr:row>
      <xdr:rowOff>58090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843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48946</xdr:rowOff>
    </xdr:from>
    <xdr:to>
      <xdr:col>10</xdr:col>
      <xdr:colOff>114300</xdr:colOff>
      <xdr:row>37</xdr:row>
      <xdr:rowOff>58090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92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48895</xdr:rowOff>
    </xdr:from>
    <xdr:to>
      <xdr:col>24</xdr:col>
      <xdr:colOff>114300</xdr:colOff>
      <xdr:row>37</xdr:row>
      <xdr:rowOff>150495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27322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25121</xdr:rowOff>
    </xdr:from>
    <xdr:to>
      <xdr:col>20</xdr:col>
      <xdr:colOff>38100</xdr:colOff>
      <xdr:row>37</xdr:row>
      <xdr:rowOff>126721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117848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161366</xdr:rowOff>
    </xdr:from>
    <xdr:to>
      <xdr:col>15</xdr:col>
      <xdr:colOff>101600</xdr:colOff>
      <xdr:row>37</xdr:row>
      <xdr:rowOff>91516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82643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7290</xdr:rowOff>
    </xdr:from>
    <xdr:to>
      <xdr:col>10</xdr:col>
      <xdr:colOff>165100</xdr:colOff>
      <xdr:row>37</xdr:row>
      <xdr:rowOff>108890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100017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169596</xdr:rowOff>
    </xdr:from>
    <xdr:to>
      <xdr:col>6</xdr:col>
      <xdr:colOff>38100</xdr:colOff>
      <xdr:row>37</xdr:row>
      <xdr:rowOff>99746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90873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3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121076</xdr:rowOff>
    </xdr:from>
    <xdr:to>
      <xdr:col>24</xdr:col>
      <xdr:colOff>63500</xdr:colOff>
      <xdr:row>56</xdr:row>
      <xdr:rowOff>151885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379376"/>
          <a:ext cx="838200" cy="37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151885</xdr:rowOff>
    </xdr:from>
    <xdr:to>
      <xdr:col>19</xdr:col>
      <xdr:colOff>177800</xdr:colOff>
      <xdr:row>57</xdr:row>
      <xdr:rowOff>36044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753085"/>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133603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9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12880</xdr:rowOff>
    </xdr:from>
    <xdr:to>
      <xdr:col>15</xdr:col>
      <xdr:colOff>50800</xdr:colOff>
      <xdr:row>57</xdr:row>
      <xdr:rowOff>36044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85530"/>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103576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8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12880</xdr:rowOff>
    </xdr:from>
    <xdr:to>
      <xdr:col>10</xdr:col>
      <xdr:colOff>114300</xdr:colOff>
      <xdr:row>57</xdr:row>
      <xdr:rowOff>109916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85530"/>
          <a:ext cx="889000" cy="9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70276</xdr:rowOff>
    </xdr:from>
    <xdr:to>
      <xdr:col>24</xdr:col>
      <xdr:colOff>114300</xdr:colOff>
      <xdr:row>55</xdr:row>
      <xdr:rowOff>426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93153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101085</xdr:rowOff>
    </xdr:from>
    <xdr:to>
      <xdr:col>20</xdr:col>
      <xdr:colOff>38100</xdr:colOff>
      <xdr:row>57</xdr:row>
      <xdr:rowOff>31235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47762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156694</xdr:rowOff>
    </xdr:from>
    <xdr:to>
      <xdr:col>15</xdr:col>
      <xdr:colOff>101600</xdr:colOff>
      <xdr:row>57</xdr:row>
      <xdr:rowOff>86844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103371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53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133530</xdr:rowOff>
    </xdr:from>
    <xdr:to>
      <xdr:col>10</xdr:col>
      <xdr:colOff>165100</xdr:colOff>
      <xdr:row>57</xdr:row>
      <xdr:rowOff>63680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80207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50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59116</xdr:rowOff>
    </xdr:from>
    <xdr:to>
      <xdr:col>6</xdr:col>
      <xdr:colOff>38100</xdr:colOff>
      <xdr:row>57</xdr:row>
      <xdr:rowOff>160716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6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28875</xdr:rowOff>
    </xdr:from>
    <xdr:to>
      <xdr:col>24</xdr:col>
      <xdr:colOff>63500</xdr:colOff>
      <xdr:row>75</xdr:row>
      <xdr:rowOff>124810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87625"/>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124810</xdr:rowOff>
    </xdr:from>
    <xdr:to>
      <xdr:col>19</xdr:col>
      <xdr:colOff>177800</xdr:colOff>
      <xdr:row>76</xdr:row>
      <xdr:rowOff>47940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83560"/>
          <a:ext cx="889000" cy="9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47940</xdr:rowOff>
    </xdr:from>
    <xdr:to>
      <xdr:col>15</xdr:col>
      <xdr:colOff>50800</xdr:colOff>
      <xdr:row>76</xdr:row>
      <xdr:rowOff>67104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78140"/>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18633</xdr:rowOff>
    </xdr:from>
    <xdr:to>
      <xdr:col>10</xdr:col>
      <xdr:colOff>114300</xdr:colOff>
      <xdr:row>76</xdr:row>
      <xdr:rowOff>67104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48833"/>
          <a:ext cx="889000" cy="4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149525</xdr:rowOff>
    </xdr:from>
    <xdr:to>
      <xdr:col>24</xdr:col>
      <xdr:colOff>114300</xdr:colOff>
      <xdr:row>75</xdr:row>
      <xdr:rowOff>79675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8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74010</xdr:rowOff>
    </xdr:from>
    <xdr:to>
      <xdr:col>20</xdr:col>
      <xdr:colOff>38100</xdr:colOff>
      <xdr:row>76</xdr:row>
      <xdr:rowOff>4161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32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20687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0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168590</xdr:rowOff>
    </xdr:from>
    <xdr:to>
      <xdr:col>15</xdr:col>
      <xdr:colOff>101600</xdr:colOff>
      <xdr:row>76</xdr:row>
      <xdr:rowOff>98740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115267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0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16304</xdr:rowOff>
    </xdr:from>
    <xdr:to>
      <xdr:col>10</xdr:col>
      <xdr:colOff>165100</xdr:colOff>
      <xdr:row>76</xdr:row>
      <xdr:rowOff>117904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134431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139284</xdr:rowOff>
    </xdr:from>
    <xdr:to>
      <xdr:col>6</xdr:col>
      <xdr:colOff>38100</xdr:colOff>
      <xdr:row>76</xdr:row>
      <xdr:rowOff>69435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98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11761</xdr:rowOff>
    </xdr:from>
    <xdr:to>
      <xdr:col>24</xdr:col>
      <xdr:colOff>63500</xdr:colOff>
      <xdr:row>93</xdr:row>
      <xdr:rowOff>48837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785161"/>
          <a:ext cx="838200" cy="20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48837</xdr:rowOff>
    </xdr:from>
    <xdr:to>
      <xdr:col>19</xdr:col>
      <xdr:colOff>177800</xdr:colOff>
      <xdr:row>93</xdr:row>
      <xdr:rowOff>160089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93687"/>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160089</xdr:rowOff>
    </xdr:from>
    <xdr:to>
      <xdr:col>15</xdr:col>
      <xdr:colOff>50800</xdr:colOff>
      <xdr:row>94</xdr:row>
      <xdr:rowOff>27522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04939"/>
          <a:ext cx="889000" cy="3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27522</xdr:rowOff>
    </xdr:from>
    <xdr:to>
      <xdr:col>10</xdr:col>
      <xdr:colOff>114300</xdr:colOff>
      <xdr:row>94</xdr:row>
      <xdr:rowOff>97789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143822"/>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132411</xdr:rowOff>
    </xdr:from>
    <xdr:to>
      <xdr:col>24</xdr:col>
      <xdr:colOff>114300</xdr:colOff>
      <xdr:row>92</xdr:row>
      <xdr:rowOff>62561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155288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58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169487</xdr:rowOff>
    </xdr:from>
    <xdr:to>
      <xdr:col>20</xdr:col>
      <xdr:colOff>38100</xdr:colOff>
      <xdr:row>93</xdr:row>
      <xdr:rowOff>99637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116164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7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109289</xdr:rowOff>
    </xdr:from>
    <xdr:to>
      <xdr:col>15</xdr:col>
      <xdr:colOff>101600</xdr:colOff>
      <xdr:row>94</xdr:row>
      <xdr:rowOff>39439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55966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148172</xdr:rowOff>
    </xdr:from>
    <xdr:to>
      <xdr:col>10</xdr:col>
      <xdr:colOff>165100</xdr:colOff>
      <xdr:row>94</xdr:row>
      <xdr:rowOff>78322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94849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8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46989</xdr:rowOff>
    </xdr:from>
    <xdr:to>
      <xdr:col>6</xdr:col>
      <xdr:colOff>38100</xdr:colOff>
      <xdr:row>94</xdr:row>
      <xdr:rowOff>148589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165116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112833</xdr:rowOff>
    </xdr:from>
    <xdr:to>
      <xdr:col>55</xdr:col>
      <xdr:colOff>0</xdr:colOff>
      <xdr:row>57</xdr:row>
      <xdr:rowOff>129322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85483"/>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119926</xdr:rowOff>
    </xdr:from>
    <xdr:to>
      <xdr:col>50</xdr:col>
      <xdr:colOff>114300</xdr:colOff>
      <xdr:row>57</xdr:row>
      <xdr:rowOff>129322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92576"/>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119926</xdr:rowOff>
    </xdr:from>
    <xdr:to>
      <xdr:col>45</xdr:col>
      <xdr:colOff>177800</xdr:colOff>
      <xdr:row>57</xdr:row>
      <xdr:rowOff>135654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92576"/>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127881</xdr:rowOff>
    </xdr:from>
    <xdr:to>
      <xdr:col>41</xdr:col>
      <xdr:colOff>50800</xdr:colOff>
      <xdr:row>57</xdr:row>
      <xdr:rowOff>135654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0053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140767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62033</xdr:rowOff>
    </xdr:from>
    <xdr:to>
      <xdr:col>55</xdr:col>
      <xdr:colOff>50800</xdr:colOff>
      <xdr:row>57</xdr:row>
      <xdr:rowOff>163633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148410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78522</xdr:rowOff>
    </xdr:from>
    <xdr:to>
      <xdr:col>50</xdr:col>
      <xdr:colOff>165100</xdr:colOff>
      <xdr:row>58</xdr:row>
      <xdr:rowOff>8672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171249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4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69126</xdr:rowOff>
    </xdr:from>
    <xdr:to>
      <xdr:col>46</xdr:col>
      <xdr:colOff>38100</xdr:colOff>
      <xdr:row>57</xdr:row>
      <xdr:rowOff>170726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161853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84854</xdr:rowOff>
    </xdr:from>
    <xdr:to>
      <xdr:col>41</xdr:col>
      <xdr:colOff>101600</xdr:colOff>
      <xdr:row>58</xdr:row>
      <xdr:rowOff>15004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77081</xdr:rowOff>
    </xdr:from>
    <xdr:to>
      <xdr:col>36</xdr:col>
      <xdr:colOff>165100</xdr:colOff>
      <xdr:row>58</xdr:row>
      <xdr:rowOff>7231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169808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10161</xdr:rowOff>
    </xdr:from>
    <xdr:to>
      <xdr:col>55</xdr:col>
      <xdr:colOff>0</xdr:colOff>
      <xdr:row>77</xdr:row>
      <xdr:rowOff>162204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11811"/>
          <a:ext cx="838200" cy="1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162204</xdr:rowOff>
    </xdr:from>
    <xdr:to>
      <xdr:col>50</xdr:col>
      <xdr:colOff>114300</xdr:colOff>
      <xdr:row>78</xdr:row>
      <xdr:rowOff>54863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3854"/>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50609</xdr:rowOff>
    </xdr:from>
    <xdr:to>
      <xdr:col>45</xdr:col>
      <xdr:colOff>177800</xdr:colOff>
      <xdr:row>78</xdr:row>
      <xdr:rowOff>54863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23709"/>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3239</xdr:rowOff>
    </xdr:from>
    <xdr:to>
      <xdr:col>41</xdr:col>
      <xdr:colOff>50800</xdr:colOff>
      <xdr:row>78</xdr:row>
      <xdr:rowOff>50609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6339"/>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130811</xdr:rowOff>
    </xdr:from>
    <xdr:to>
      <xdr:col>55</xdr:col>
      <xdr:colOff>50800</xdr:colOff>
      <xdr:row>77</xdr:row>
      <xdr:rowOff>60961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153688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111404</xdr:rowOff>
    </xdr:from>
    <xdr:to>
      <xdr:col>50</xdr:col>
      <xdr:colOff>165100</xdr:colOff>
      <xdr:row>78</xdr:row>
      <xdr:rowOff>41554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58081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4063</xdr:rowOff>
    </xdr:from>
    <xdr:to>
      <xdr:col>46</xdr:col>
      <xdr:colOff>38100</xdr:colOff>
      <xdr:row>78</xdr:row>
      <xdr:rowOff>105663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122190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171259</xdr:rowOff>
    </xdr:from>
    <xdr:to>
      <xdr:col>41</xdr:col>
      <xdr:colOff>101600</xdr:colOff>
      <xdr:row>78</xdr:row>
      <xdr:rowOff>101409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117936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123889</xdr:rowOff>
    </xdr:from>
    <xdr:to>
      <xdr:col>36</xdr:col>
      <xdr:colOff>165100</xdr:colOff>
      <xdr:row>78</xdr:row>
      <xdr:rowOff>54039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53181</xdr:rowOff>
    </xdr:from>
    <xdr:to>
      <xdr:col>55</xdr:col>
      <xdr:colOff>0</xdr:colOff>
      <xdr:row>96</xdr:row>
      <xdr:rowOff>44242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340931"/>
          <a:ext cx="838200" cy="16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53181</xdr:rowOff>
    </xdr:from>
    <xdr:to>
      <xdr:col>50</xdr:col>
      <xdr:colOff>114300</xdr:colOff>
      <xdr:row>96</xdr:row>
      <xdr:rowOff>77332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340931"/>
          <a:ext cx="889000" cy="19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65691</xdr:rowOff>
    </xdr:from>
    <xdr:to>
      <xdr:col>45</xdr:col>
      <xdr:colOff>177800</xdr:colOff>
      <xdr:row>96</xdr:row>
      <xdr:rowOff>77332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524891"/>
          <a:ext cx="8890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65691</xdr:rowOff>
    </xdr:from>
    <xdr:to>
      <xdr:col>41</xdr:col>
      <xdr:colOff>50800</xdr:colOff>
      <xdr:row>96</xdr:row>
      <xdr:rowOff>115588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524891"/>
          <a:ext cx="889000" cy="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164892</xdr:rowOff>
    </xdr:from>
    <xdr:to>
      <xdr:col>55</xdr:col>
      <xdr:colOff>50800</xdr:colOff>
      <xdr:row>96</xdr:row>
      <xdr:rowOff>95042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143319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2381</xdr:rowOff>
    </xdr:from>
    <xdr:to>
      <xdr:col>50</xdr:col>
      <xdr:colOff>165100</xdr:colOff>
      <xdr:row>95</xdr:row>
      <xdr:rowOff>103981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120508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26532</xdr:rowOff>
    </xdr:from>
    <xdr:to>
      <xdr:col>46</xdr:col>
      <xdr:colOff>38100</xdr:colOff>
      <xdr:row>96</xdr:row>
      <xdr:rowOff>128132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119259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14891</xdr:rowOff>
    </xdr:from>
    <xdr:to>
      <xdr:col>41</xdr:col>
      <xdr:colOff>101600</xdr:colOff>
      <xdr:row>96</xdr:row>
      <xdr:rowOff>116491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4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107618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64788</xdr:rowOff>
    </xdr:from>
    <xdr:to>
      <xdr:col>36</xdr:col>
      <xdr:colOff>165100</xdr:colOff>
      <xdr:row>96</xdr:row>
      <xdr:rowOff>166388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157515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86458</xdr:rowOff>
    </xdr:from>
    <xdr:to>
      <xdr:col>85</xdr:col>
      <xdr:colOff>127000</xdr:colOff>
      <xdr:row>37</xdr:row>
      <xdr:rowOff>38539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58658"/>
          <a:ext cx="838200" cy="1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9942</xdr:rowOff>
    </xdr:from>
    <xdr:to>
      <xdr:col>81</xdr:col>
      <xdr:colOff>50800</xdr:colOff>
      <xdr:row>37</xdr:row>
      <xdr:rowOff>38539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53592"/>
          <a:ext cx="8890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168645</xdr:rowOff>
    </xdr:from>
    <xdr:to>
      <xdr:col>76</xdr:col>
      <xdr:colOff>114300</xdr:colOff>
      <xdr:row>37</xdr:row>
      <xdr:rowOff>9942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40845"/>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139711</xdr:rowOff>
    </xdr:from>
    <xdr:to>
      <xdr:col>71</xdr:col>
      <xdr:colOff>177800</xdr:colOff>
      <xdr:row>36</xdr:row>
      <xdr:rowOff>168645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11911"/>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35658</xdr:rowOff>
    </xdr:from>
    <xdr:to>
      <xdr:col>85</xdr:col>
      <xdr:colOff>177800</xdr:colOff>
      <xdr:row>36</xdr:row>
      <xdr:rowOff>137258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58535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159189</xdr:rowOff>
    </xdr:from>
    <xdr:to>
      <xdr:col>81</xdr:col>
      <xdr:colOff>101600</xdr:colOff>
      <xdr:row>37</xdr:row>
      <xdr:rowOff>89339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105866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130592</xdr:rowOff>
    </xdr:from>
    <xdr:to>
      <xdr:col>76</xdr:col>
      <xdr:colOff>165100</xdr:colOff>
      <xdr:row>37</xdr:row>
      <xdr:rowOff>60742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77269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7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117845</xdr:rowOff>
    </xdr:from>
    <xdr:to>
      <xdr:col>72</xdr:col>
      <xdr:colOff>38100</xdr:colOff>
      <xdr:row>37</xdr:row>
      <xdr:rowOff>47995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88911</xdr:rowOff>
    </xdr:from>
    <xdr:to>
      <xdr:col>67</xdr:col>
      <xdr:colOff>101600</xdr:colOff>
      <xdr:row>37</xdr:row>
      <xdr:rowOff>19061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35588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139784</xdr:rowOff>
    </xdr:from>
    <xdr:to>
      <xdr:col>85</xdr:col>
      <xdr:colOff>127000</xdr:colOff>
      <xdr:row>57</xdr:row>
      <xdr:rowOff>154746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12434"/>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154746</xdr:rowOff>
    </xdr:from>
    <xdr:to>
      <xdr:col>81</xdr:col>
      <xdr:colOff>50800</xdr:colOff>
      <xdr:row>58</xdr:row>
      <xdr:rowOff>28002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27396"/>
          <a:ext cx="8890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28002</xdr:rowOff>
    </xdr:from>
    <xdr:to>
      <xdr:col>76</xdr:col>
      <xdr:colOff>114300</xdr:colOff>
      <xdr:row>58</xdr:row>
      <xdr:rowOff>34978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72102"/>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34978</xdr:rowOff>
    </xdr:from>
    <xdr:to>
      <xdr:col>71</xdr:col>
      <xdr:colOff>177800</xdr:colOff>
      <xdr:row>58</xdr:row>
      <xdr:rowOff>50782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79078"/>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88984</xdr:rowOff>
    </xdr:from>
    <xdr:to>
      <xdr:col>85</xdr:col>
      <xdr:colOff>177800</xdr:colOff>
      <xdr:row>58</xdr:row>
      <xdr:rowOff>19134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103946</xdr:rowOff>
    </xdr:from>
    <xdr:to>
      <xdr:col>81</xdr:col>
      <xdr:colOff>101600</xdr:colOff>
      <xdr:row>58</xdr:row>
      <xdr:rowOff>34096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25223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148652</xdr:rowOff>
    </xdr:from>
    <xdr:to>
      <xdr:col>76</xdr:col>
      <xdr:colOff>165100</xdr:colOff>
      <xdr:row>58</xdr:row>
      <xdr:rowOff>78802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69929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155628</xdr:rowOff>
    </xdr:from>
    <xdr:to>
      <xdr:col>72</xdr:col>
      <xdr:colOff>38100</xdr:colOff>
      <xdr:row>58</xdr:row>
      <xdr:rowOff>85778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76905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171432</xdr:rowOff>
    </xdr:from>
    <xdr:to>
      <xdr:col>67</xdr:col>
      <xdr:colOff>101600</xdr:colOff>
      <xdr:row>58</xdr:row>
      <xdr:rowOff>101582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92709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15570</xdr:rowOff>
    </xdr:from>
    <xdr:to>
      <xdr:col>85</xdr:col>
      <xdr:colOff>127000</xdr:colOff>
      <xdr:row>76</xdr:row>
      <xdr:rowOff>167773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2874320"/>
          <a:ext cx="838200" cy="3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15570</xdr:rowOff>
    </xdr:from>
    <xdr:to>
      <xdr:col>81</xdr:col>
      <xdr:colOff>50800</xdr:colOff>
      <xdr:row>77</xdr:row>
      <xdr:rowOff>119080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2874320"/>
          <a:ext cx="889000" cy="4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119080</xdr:rowOff>
    </xdr:from>
    <xdr:to>
      <xdr:col>76</xdr:col>
      <xdr:colOff>114300</xdr:colOff>
      <xdr:row>78</xdr:row>
      <xdr:rowOff>129208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320730"/>
          <a:ext cx="889000" cy="1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123515</xdr:rowOff>
    </xdr:from>
    <xdr:to>
      <xdr:col>71</xdr:col>
      <xdr:colOff>177800</xdr:colOff>
      <xdr:row>78</xdr:row>
      <xdr:rowOff>129208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96615"/>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116973</xdr:rowOff>
    </xdr:from>
    <xdr:to>
      <xdr:col>85</xdr:col>
      <xdr:colOff>177800</xdr:colOff>
      <xdr:row>77</xdr:row>
      <xdr:rowOff>47123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1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139850</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9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136220</xdr:rowOff>
    </xdr:from>
    <xdr:to>
      <xdr:col>81</xdr:col>
      <xdr:colOff>101600</xdr:colOff>
      <xdr:row>75</xdr:row>
      <xdr:rowOff>66370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8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82897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68280</xdr:rowOff>
    </xdr:from>
    <xdr:to>
      <xdr:col>76</xdr:col>
      <xdr:colOff>165100</xdr:colOff>
      <xdr:row>77</xdr:row>
      <xdr:rowOff>169880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14957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78408</xdr:rowOff>
    </xdr:from>
    <xdr:to>
      <xdr:col>72</xdr:col>
      <xdr:colOff>38100</xdr:colOff>
      <xdr:row>79</xdr:row>
      <xdr:rowOff>8558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171135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544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72715</xdr:rowOff>
    </xdr:from>
    <xdr:to>
      <xdr:col>67</xdr:col>
      <xdr:colOff>101600</xdr:colOff>
      <xdr:row>79</xdr:row>
      <xdr:rowOff>2865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165442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538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78321</xdr:rowOff>
    </xdr:from>
    <xdr:to>
      <xdr:col>85</xdr:col>
      <xdr:colOff>127000</xdr:colOff>
      <xdr:row>95</xdr:row>
      <xdr:rowOff>79197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36607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79197</xdr:rowOff>
    </xdr:from>
    <xdr:to>
      <xdr:col>81</xdr:col>
      <xdr:colOff>50800</xdr:colOff>
      <xdr:row>95</xdr:row>
      <xdr:rowOff>81308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36694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81308</xdr:rowOff>
    </xdr:from>
    <xdr:to>
      <xdr:col>76</xdr:col>
      <xdr:colOff>114300</xdr:colOff>
      <xdr:row>95</xdr:row>
      <xdr:rowOff>123949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369058"/>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123949</xdr:rowOff>
    </xdr:from>
    <xdr:to>
      <xdr:col>71</xdr:col>
      <xdr:colOff>177800</xdr:colOff>
      <xdr:row>96</xdr:row>
      <xdr:rowOff>13543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411699"/>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27521</xdr:rowOff>
    </xdr:from>
    <xdr:to>
      <xdr:col>85</xdr:col>
      <xdr:colOff>177800</xdr:colOff>
      <xdr:row>95</xdr:row>
      <xdr:rowOff>129121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50398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1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28397</xdr:rowOff>
    </xdr:from>
    <xdr:to>
      <xdr:col>81</xdr:col>
      <xdr:colOff>101600</xdr:colOff>
      <xdr:row>95</xdr:row>
      <xdr:rowOff>129997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146524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30508</xdr:rowOff>
    </xdr:from>
    <xdr:to>
      <xdr:col>76</xdr:col>
      <xdr:colOff>165100</xdr:colOff>
      <xdr:row>95</xdr:row>
      <xdr:rowOff>132108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148635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73149</xdr:rowOff>
    </xdr:from>
    <xdr:to>
      <xdr:col>72</xdr:col>
      <xdr:colOff>38100</xdr:colOff>
      <xdr:row>96</xdr:row>
      <xdr:rowOff>3299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3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19826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3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134193</xdr:rowOff>
    </xdr:from>
    <xdr:to>
      <xdr:col>67</xdr:col>
      <xdr:colOff>101600</xdr:colOff>
      <xdr:row>96</xdr:row>
      <xdr:rowOff>64343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80870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9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住民一人当たりの議会費は、議会費一般経費の減少などにより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1,678</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4,925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円となっている。住民一人当たりの総務費は、特別定額給付金給付事業の皆増などにより</a:t>
          </a:r>
          <a:r>
            <a:rPr kumimoji="1" lang="en-US" altLang="ja-JP" sz="1300">
              <a:latin typeface="ＭＳ Ｐゴシック" panose="020B0600070205080204" pitchFamily="50" charset="-128"/>
              <a:ea typeface="ＭＳ Ｐゴシック" panose="020B0600070205080204" pitchFamily="50" charset="-128"/>
            </a:rPr>
            <a:t>163,477</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78,510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308,147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円となっている。住民一人当たりの民生費は、介護保険事業特別会計繰出金の増加などにより</a:t>
          </a:r>
          <a:r>
            <a:rPr kumimoji="1" lang="en-US" altLang="ja-JP" sz="1300">
              <a:latin typeface="ＭＳ Ｐゴシック" panose="020B0600070205080204" pitchFamily="50" charset="-128"/>
              <a:ea typeface="ＭＳ Ｐゴシック" panose="020B0600070205080204" pitchFamily="50" charset="-128"/>
            </a:rPr>
            <a:t>12,590</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26,457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192,044</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円となっている。住民一人当たりの衛生費は、埋立処分経費などの増加により</a:t>
          </a:r>
          <a:r>
            <a:rPr kumimoji="1" lang="en-US" altLang="ja-JP" sz="1300">
              <a:latin typeface="ＭＳ Ｐゴシック" panose="020B0600070205080204" pitchFamily="50" charset="-128"/>
              <a:ea typeface="ＭＳ Ｐゴシック" panose="020B0600070205080204" pitchFamily="50" charset="-128"/>
            </a:rPr>
            <a:t>19,156</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57,287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118,253</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円となっている。住民一人当たりの農林水産業費は、動鳴気漁港機能保全事業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繰越明許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2,885</a:t>
          </a:r>
          <a:r>
            <a:rPr kumimoji="1" lang="ja-JP" altLang="en-US" sz="1300">
              <a:latin typeface="ＭＳ Ｐゴシック" panose="020B0600070205080204" pitchFamily="50" charset="-128"/>
              <a:ea typeface="ＭＳ Ｐゴシック" panose="020B0600070205080204" pitchFamily="50" charset="-128"/>
            </a:rPr>
            <a:t>円増加しているが類似団体を</a:t>
          </a:r>
          <a:r>
            <a:rPr kumimoji="1" lang="en-US" altLang="ja-JP" sz="1300">
              <a:latin typeface="ＭＳ Ｐゴシック" panose="020B0600070205080204" pitchFamily="50" charset="-128"/>
              <a:ea typeface="ＭＳ Ｐゴシック" panose="020B0600070205080204" pitchFamily="50" charset="-128"/>
            </a:rPr>
            <a:t>18,432</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14,701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円となっている。住民一人当たりの商工費は、生活支援商品券交付事業などの増加により</a:t>
          </a:r>
          <a:r>
            <a:rPr kumimoji="1" lang="en-US" altLang="ja-JP" sz="1300">
              <a:latin typeface="ＭＳ Ｐゴシック" panose="020B0600070205080204" pitchFamily="50" charset="-128"/>
              <a:ea typeface="ＭＳ Ｐゴシック" panose="020B0600070205080204" pitchFamily="50" charset="-128"/>
            </a:rPr>
            <a:t>11,972</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29,700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円となっている。住民一人当たりの土木費は、サンゴ台中央線新設事業の減少などにより</a:t>
          </a:r>
          <a:r>
            <a:rPr kumimoji="1" lang="en-US" altLang="ja-JP" sz="1300">
              <a:latin typeface="ＭＳ Ｐゴシック" panose="020B0600070205080204" pitchFamily="50" charset="-128"/>
              <a:ea typeface="ＭＳ Ｐゴシック" panose="020B0600070205080204" pitchFamily="50" charset="-128"/>
            </a:rPr>
            <a:t>28,436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6,431</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56,703</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円となっている。住民一人当たりの消防費は、救助資機材整備事業などの増加により</a:t>
          </a:r>
          <a:r>
            <a:rPr kumimoji="1" lang="en-US" altLang="ja-JP" sz="1300">
              <a:latin typeface="ＭＳ Ｐゴシック" panose="020B0600070205080204" pitchFamily="50" charset="-128"/>
              <a:ea typeface="ＭＳ Ｐゴシック" panose="020B0600070205080204" pitchFamily="50" charset="-128"/>
            </a:rPr>
            <a:t>11,348</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16,180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48,391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円となっている。住民一人当たりの教育費は、公立学校情報機器整備事業などの増加により</a:t>
          </a:r>
          <a:r>
            <a:rPr kumimoji="1" lang="en-US" altLang="ja-JP" sz="1300">
              <a:latin typeface="ＭＳ Ｐゴシック" panose="020B0600070205080204" pitchFamily="50" charset="-128"/>
              <a:ea typeface="ＭＳ Ｐゴシック" panose="020B0600070205080204" pitchFamily="50" charset="-128"/>
            </a:rPr>
            <a:t>3,927</a:t>
          </a:r>
          <a:r>
            <a:rPr kumimoji="1" lang="ja-JP" altLang="en-US" sz="1300">
              <a:latin typeface="ＭＳ Ｐゴシック" panose="020B0600070205080204" pitchFamily="50" charset="-128"/>
              <a:ea typeface="ＭＳ Ｐゴシック" panose="020B0600070205080204" pitchFamily="50" charset="-128"/>
            </a:rPr>
            <a:t>円増加しているが、類似団体を</a:t>
          </a:r>
          <a:r>
            <a:rPr kumimoji="1" lang="en-US" altLang="ja-JP" sz="1300">
              <a:latin typeface="ＭＳ Ｐゴシック" panose="020B0600070205080204" pitchFamily="50" charset="-128"/>
              <a:ea typeface="ＭＳ Ｐゴシック" panose="020B0600070205080204" pitchFamily="50" charset="-128"/>
            </a:rPr>
            <a:t>15,116</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64,978</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住民一人当たりの災害復旧事業費は、白野漁港災害復旧事業などの減少により</a:t>
          </a:r>
          <a:r>
            <a:rPr kumimoji="1" lang="en-US" altLang="ja-JP" sz="1300">
              <a:latin typeface="ＭＳ Ｐゴシック" panose="020B0600070205080204" pitchFamily="50" charset="-128"/>
              <a:ea typeface="ＭＳ Ｐゴシック" panose="020B0600070205080204" pitchFamily="50" charset="-128"/>
            </a:rPr>
            <a:t>14,158</a:t>
          </a:r>
          <a:r>
            <a:rPr kumimoji="1" lang="ja-JP" altLang="en-US" sz="1300">
              <a:latin typeface="ＭＳ Ｐゴシック" panose="020B0600070205080204" pitchFamily="50" charset="-128"/>
              <a:ea typeface="ＭＳ Ｐゴシック" panose="020B0600070205080204" pitchFamily="50" charset="-128"/>
            </a:rPr>
            <a:t>円減少したが、類似団体を</a:t>
          </a:r>
          <a:r>
            <a:rPr kumimoji="1" lang="en-US" altLang="ja-JP" sz="1300">
              <a:latin typeface="ＭＳ Ｐゴシック" panose="020B0600070205080204" pitchFamily="50" charset="-128"/>
              <a:ea typeface="ＭＳ Ｐゴシック" panose="020B0600070205080204" pitchFamily="50" charset="-128"/>
            </a:rPr>
            <a:t>8,523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13,772</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円となっている。公債費は、人口減少により一人当たりのコストが高くなったことから住民一人当たりの公債費が増加しており、類似団体を上回っている。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前年度と比較し、歳入において繰入金や地方債の増加により</a:t>
          </a:r>
          <a:r>
            <a:rPr kumimoji="1" lang="en-US" altLang="ja-JP" sz="1400">
              <a:latin typeface="ＭＳ ゴシック" pitchFamily="49" charset="-128"/>
              <a:ea typeface="ＭＳ ゴシック" pitchFamily="49" charset="-128"/>
            </a:rPr>
            <a:t>2,745,139</a:t>
          </a:r>
          <a:r>
            <a:rPr kumimoji="1" lang="ja-JP" altLang="en-US" sz="1400">
              <a:latin typeface="ＭＳ ゴシック" pitchFamily="49" charset="-128"/>
              <a:ea typeface="ＭＳ ゴシック" pitchFamily="49" charset="-128"/>
            </a:rPr>
            <a:t>千円増加したものの、歳出においても総務費に係る補助費等、普通建設事業費が増加したことにより</a:t>
          </a:r>
          <a:r>
            <a:rPr kumimoji="1" lang="en-US" altLang="ja-JP" sz="1400">
              <a:latin typeface="ＭＳ ゴシック" pitchFamily="49" charset="-128"/>
              <a:ea typeface="ＭＳ ゴシック" pitchFamily="49" charset="-128"/>
            </a:rPr>
            <a:t>2,558,543</a:t>
          </a:r>
          <a:r>
            <a:rPr kumimoji="1" lang="ja-JP" altLang="en-US" sz="1400">
              <a:latin typeface="ＭＳ ゴシック" pitchFamily="49" charset="-128"/>
              <a:ea typeface="ＭＳ ゴシック" pitchFamily="49" charset="-128"/>
            </a:rPr>
            <a:t>千円増加したことにより、実質単年度収支は</a:t>
          </a:r>
          <a:r>
            <a:rPr kumimoji="1" lang="en-US" altLang="ja-JP" sz="1400">
              <a:latin typeface="ＭＳ ゴシック" pitchFamily="49" charset="-128"/>
              <a:ea typeface="ＭＳ ゴシック" pitchFamily="49" charset="-128"/>
            </a:rPr>
            <a:t>53,298</a:t>
          </a:r>
          <a:r>
            <a:rPr kumimoji="1" lang="ja-JP" altLang="en-US" sz="1400">
              <a:latin typeface="ＭＳ ゴシック" pitchFamily="49" charset="-128"/>
              <a:ea typeface="ＭＳ ゴシック" pitchFamily="49" charset="-128"/>
            </a:rPr>
            <a:t>千円の赤字となり、実質単年度収支の標準財政規模比は▲</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年度まで赤字となっていた国民健康保険事業特別会計が平成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年度以降黒字に転じたものの、病院事業会計においては平成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年度から資金不足が発生しており、令和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年度では資金不足額が　</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百万円、資金不足比率が</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％となった。改革プランに沿った取り組みを進め、経営健全化に努める。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14907633</v>
      </c>
      <c r="BO4" s="426"/>
      <c r="BP4" s="426"/>
      <c r="BQ4" s="426"/>
      <c r="BR4" s="426"/>
      <c r="BS4" s="426"/>
      <c r="BT4" s="426"/>
      <c r="BU4" s="427"/>
      <c r="BV4" s="425">
        <v>12162494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3.9</v>
      </c>
      <c r="CU4" s="610"/>
      <c r="CV4" s="610"/>
      <c r="CW4" s="610"/>
      <c r="CX4" s="610"/>
      <c r="CY4" s="610"/>
      <c r="CZ4" s="610"/>
      <c r="DA4" s="611"/>
      <c r="DB4" s="609">
        <v>3.2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14496130</v>
      </c>
      <c r="BO5" s="431"/>
      <c r="BP5" s="431"/>
      <c r="BQ5" s="431"/>
      <c r="BR5" s="431"/>
      <c r="BS5" s="431"/>
      <c r="BT5" s="431"/>
      <c r="BU5" s="432"/>
      <c r="BV5" s="430">
        <v>11937587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93.3</v>
      </c>
      <c r="CU5" s="401"/>
      <c r="CV5" s="401"/>
      <c r="CW5" s="401"/>
      <c r="CX5" s="401"/>
      <c r="CY5" s="401"/>
      <c r="CZ5" s="401"/>
      <c r="DA5" s="402"/>
      <c r="DB5" s="400">
        <v>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411503</v>
      </c>
      <c r="BO6" s="431"/>
      <c r="BP6" s="431"/>
      <c r="BQ6" s="431"/>
      <c r="BR6" s="431"/>
      <c r="BS6" s="431"/>
      <c r="BT6" s="431"/>
      <c r="BU6" s="432"/>
      <c r="BV6" s="430">
        <v>224907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96.1</v>
      </c>
      <c r="CU6" s="584"/>
      <c r="CV6" s="584"/>
      <c r="CW6" s="584"/>
      <c r="CX6" s="584"/>
      <c r="CY6" s="584"/>
      <c r="CZ6" s="584"/>
      <c r="DA6" s="585"/>
      <c r="DB6" s="583">
        <v>97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174224</v>
      </c>
      <c r="BO7" s="431"/>
      <c r="BP7" s="431"/>
      <c r="BQ7" s="431"/>
      <c r="BR7" s="431"/>
      <c r="BS7" s="431"/>
      <c r="BT7" s="431"/>
      <c r="BU7" s="432"/>
      <c r="BV7" s="430">
        <v>36533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6051295</v>
      </c>
      <c r="CU7" s="431"/>
      <c r="CV7" s="431"/>
      <c r="CW7" s="431"/>
      <c r="CX7" s="431"/>
      <c r="CY7" s="431"/>
      <c r="CZ7" s="431"/>
      <c r="DA7" s="432"/>
      <c r="DB7" s="430">
        <v>5948020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237279</v>
      </c>
      <c r="BO8" s="431"/>
      <c r="BP8" s="431"/>
      <c r="BQ8" s="431"/>
      <c r="BR8" s="431"/>
      <c r="BS8" s="431"/>
      <c r="BT8" s="431"/>
      <c r="BU8" s="432"/>
      <c r="BV8" s="430">
        <v>188374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0.26</v>
      </c>
      <c r="CU8" s="544"/>
      <c r="CV8" s="544"/>
      <c r="CW8" s="544"/>
      <c r="CX8" s="544"/>
      <c r="CY8" s="544"/>
      <c r="CZ8" s="544"/>
      <c r="DA8" s="545"/>
      <c r="DB8" s="543">
        <v>0.26</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14959</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48905</v>
      </c>
      <c r="BO9" s="431"/>
      <c r="BP9" s="431"/>
      <c r="BQ9" s="431"/>
      <c r="BR9" s="431"/>
      <c r="BS9" s="431"/>
      <c r="BT9" s="431"/>
      <c r="BU9" s="432"/>
      <c r="BV9" s="430">
        <v>-19943</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16.8</v>
      </c>
      <c r="CU9" s="401"/>
      <c r="CV9" s="401"/>
      <c r="CW9" s="401"/>
      <c r="CX9" s="401"/>
      <c r="CY9" s="401"/>
      <c r="CZ9" s="401"/>
      <c r="DA9" s="402"/>
      <c r="DB9" s="400">
        <v>18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16558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89122</v>
      </c>
      <c r="BO10" s="431"/>
      <c r="BP10" s="431"/>
      <c r="BQ10" s="431"/>
      <c r="BR10" s="431"/>
      <c r="BS10" s="431"/>
      <c r="BT10" s="431"/>
      <c r="BU10" s="432"/>
      <c r="BV10" s="430">
        <v>102746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15468</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191325</v>
      </c>
      <c r="BO12" s="431"/>
      <c r="BP12" s="431"/>
      <c r="BQ12" s="431"/>
      <c r="BR12" s="431"/>
      <c r="BS12" s="431"/>
      <c r="BT12" s="431"/>
      <c r="BU12" s="432"/>
      <c r="BV12" s="430">
        <v>269776</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15402</v>
      </c>
      <c r="S13" s="534"/>
      <c r="T13" s="534"/>
      <c r="U13" s="534"/>
      <c r="V13" s="535"/>
      <c r="W13" s="521" t="s">
        <v>142</v>
      </c>
      <c r="X13" s="443"/>
      <c r="Y13" s="443"/>
      <c r="Z13" s="443"/>
      <c r="AA13" s="443"/>
      <c r="AB13" s="444"/>
      <c r="AC13" s="406">
        <v>588</v>
      </c>
      <c r="AD13" s="407"/>
      <c r="AE13" s="407"/>
      <c r="AF13" s="407"/>
      <c r="AG13" s="408"/>
      <c r="AH13" s="406">
        <v>602</v>
      </c>
      <c r="AI13" s="407"/>
      <c r="AJ13" s="407"/>
      <c r="AK13" s="407"/>
      <c r="AL13" s="409"/>
      <c r="AM13" s="499" t="s">
        <v>143</v>
      </c>
      <c r="AN13" s="404"/>
      <c r="AO13" s="404"/>
      <c r="AP13" s="404"/>
      <c r="AQ13" s="404"/>
      <c r="AR13" s="404"/>
      <c r="AS13" s="404"/>
      <c r="AT13" s="405"/>
      <c r="AU13" s="487" t="s">
        <v>121</v>
      </c>
      <c r="AV13" s="488"/>
      <c r="AW13" s="488"/>
      <c r="AX13" s="488"/>
      <c r="AY13" s="410" t="s">
        <v>144</v>
      </c>
      <c r="AZ13" s="411"/>
      <c r="BA13" s="411"/>
      <c r="BB13" s="411"/>
      <c r="BC13" s="411"/>
      <c r="BD13" s="411"/>
      <c r="BE13" s="411"/>
      <c r="BF13" s="411"/>
      <c r="BG13" s="411"/>
      <c r="BH13" s="411"/>
      <c r="BI13" s="411"/>
      <c r="BJ13" s="411"/>
      <c r="BK13" s="411"/>
      <c r="BL13" s="411"/>
      <c r="BM13" s="412"/>
      <c r="BN13" s="430">
        <v>-53298</v>
      </c>
      <c r="BO13" s="431"/>
      <c r="BP13" s="431"/>
      <c r="BQ13" s="431"/>
      <c r="BR13" s="431"/>
      <c r="BS13" s="431"/>
      <c r="BT13" s="431"/>
      <c r="BU13" s="432"/>
      <c r="BV13" s="430">
        <v>-186973</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11</v>
      </c>
      <c r="CU13" s="401"/>
      <c r="CV13" s="401"/>
      <c r="CW13" s="401"/>
      <c r="CX13" s="401"/>
      <c r="CY13" s="401"/>
      <c r="CZ13" s="401"/>
      <c r="DA13" s="402"/>
      <c r="DB13" s="400">
        <v>10.3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15824</v>
      </c>
      <c r="S14" s="534"/>
      <c r="T14" s="534"/>
      <c r="U14" s="534"/>
      <c r="V14" s="535"/>
      <c r="W14" s="536"/>
      <c r="X14" s="446"/>
      <c r="Y14" s="446"/>
      <c r="Z14" s="446"/>
      <c r="AA14" s="446"/>
      <c r="AB14" s="447"/>
      <c r="AC14" s="526">
        <v>8.8000000000000007</v>
      </c>
      <c r="AD14" s="527"/>
      <c r="AE14" s="527"/>
      <c r="AF14" s="527"/>
      <c r="AG14" s="528"/>
      <c r="AH14" s="526">
        <v>8.6999999999999993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84.8</v>
      </c>
      <c r="CU14" s="538"/>
      <c r="CV14" s="538"/>
      <c r="CW14" s="538"/>
      <c r="CX14" s="538"/>
      <c r="CY14" s="538"/>
      <c r="CZ14" s="538"/>
      <c r="DA14" s="539"/>
      <c r="DB14" s="537">
        <v>69.099999999999994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141</v>
      </c>
      <c r="N15" s="531"/>
      <c r="O15" s="531"/>
      <c r="P15" s="531"/>
      <c r="Q15" s="532"/>
      <c r="R15" s="533">
        <v>15762</v>
      </c>
      <c r="S15" s="534"/>
      <c r="T15" s="534"/>
      <c r="U15" s="534"/>
      <c r="V15" s="535"/>
      <c r="W15" s="521" t="s">
        <v>148</v>
      </c>
      <c r="X15" s="443"/>
      <c r="Y15" s="443"/>
      <c r="Z15" s="443"/>
      <c r="AA15" s="443"/>
      <c r="AB15" s="444"/>
      <c r="AC15" s="406">
        <v>826</v>
      </c>
      <c r="AD15" s="407"/>
      <c r="AE15" s="407"/>
      <c r="AF15" s="407"/>
      <c r="AG15" s="408"/>
      <c r="AH15" s="406">
        <v>883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1474678</v>
      </c>
      <c r="BO15" s="426"/>
      <c r="BP15" s="426"/>
      <c r="BQ15" s="426"/>
      <c r="BR15" s="426"/>
      <c r="BS15" s="426"/>
      <c r="BT15" s="426"/>
      <c r="BU15" s="427"/>
      <c r="BV15" s="425">
        <v>1390073</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12.3</v>
      </c>
      <c r="AD16" s="527"/>
      <c r="AE16" s="527"/>
      <c r="AF16" s="527"/>
      <c r="AG16" s="528"/>
      <c r="AH16" s="526">
        <v>12.8</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5480565</v>
      </c>
      <c r="BO16" s="431"/>
      <c r="BP16" s="431"/>
      <c r="BQ16" s="431"/>
      <c r="BR16" s="431"/>
      <c r="BS16" s="431"/>
      <c r="BT16" s="431"/>
      <c r="BU16" s="432"/>
      <c r="BV16" s="430">
        <v>5318384</v>
      </c>
      <c r="BW16" s="431"/>
      <c r="BX16" s="431"/>
      <c r="BY16" s="431"/>
      <c r="BZ16" s="431"/>
      <c r="CA16" s="431"/>
      <c r="CB16" s="431"/>
      <c r="CC16" s="432"/>
      <c r="CD16" s="201"/>
      <c r="CE16" s="428" t="s">
        <v>154</v>
      </c>
      <c r="CF16" s="428"/>
      <c r="CG16" s="428"/>
      <c r="CH16" s="428"/>
      <c r="CI16" s="428"/>
      <c r="CJ16" s="428"/>
      <c r="CK16" s="428"/>
      <c r="CL16" s="428"/>
      <c r="CM16" s="428"/>
      <c r="CN16" s="428"/>
      <c r="CO16" s="428"/>
      <c r="CP16" s="428"/>
      <c r="CQ16" s="428"/>
      <c r="CR16" s="428"/>
      <c r="CS16" s="429"/>
      <c r="CT16" s="400">
        <v>6</v>
      </c>
      <c r="CU16" s="401"/>
      <c r="CV16" s="401"/>
      <c r="CW16" s="401"/>
      <c r="CX16" s="401"/>
      <c r="CY16" s="401"/>
      <c r="CZ16" s="401"/>
      <c r="DA16" s="402"/>
      <c r="DB16" s="400">
        <v>14.6</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5282</v>
      </c>
      <c r="AD17" s="407"/>
      <c r="AE17" s="407"/>
      <c r="AF17" s="407"/>
      <c r="AG17" s="408"/>
      <c r="AH17" s="406">
        <v>5432</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1838725</v>
      </c>
      <c r="BO17" s="431"/>
      <c r="BP17" s="431"/>
      <c r="BQ17" s="431"/>
      <c r="BR17" s="431"/>
      <c r="BS17" s="431"/>
      <c r="BT17" s="431"/>
      <c r="BU17" s="432"/>
      <c r="BV17" s="430">
        <v>1748283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135.66999999999999</v>
      </c>
      <c r="M18" s="495"/>
      <c r="N18" s="495"/>
      <c r="O18" s="495"/>
      <c r="P18" s="495"/>
      <c r="Q18" s="495"/>
      <c r="R18" s="496"/>
      <c r="S18" s="496"/>
      <c r="T18" s="496"/>
      <c r="U18" s="496"/>
      <c r="V18" s="497"/>
      <c r="W18" s="511"/>
      <c r="X18" s="512"/>
      <c r="Y18" s="512"/>
      <c r="Z18" s="512"/>
      <c r="AA18" s="512"/>
      <c r="AB18" s="522"/>
      <c r="AC18" s="394">
        <v>78.900000000000006</v>
      </c>
      <c r="AD18" s="395"/>
      <c r="AE18" s="395"/>
      <c r="AF18" s="395"/>
      <c r="AG18" s="498"/>
      <c r="AH18" s="394">
        <v>78.5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5670695</v>
      </c>
      <c r="BO18" s="431"/>
      <c r="BP18" s="431"/>
      <c r="BQ18" s="431"/>
      <c r="BR18" s="431"/>
      <c r="BS18" s="431"/>
      <c r="BT18" s="431"/>
      <c r="BU18" s="432"/>
      <c r="BV18" s="430">
        <v>5695727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110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7864313</v>
      </c>
      <c r="BO19" s="431"/>
      <c r="BP19" s="431"/>
      <c r="BQ19" s="431"/>
      <c r="BR19" s="431"/>
      <c r="BS19" s="431"/>
      <c r="BT19" s="431"/>
      <c r="BU19" s="432"/>
      <c r="BV19" s="430">
        <v>7530984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7398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14954691</v>
      </c>
      <c r="BO23" s="431"/>
      <c r="BP23" s="431"/>
      <c r="BQ23" s="431"/>
      <c r="BR23" s="431"/>
      <c r="BS23" s="431"/>
      <c r="BT23" s="431"/>
      <c r="BU23" s="432"/>
      <c r="BV23" s="430">
        <v>13145017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6640</v>
      </c>
      <c r="R24" s="407"/>
      <c r="S24" s="407"/>
      <c r="T24" s="407"/>
      <c r="U24" s="407"/>
      <c r="V24" s="408"/>
      <c r="W24" s="472"/>
      <c r="X24" s="463"/>
      <c r="Y24" s="464"/>
      <c r="Z24" s="403" t="s">
        <v>173</v>
      </c>
      <c r="AA24" s="404"/>
      <c r="AB24" s="404"/>
      <c r="AC24" s="404"/>
      <c r="AD24" s="404"/>
      <c r="AE24" s="404"/>
      <c r="AF24" s="404"/>
      <c r="AG24" s="405"/>
      <c r="AH24" s="406">
        <v>221</v>
      </c>
      <c r="AI24" s="407"/>
      <c r="AJ24" s="407"/>
      <c r="AK24" s="407"/>
      <c r="AL24" s="408"/>
      <c r="AM24" s="406">
        <v>624767</v>
      </c>
      <c r="AN24" s="407"/>
      <c r="AO24" s="407"/>
      <c r="AP24" s="407"/>
      <c r="AQ24" s="407"/>
      <c r="AR24" s="408"/>
      <c r="AS24" s="406">
        <v>2827</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12337154</v>
      </c>
      <c r="BO24" s="431"/>
      <c r="BP24" s="431"/>
      <c r="BQ24" s="431"/>
      <c r="BR24" s="431"/>
      <c r="BS24" s="431"/>
      <c r="BT24" s="431"/>
      <c r="BU24" s="432"/>
      <c r="BV24" s="430">
        <v>10645647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5600</v>
      </c>
      <c r="R25" s="407"/>
      <c r="S25" s="407"/>
      <c r="T25" s="407"/>
      <c r="U25" s="407"/>
      <c r="V25" s="408"/>
      <c r="W25" s="472"/>
      <c r="X25" s="463"/>
      <c r="Y25" s="464"/>
      <c r="Z25" s="403" t="s">
        <v>176</v>
      </c>
      <c r="AA25" s="404"/>
      <c r="AB25" s="404"/>
      <c r="AC25" s="404"/>
      <c r="AD25" s="404"/>
      <c r="AE25" s="404"/>
      <c r="AF25" s="404"/>
      <c r="AG25" s="405"/>
      <c r="AH25" s="406">
        <v>63</v>
      </c>
      <c r="AI25" s="407"/>
      <c r="AJ25" s="407"/>
      <c r="AK25" s="407"/>
      <c r="AL25" s="408"/>
      <c r="AM25" s="406">
        <v>170037</v>
      </c>
      <c r="AN25" s="407"/>
      <c r="AO25" s="407"/>
      <c r="AP25" s="407"/>
      <c r="AQ25" s="407"/>
      <c r="AR25" s="408"/>
      <c r="AS25" s="406">
        <v>2699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1536589</v>
      </c>
      <c r="BO25" s="426"/>
      <c r="BP25" s="426"/>
      <c r="BQ25" s="426"/>
      <c r="BR25" s="426"/>
      <c r="BS25" s="426"/>
      <c r="BT25" s="426"/>
      <c r="BU25" s="427"/>
      <c r="BV25" s="425">
        <v>2875276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5050</v>
      </c>
      <c r="R26" s="407"/>
      <c r="S26" s="407"/>
      <c r="T26" s="407"/>
      <c r="U26" s="407"/>
      <c r="V26" s="408"/>
      <c r="W26" s="472"/>
      <c r="X26" s="463"/>
      <c r="Y26" s="464"/>
      <c r="Z26" s="403" t="s">
        <v>179</v>
      </c>
      <c r="AA26" s="485"/>
      <c r="AB26" s="485"/>
      <c r="AC26" s="485"/>
      <c r="AD26" s="485"/>
      <c r="AE26" s="485"/>
      <c r="AF26" s="485"/>
      <c r="AG26" s="486"/>
      <c r="AH26" s="406">
        <v>4</v>
      </c>
      <c r="AI26" s="407"/>
      <c r="AJ26" s="407"/>
      <c r="AK26" s="407"/>
      <c r="AL26" s="408"/>
      <c r="AM26" s="406">
        <v>11340</v>
      </c>
      <c r="AN26" s="407"/>
      <c r="AO26" s="407"/>
      <c r="AP26" s="407"/>
      <c r="AQ26" s="407"/>
      <c r="AR26" s="408"/>
      <c r="AS26" s="406">
        <v>2835</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131</v>
      </c>
      <c r="BO26" s="431"/>
      <c r="BP26" s="431"/>
      <c r="BQ26" s="431"/>
      <c r="BR26" s="431"/>
      <c r="BS26" s="431"/>
      <c r="BT26" s="431"/>
      <c r="BU26" s="432"/>
      <c r="BV26" s="430" t="s">
        <v>140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2700</v>
      </c>
      <c r="R27" s="407"/>
      <c r="S27" s="407"/>
      <c r="T27" s="407"/>
      <c r="U27" s="407"/>
      <c r="V27" s="408"/>
      <c r="W27" s="472"/>
      <c r="X27" s="463"/>
      <c r="Y27" s="464"/>
      <c r="Z27" s="403" t="s">
        <v>182</v>
      </c>
      <c r="AA27" s="404"/>
      <c r="AB27" s="404"/>
      <c r="AC27" s="404"/>
      <c r="AD27" s="404"/>
      <c r="AE27" s="404"/>
      <c r="AF27" s="404"/>
      <c r="AG27" s="405"/>
      <c r="AH27" s="406">
        <v>8</v>
      </c>
      <c r="AI27" s="407"/>
      <c r="AJ27" s="407"/>
      <c r="AK27" s="407"/>
      <c r="AL27" s="408"/>
      <c r="AM27" s="406">
        <v>27001</v>
      </c>
      <c r="AN27" s="407"/>
      <c r="AO27" s="407"/>
      <c r="AP27" s="407"/>
      <c r="AQ27" s="407"/>
      <c r="AR27" s="408"/>
      <c r="AS27" s="406">
        <v>3375</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140</v>
      </c>
      <c r="BO27" s="434"/>
      <c r="BP27" s="434"/>
      <c r="BQ27" s="434"/>
      <c r="BR27" s="434"/>
      <c r="BS27" s="434"/>
      <c r="BT27" s="434"/>
      <c r="BU27" s="435"/>
      <c r="BV27" s="433" t="s">
        <v>140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2150</v>
      </c>
      <c r="R28" s="407"/>
      <c r="S28" s="407"/>
      <c r="T28" s="407"/>
      <c r="U28" s="407"/>
      <c r="V28" s="408"/>
      <c r="W28" s="472"/>
      <c r="X28" s="463"/>
      <c r="Y28" s="464"/>
      <c r="Z28" s="403" t="s">
        <v>185</v>
      </c>
      <c r="AA28" s="404"/>
      <c r="AB28" s="404"/>
      <c r="AC28" s="404"/>
      <c r="AD28" s="404"/>
      <c r="AE28" s="404"/>
      <c r="AF28" s="404"/>
      <c r="AG28" s="405"/>
      <c r="AH28" s="406" t="s">
        <v>140</v>
      </c>
      <c r="AI28" s="407"/>
      <c r="AJ28" s="407"/>
      <c r="AK28" s="407"/>
      <c r="AL28" s="408"/>
      <c r="AM28" s="406" t="s">
        <v>140</v>
      </c>
      <c r="AN28" s="407"/>
      <c r="AO28" s="407"/>
      <c r="AP28" s="407"/>
      <c r="AQ28" s="407"/>
      <c r="AR28" s="408"/>
      <c r="AS28" s="406" t="s">
        <v>131</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762875</v>
      </c>
      <c r="BO28" s="426"/>
      <c r="BP28" s="426"/>
      <c r="BQ28" s="426"/>
      <c r="BR28" s="426"/>
      <c r="BS28" s="426"/>
      <c r="BT28" s="426"/>
      <c r="BU28" s="427"/>
      <c r="BV28" s="425">
        <v>865078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11</v>
      </c>
      <c r="M29" s="407"/>
      <c r="N29" s="407"/>
      <c r="O29" s="407"/>
      <c r="P29" s="408"/>
      <c r="Q29" s="406">
        <v>2000</v>
      </c>
      <c r="R29" s="407"/>
      <c r="S29" s="407"/>
      <c r="T29" s="407"/>
      <c r="U29" s="407"/>
      <c r="V29" s="408"/>
      <c r="W29" s="473"/>
      <c r="X29" s="474"/>
      <c r="Y29" s="475"/>
      <c r="Z29" s="403" t="s">
        <v>188</v>
      </c>
      <c r="AA29" s="404"/>
      <c r="AB29" s="404"/>
      <c r="AC29" s="404"/>
      <c r="AD29" s="404"/>
      <c r="AE29" s="404"/>
      <c r="AF29" s="404"/>
      <c r="AG29" s="405"/>
      <c r="AH29" s="406">
        <v>229</v>
      </c>
      <c r="AI29" s="407"/>
      <c r="AJ29" s="407"/>
      <c r="AK29" s="407"/>
      <c r="AL29" s="408"/>
      <c r="AM29" s="406">
        <v>651768</v>
      </c>
      <c r="AN29" s="407"/>
      <c r="AO29" s="407"/>
      <c r="AP29" s="407"/>
      <c r="AQ29" s="407"/>
      <c r="AR29" s="408"/>
      <c r="AS29" s="406">
        <v>2846</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618641</v>
      </c>
      <c r="BO29" s="431"/>
      <c r="BP29" s="431"/>
      <c r="BQ29" s="431"/>
      <c r="BR29" s="431"/>
      <c r="BS29" s="431"/>
      <c r="BT29" s="431"/>
      <c r="BU29" s="432"/>
      <c r="BV29" s="430">
        <v>611277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1501010</v>
      </c>
      <c r="BO30" s="434"/>
      <c r="BP30" s="434"/>
      <c r="BQ30" s="434"/>
      <c r="BR30" s="434"/>
      <c r="BS30" s="434"/>
      <c r="BT30" s="434"/>
      <c r="BU30" s="435"/>
      <c r="BV30" s="433">
        <v>1888129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後期高齢者医療特別会計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病院事業会計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和歌山県市町村総合事務組合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串本町土地開発公社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住宅資金貸付事業特別会計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水道事業特別会計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紀南地方老人福祉施設組合(普通会計)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紀南地方老人福祉施設組合(公営企業会計)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通所介護事業特別会計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串本町古座川町衛生施設事務組合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紀南学園事務組合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東牟婁郡町村新宮市老人福祉施設事務組合(普通会計)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東牟婁郡町村新宮市老人福祉施設事務組合(公営企業会計)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紀南地方児童福祉施設組合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新宮周辺広域市町村圏事務組合(普通会計)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新宮周辺広域市町村圏事務組合(公営企業会計)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ampnEMwzSd8l3EKUhbcE8n3zZAhBAfnRpbjXH+FtS6gMuHkERMQGWtTSXE77b3cw7QbR5pL92PgYomPcgggulA==" saltValue="heg+/kkL1koSLbGB3iMN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576</v>
      </c>
      <c r="D34" s="1212"/>
      <c r="E34" s="1213"/>
      <c r="F34" s="32" t="s">
        <v>577</v>
      </c>
      <c r="G34" s="33" t="s">
        <v>578</v>
      </c>
      <c r="H34" s="33" t="s">
        <v>579</v>
      </c>
      <c r="I34" s="33" t="s">
        <v>580</v>
      </c>
      <c r="J34" s="34" t="s">
        <v>581</v>
      </c>
      <c r="K34" s="22"/>
      <c r="L34" s="22"/>
      <c r="M34" s="22"/>
      <c r="N34" s="22"/>
      <c r="O34" s="22"/>
      <c r="P34" s="22"/>
    </row>
    <row r="35" spans="1:16" ht="39" customHeight="1" x14ac:dyDescent="0.15">
      <c r="A35" s="22"/>
      <c r="B35" s="35"/>
      <c r="C35" s="1206" t="s">
        <v>582</v>
      </c>
      <c r="D35" s="1207"/>
      <c r="E35" s="1208"/>
      <c r="F35" s="36">
        <v>13.54</v>
      </c>
      <c r="G35" s="37">
        <v>13.47</v>
      </c>
      <c r="H35" s="37">
        <v>13.16</v>
      </c>
      <c r="I35" s="37">
        <v>12.96</v>
      </c>
      <c r="J35" s="38">
        <v>11.71</v>
      </c>
      <c r="K35" s="22"/>
      <c r="L35" s="22"/>
      <c r="M35" s="22"/>
      <c r="N35" s="22"/>
      <c r="O35" s="22"/>
      <c r="P35" s="22"/>
    </row>
    <row r="36" spans="1:16" ht="39" customHeight="1" x14ac:dyDescent="0.15">
      <c r="A36" s="22"/>
      <c r="B36" s="35"/>
      <c r="C36" s="1206" t="s">
        <v>583</v>
      </c>
      <c r="D36" s="1207"/>
      <c r="E36" s="1208"/>
      <c r="F36" s="36">
        <v>3.97</v>
      </c>
      <c r="G36" s="37">
        <v>4.2300000000000004</v>
      </c>
      <c r="H36" s="37">
        <v>3.39</v>
      </c>
      <c r="I36" s="37">
        <v>2.99</v>
      </c>
      <c r="J36" s="38">
        <v>3.53</v>
      </c>
      <c r="K36" s="22"/>
      <c r="L36" s="22"/>
      <c r="M36" s="22"/>
      <c r="N36" s="22"/>
      <c r="O36" s="22"/>
      <c r="P36" s="22"/>
    </row>
    <row r="37" spans="1:16" ht="39" customHeight="1" x14ac:dyDescent="0.15">
      <c r="A37" s="22"/>
      <c r="B37" s="35"/>
      <c r="C37" s="1206" t="s">
        <v>584</v>
      </c>
      <c r="D37" s="1207"/>
      <c r="E37" s="1208"/>
      <c r="F37" s="36">
        <v>1.2</v>
      </c>
      <c r="G37" s="37">
        <v>1.1100000000000001</v>
      </c>
      <c r="H37" s="37">
        <v>1.1100000000000001</v>
      </c>
      <c r="I37" s="37">
        <v>1.23</v>
      </c>
      <c r="J37" s="38">
        <v>1.27</v>
      </c>
      <c r="K37" s="22"/>
      <c r="L37" s="22"/>
      <c r="M37" s="22"/>
      <c r="N37" s="22"/>
      <c r="O37" s="22"/>
      <c r="P37" s="22"/>
    </row>
    <row r="38" spans="1:16" ht="39" customHeight="1" x14ac:dyDescent="0.15">
      <c r="A38" s="22"/>
      <c r="B38" s="35"/>
      <c r="C38" s="1206" t="s">
        <v>585</v>
      </c>
      <c r="D38" s="1207"/>
      <c r="E38" s="1208"/>
      <c r="F38" s="36">
        <v>0</v>
      </c>
      <c r="G38" s="37">
        <v>0.04</v>
      </c>
      <c r="H38" s="37">
        <v>0.04</v>
      </c>
      <c r="I38" s="37">
        <v>0.17</v>
      </c>
      <c r="J38" s="38">
        <v>0.38</v>
      </c>
      <c r="K38" s="22"/>
      <c r="L38" s="22"/>
      <c r="M38" s="22"/>
      <c r="N38" s="22"/>
      <c r="O38" s="22"/>
      <c r="P38" s="22"/>
    </row>
    <row r="39" spans="1:16" ht="39" customHeight="1" x14ac:dyDescent="0.15">
      <c r="A39" s="22"/>
      <c r="B39" s="35"/>
      <c r="C39" s="1206" t="s">
        <v>586</v>
      </c>
      <c r="D39" s="1207"/>
      <c r="E39" s="1208"/>
      <c r="F39" s="36">
        <v>0.03</v>
      </c>
      <c r="G39" s="37">
        <v>0.03</v>
      </c>
      <c r="H39" s="37">
        <v>0.02</v>
      </c>
      <c r="I39" s="37">
        <v>0.04</v>
      </c>
      <c r="J39" s="38">
        <v>0.12</v>
      </c>
      <c r="K39" s="22"/>
      <c r="L39" s="22"/>
      <c r="M39" s="22"/>
      <c r="N39" s="22"/>
      <c r="O39" s="22"/>
      <c r="P39" s="22"/>
    </row>
    <row r="40" spans="1:16" ht="39" customHeight="1" x14ac:dyDescent="0.15">
      <c r="A40" s="22"/>
      <c r="B40" s="35"/>
      <c r="C40" s="1206" t="s">
        <v>587</v>
      </c>
      <c r="D40" s="1207"/>
      <c r="E40" s="1208"/>
      <c r="F40" s="36">
        <v>7.0000000000000007E-2</v>
      </c>
      <c r="G40" s="37">
        <v>0.08</v>
      </c>
      <c r="H40" s="37">
        <v>7.0000000000000007E-2</v>
      </c>
      <c r="I40" s="37">
        <v>0.08</v>
      </c>
      <c r="J40" s="38">
        <v>0.09</v>
      </c>
      <c r="K40" s="22"/>
      <c r="L40" s="22"/>
      <c r="M40" s="22"/>
      <c r="N40" s="22"/>
      <c r="O40" s="22"/>
      <c r="P40" s="22"/>
    </row>
    <row r="41" spans="1:16" ht="39" customHeight="1" x14ac:dyDescent="0.15">
      <c r="A41" s="22"/>
      <c r="B41" s="35"/>
      <c r="C41" s="1206" t="s">
        <v>588</v>
      </c>
      <c r="D41" s="1207"/>
      <c r="E41" s="1208"/>
      <c r="F41" s="36">
        <v>1.8</v>
      </c>
      <c r="G41" s="37">
        <v>2.09</v>
      </c>
      <c r="H41" s="37">
        <v>0.79</v>
      </c>
      <c r="I41" s="37">
        <v>0.45</v>
      </c>
      <c r="J41" s="38">
        <v>0.02</v>
      </c>
      <c r="K41" s="22"/>
      <c r="L41" s="22"/>
      <c r="M41" s="22"/>
      <c r="N41" s="22"/>
      <c r="O41" s="22"/>
      <c r="P41" s="22"/>
    </row>
    <row r="42" spans="1:16" ht="39" customHeight="1" x14ac:dyDescent="0.15">
      <c r="A42" s="22"/>
      <c r="B42" s="39"/>
      <c r="C42" s="1206" t="s">
        <v>589</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590</v>
      </c>
      <c r="D43" s="1210"/>
      <c r="E43" s="1211"/>
      <c r="F43" s="41">
        <v>0.01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2WB+pm4Cy9GDCOvrMzWniAYS12a/5W5Da7WG1ufngZ+1czGDiQtXJs8TpNhK5oBK/FyAfeHa5k8uZD+Vg0XdQ==" saltValue="RQWjgJhp7WL4tSZMd/HD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6" zoomScaleNormal="6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1217</v>
      </c>
      <c r="L45" s="60">
        <v>1322</v>
      </c>
      <c r="M45" s="60">
        <v>1383</v>
      </c>
      <c r="N45" s="60">
        <v>1352</v>
      </c>
      <c r="O45" s="61">
        <v>1323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169</v>
      </c>
      <c r="L48" s="64">
        <v>131</v>
      </c>
      <c r="M48" s="64">
        <v>137</v>
      </c>
      <c r="N48" s="64">
        <v>177</v>
      </c>
      <c r="O48" s="65">
        <v>194</v>
      </c>
      <c r="P48" s="48"/>
      <c r="Q48" s="48"/>
      <c r="R48" s="48"/>
      <c r="S48" s="48"/>
      <c r="T48" s="48"/>
      <c r="U48" s="48"/>
    </row>
    <row r="49" spans="1:21" ht="30.75" customHeight="1" x14ac:dyDescent="0.15">
      <c r="A49" s="48"/>
      <c r="B49" s="1234"/>
      <c r="C49" s="1235"/>
      <c r="D49" s="62"/>
      <c r="E49" s="1216" t="s">
        <v>16</v>
      </c>
      <c r="F49" s="1216"/>
      <c r="G49" s="1216"/>
      <c r="H49" s="1216"/>
      <c r="I49" s="1216"/>
      <c r="J49" s="1217"/>
      <c r="K49" s="63">
        <v>85</v>
      </c>
      <c r="L49" s="64">
        <v>157</v>
      </c>
      <c r="M49" s="64">
        <v>144</v>
      </c>
      <c r="N49" s="64">
        <v>155</v>
      </c>
      <c r="O49" s="65">
        <v>135</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525</v>
      </c>
      <c r="L50" s="64" t="s">
        <v>525</v>
      </c>
      <c r="M50" s="64" t="s">
        <v>525</v>
      </c>
      <c r="N50" s="64" t="s">
        <v>525</v>
      </c>
      <c r="O50" s="65" t="s">
        <v>525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1054</v>
      </c>
      <c r="L52" s="64">
        <v>1139</v>
      </c>
      <c r="M52" s="64">
        <v>1162</v>
      </c>
      <c r="N52" s="64">
        <v>1140</v>
      </c>
      <c r="O52" s="65">
        <v>1075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417</v>
      </c>
      <c r="L53" s="69">
        <v>471</v>
      </c>
      <c r="M53" s="69">
        <v>502</v>
      </c>
      <c r="N53" s="69">
        <v>544</v>
      </c>
      <c r="O53" s="70">
        <v>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4Ux5epqiFd1mMeqaxiRPw0u77mYDx+NL6AybjAPxIwoJRp8ly2y9cTg/EKWNxjRBPO8/pQfWl51PelEWtrOw==" saltValue="26+8KsW7XGrSbvfN6Xb6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13103</v>
      </c>
      <c r="J41" s="104">
        <v>12813</v>
      </c>
      <c r="K41" s="104">
        <v>12469</v>
      </c>
      <c r="L41" s="104">
        <v>13145</v>
      </c>
      <c r="M41" s="105">
        <v>14955</v>
      </c>
    </row>
    <row r="42" spans="2:13" ht="27.75" customHeight="1" x14ac:dyDescent="0.15">
      <c r="B42" s="1242"/>
      <c r="C42" s="1243"/>
      <c r="D42" s="106"/>
      <c r="E42" s="1246" t="s">
        <v>32</v>
      </c>
      <c r="F42" s="1246"/>
      <c r="G42" s="1246"/>
      <c r="H42" s="1247"/>
      <c r="I42" s="107" t="s">
        <v>525</v>
      </c>
      <c r="J42" s="108" t="s">
        <v>525</v>
      </c>
      <c r="K42" s="108">
        <v>121</v>
      </c>
      <c r="L42" s="108">
        <v>121</v>
      </c>
      <c r="M42" s="109">
        <v>387</v>
      </c>
    </row>
    <row r="43" spans="2:13" ht="27.75" customHeight="1" x14ac:dyDescent="0.15">
      <c r="B43" s="1242"/>
      <c r="C43" s="1243"/>
      <c r="D43" s="106"/>
      <c r="E43" s="1246" t="s">
        <v>33</v>
      </c>
      <c r="F43" s="1246"/>
      <c r="G43" s="1246"/>
      <c r="H43" s="1247"/>
      <c r="I43" s="107">
        <v>1162</v>
      </c>
      <c r="J43" s="108">
        <v>1416</v>
      </c>
      <c r="K43" s="108">
        <v>1559</v>
      </c>
      <c r="L43" s="108">
        <v>1514</v>
      </c>
      <c r="M43" s="109">
        <v>1487</v>
      </c>
    </row>
    <row r="44" spans="2:13" ht="27.75" customHeight="1" x14ac:dyDescent="0.15">
      <c r="B44" s="1242"/>
      <c r="C44" s="1243"/>
      <c r="D44" s="106"/>
      <c r="E44" s="1246" t="s">
        <v>34</v>
      </c>
      <c r="F44" s="1246"/>
      <c r="G44" s="1246"/>
      <c r="H44" s="1247"/>
      <c r="I44" s="107">
        <v>1284</v>
      </c>
      <c r="J44" s="108">
        <v>1126</v>
      </c>
      <c r="K44" s="108">
        <v>969</v>
      </c>
      <c r="L44" s="108">
        <v>809</v>
      </c>
      <c r="M44" s="109">
        <v>664</v>
      </c>
    </row>
    <row r="45" spans="2:13" ht="27.75" customHeight="1" x14ac:dyDescent="0.15">
      <c r="B45" s="1242"/>
      <c r="C45" s="1243"/>
      <c r="D45" s="106"/>
      <c r="E45" s="1246" t="s">
        <v>35</v>
      </c>
      <c r="F45" s="1246"/>
      <c r="G45" s="1246"/>
      <c r="H45" s="1247"/>
      <c r="I45" s="107">
        <v>1629</v>
      </c>
      <c r="J45" s="108">
        <v>1534</v>
      </c>
      <c r="K45" s="108">
        <v>1343</v>
      </c>
      <c r="L45" s="108">
        <v>1262</v>
      </c>
      <c r="M45" s="109">
        <v>1088</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2503</v>
      </c>
      <c r="J50" s="108">
        <v>2792</v>
      </c>
      <c r="K50" s="108">
        <v>2902</v>
      </c>
      <c r="L50" s="108">
        <v>2892</v>
      </c>
      <c r="M50" s="109">
        <v>2591</v>
      </c>
    </row>
    <row r="51" spans="2:13" ht="27.75" customHeight="1" x14ac:dyDescent="0.15">
      <c r="B51" s="1242"/>
      <c r="C51" s="1243"/>
      <c r="D51" s="106"/>
      <c r="E51" s="1246" t="s">
        <v>42</v>
      </c>
      <c r="F51" s="1246"/>
      <c r="G51" s="1246"/>
      <c r="H51" s="1247"/>
      <c r="I51" s="107">
        <v>7</v>
      </c>
      <c r="J51" s="108">
        <v>3</v>
      </c>
      <c r="K51" s="108">
        <v>0</v>
      </c>
      <c r="L51" s="108">
        <v>0</v>
      </c>
      <c r="M51" s="109" t="s">
        <v>525</v>
      </c>
    </row>
    <row r="52" spans="2:13" ht="27.75" customHeight="1" x14ac:dyDescent="0.15">
      <c r="B52" s="1244"/>
      <c r="C52" s="1245"/>
      <c r="D52" s="106"/>
      <c r="E52" s="1246" t="s">
        <v>43</v>
      </c>
      <c r="F52" s="1246"/>
      <c r="G52" s="1246"/>
      <c r="H52" s="1247"/>
      <c r="I52" s="107">
        <v>10997</v>
      </c>
      <c r="J52" s="108">
        <v>10583</v>
      </c>
      <c r="K52" s="108">
        <v>10315</v>
      </c>
      <c r="L52" s="108">
        <v>10636</v>
      </c>
      <c r="M52" s="109">
        <v>11766</v>
      </c>
    </row>
    <row r="53" spans="2:13" ht="27.75" customHeight="1" thickBot="1" x14ac:dyDescent="0.2">
      <c r="B53" s="1248" t="s">
        <v>44</v>
      </c>
      <c r="C53" s="1249"/>
      <c r="D53" s="113"/>
      <c r="E53" s="1250" t="s">
        <v>45</v>
      </c>
      <c r="F53" s="1250"/>
      <c r="G53" s="1250"/>
      <c r="H53" s="1251"/>
      <c r="I53" s="114">
        <v>3671</v>
      </c>
      <c r="J53" s="115">
        <v>3510</v>
      </c>
      <c r="K53" s="115">
        <v>3244</v>
      </c>
      <c r="L53" s="115">
        <v>3323</v>
      </c>
      <c r="M53" s="116">
        <v>4224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auX9WKiYIB8v2h7lGvNf+/pyFx4u32axSVB7CX9vRgF0x+LSXEWv6W4oaav7S4gH0sTPAF3e034n4Arme/SuQ==" saltValue="G2LJi1Q8bV2udx8yLWYH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1032</v>
      </c>
      <c r="G55" s="128">
        <v>865</v>
      </c>
      <c r="H55" s="129">
        <v>763</v>
      </c>
    </row>
    <row r="56" spans="2:8" ht="52.5" customHeight="1" x14ac:dyDescent="0.15">
      <c r="B56" s="130"/>
      <c r="C56" s="1269" t="s">
        <v>49</v>
      </c>
      <c r="D56" s="1269"/>
      <c r="E56" s="1270"/>
      <c r="F56" s="131">
        <v>599</v>
      </c>
      <c r="G56" s="131">
        <v>611</v>
      </c>
      <c r="H56" s="132">
        <v>619</v>
      </c>
    </row>
    <row r="57" spans="2:8" ht="53.25" customHeight="1" x14ac:dyDescent="0.15">
      <c r="B57" s="130"/>
      <c r="C57" s="1271" t="s">
        <v>50</v>
      </c>
      <c r="D57" s="1271"/>
      <c r="E57" s="1272"/>
      <c r="F57" s="133">
        <v>1906</v>
      </c>
      <c r="G57" s="133">
        <v>1888</v>
      </c>
      <c r="H57" s="134">
        <v>1501</v>
      </c>
    </row>
    <row r="58" spans="2:8" ht="45.75" customHeight="1" x14ac:dyDescent="0.15">
      <c r="B58" s="135"/>
      <c r="C58" s="1259" t="s">
        <v>614</v>
      </c>
      <c r="D58" s="1260"/>
      <c r="E58" s="1261"/>
      <c r="F58" s="136">
        <v>850</v>
      </c>
      <c r="G58" s="136">
        <v>700</v>
      </c>
      <c r="H58" s="137">
        <v>553</v>
      </c>
    </row>
    <row r="59" spans="2:8" ht="45.75" customHeight="1" x14ac:dyDescent="0.15">
      <c r="B59" s="135"/>
      <c r="C59" s="1259" t="s">
        <v>615</v>
      </c>
      <c r="D59" s="1260"/>
      <c r="E59" s="1261"/>
      <c r="F59" s="136">
        <v>300</v>
      </c>
      <c r="G59" s="136">
        <v>400</v>
      </c>
      <c r="H59" s="137">
        <v>316</v>
      </c>
    </row>
    <row r="60" spans="2:8" ht="45.75" customHeight="1" x14ac:dyDescent="0.15">
      <c r="B60" s="135"/>
      <c r="C60" s="1259" t="s">
        <v>616</v>
      </c>
      <c r="D60" s="1260"/>
      <c r="E60" s="1261"/>
      <c r="F60" s="136">
        <v>256</v>
      </c>
      <c r="G60" s="136">
        <v>256</v>
      </c>
      <c r="H60" s="137">
        <v>233</v>
      </c>
    </row>
    <row r="61" spans="2:8" ht="45.75" customHeight="1" x14ac:dyDescent="0.15">
      <c r="B61" s="135"/>
      <c r="C61" s="1259" t="s">
        <v>617</v>
      </c>
      <c r="D61" s="1260"/>
      <c r="E61" s="1261"/>
      <c r="F61" s="136">
        <v>269</v>
      </c>
      <c r="G61" s="136">
        <v>252</v>
      </c>
      <c r="H61" s="137">
        <v>162</v>
      </c>
    </row>
    <row r="62" spans="2:8" ht="45.75" customHeight="1" thickBot="1" x14ac:dyDescent="0.2">
      <c r="B62" s="138"/>
      <c r="C62" s="1262" t="s">
        <v>618</v>
      </c>
      <c r="D62" s="1263"/>
      <c r="E62" s="1264"/>
      <c r="F62" s="139" t="s">
        <v>597</v>
      </c>
      <c r="G62" s="139">
        <v>101</v>
      </c>
      <c r="H62" s="140">
        <v>97</v>
      </c>
    </row>
    <row r="63" spans="2:8" ht="52.5" customHeight="1" thickBot="1" x14ac:dyDescent="0.2">
      <c r="B63" s="141"/>
      <c r="C63" s="1265" t="s">
        <v>51</v>
      </c>
      <c r="D63" s="1265"/>
      <c r="E63" s="1266"/>
      <c r="F63" s="142">
        <v>3537</v>
      </c>
      <c r="G63" s="142">
        <v>3364</v>
      </c>
      <c r="H63" s="143">
        <v>2883</v>
      </c>
    </row>
    <row r="64" spans="2:8" ht="15" customHeight="1" x14ac:dyDescent="0.15"/>
  </sheetData>
  <sheetProtection algorithmName="SHA-512" hashValue="QnUPt7rwi/jCZn+EUpeS1KhBFDYmM2M0X+17p9LBuC5cQbeNVfTHp0Dx8jzCKUl0RLslT3c37h62eDeYgvv0Ww==" saltValue="dAf67j1GXe5AwMA8I7nq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34" zoomScaleNormal="10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566</v>
      </c>
      <c r="BQ50" s="1283"/>
      <c r="BR50" s="1283"/>
      <c r="BS50" s="1283"/>
      <c r="BT50" s="1283"/>
      <c r="BU50" s="1283"/>
      <c r="BV50" s="1283"/>
      <c r="BW50" s="1283"/>
      <c r="BX50" s="1283" t="s">
        <v>567</v>
      </c>
      <c r="BY50" s="1283"/>
      <c r="BZ50" s="1283"/>
      <c r="CA50" s="1283"/>
      <c r="CB50" s="1283"/>
      <c r="CC50" s="1283"/>
      <c r="CD50" s="1283"/>
      <c r="CE50" s="1283"/>
      <c r="CF50" s="1283" t="s">
        <v>568</v>
      </c>
      <c r="CG50" s="1283"/>
      <c r="CH50" s="1283"/>
      <c r="CI50" s="1283"/>
      <c r="CJ50" s="1283"/>
      <c r="CK50" s="1283"/>
      <c r="CL50" s="1283"/>
      <c r="CM50" s="1283"/>
      <c r="CN50" s="1283" t="s">
        <v>569</v>
      </c>
      <c r="CO50" s="1283"/>
      <c r="CP50" s="1283"/>
      <c r="CQ50" s="1283"/>
      <c r="CR50" s="1283"/>
      <c r="CS50" s="1283"/>
      <c r="CT50" s="1283"/>
      <c r="CU50" s="1283"/>
      <c r="CV50" s="1283" t="s">
        <v>570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622</v>
      </c>
      <c r="AO51" s="1282"/>
      <c r="AP51" s="1282"/>
      <c r="AQ51" s="1282"/>
      <c r="AR51" s="1282"/>
      <c r="AS51" s="1282"/>
      <c r="AT51" s="1282"/>
      <c r="AU51" s="1282"/>
      <c r="AV51" s="1282"/>
      <c r="AW51" s="1282"/>
      <c r="AX51" s="1282"/>
      <c r="AY51" s="1282"/>
      <c r="AZ51" s="1282"/>
      <c r="BA51" s="1282"/>
      <c r="BB51" s="1282" t="s">
        <v>620</v>
      </c>
      <c r="BC51" s="1282"/>
      <c r="BD51" s="1282"/>
      <c r="BE51" s="1282"/>
      <c r="BF51" s="1282"/>
      <c r="BG51" s="1282"/>
      <c r="BH51" s="1282"/>
      <c r="BI51" s="1282"/>
      <c r="BJ51" s="1282"/>
      <c r="BK51" s="1282"/>
      <c r="BL51" s="1282"/>
      <c r="BM51" s="1282"/>
      <c r="BN51" s="1282"/>
      <c r="BO51" s="1282"/>
      <c r="BP51" s="1281">
        <v>72.400000000000006</v>
      </c>
      <c r="BQ51" s="1281"/>
      <c r="BR51" s="1281"/>
      <c r="BS51" s="1281"/>
      <c r="BT51" s="1281"/>
      <c r="BU51" s="1281"/>
      <c r="BV51" s="1281"/>
      <c r="BW51" s="1281"/>
      <c r="BX51" s="1281">
        <v>71.3</v>
      </c>
      <c r="BY51" s="1281"/>
      <c r="BZ51" s="1281"/>
      <c r="CA51" s="1281"/>
      <c r="CB51" s="1281"/>
      <c r="CC51" s="1281"/>
      <c r="CD51" s="1281"/>
      <c r="CE51" s="1281"/>
      <c r="CF51" s="1281">
        <v>66.2</v>
      </c>
      <c r="CG51" s="1281"/>
      <c r="CH51" s="1281"/>
      <c r="CI51" s="1281"/>
      <c r="CJ51" s="1281"/>
      <c r="CK51" s="1281"/>
      <c r="CL51" s="1281"/>
      <c r="CM51" s="1281"/>
      <c r="CN51" s="1281">
        <v>69.099999999999994</v>
      </c>
      <c r="CO51" s="1281"/>
      <c r="CP51" s="1281"/>
      <c r="CQ51" s="1281"/>
      <c r="CR51" s="1281"/>
      <c r="CS51" s="1281"/>
      <c r="CT51" s="1281"/>
      <c r="CU51" s="1281"/>
      <c r="CV51" s="1281">
        <v>84.8</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627</v>
      </c>
      <c r="BC53" s="1282"/>
      <c r="BD53" s="1282"/>
      <c r="BE53" s="1282"/>
      <c r="BF53" s="1282"/>
      <c r="BG53" s="1282"/>
      <c r="BH53" s="1282"/>
      <c r="BI53" s="1282"/>
      <c r="BJ53" s="1282"/>
      <c r="BK53" s="1282"/>
      <c r="BL53" s="1282"/>
      <c r="BM53" s="1282"/>
      <c r="BN53" s="1282"/>
      <c r="BO53" s="1282"/>
      <c r="BP53" s="1281">
        <v>61.5</v>
      </c>
      <c r="BQ53" s="1281"/>
      <c r="BR53" s="1281"/>
      <c r="BS53" s="1281"/>
      <c r="BT53" s="1281"/>
      <c r="BU53" s="1281"/>
      <c r="BV53" s="1281"/>
      <c r="BW53" s="1281"/>
      <c r="BX53" s="1281">
        <v>62.6</v>
      </c>
      <c r="BY53" s="1281"/>
      <c r="BZ53" s="1281"/>
      <c r="CA53" s="1281"/>
      <c r="CB53" s="1281"/>
      <c r="CC53" s="1281"/>
      <c r="CD53" s="1281"/>
      <c r="CE53" s="1281"/>
      <c r="CF53" s="1281">
        <v>63.7</v>
      </c>
      <c r="CG53" s="1281"/>
      <c r="CH53" s="1281"/>
      <c r="CI53" s="1281"/>
      <c r="CJ53" s="1281"/>
      <c r="CK53" s="1281"/>
      <c r="CL53" s="1281"/>
      <c r="CM53" s="1281"/>
      <c r="CN53" s="1281">
        <v>47.2</v>
      </c>
      <c r="CO53" s="1281"/>
      <c r="CP53" s="1281"/>
      <c r="CQ53" s="1281"/>
      <c r="CR53" s="1281"/>
      <c r="CS53" s="1281"/>
      <c r="CT53" s="1281"/>
      <c r="CU53" s="1281"/>
      <c r="CV53" s="1281">
        <v>64.2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621</v>
      </c>
      <c r="AO55" s="1283"/>
      <c r="AP55" s="1283"/>
      <c r="AQ55" s="1283"/>
      <c r="AR55" s="1283"/>
      <c r="AS55" s="1283"/>
      <c r="AT55" s="1283"/>
      <c r="AU55" s="1283"/>
      <c r="AV55" s="1283"/>
      <c r="AW55" s="1283"/>
      <c r="AX55" s="1283"/>
      <c r="AY55" s="1283"/>
      <c r="AZ55" s="1283"/>
      <c r="BA55" s="1283"/>
      <c r="BB55" s="1282" t="s">
        <v>620</v>
      </c>
      <c r="BC55" s="1282"/>
      <c r="BD55" s="1282"/>
      <c r="BE55" s="1282"/>
      <c r="BF55" s="1282"/>
      <c r="BG55" s="1282"/>
      <c r="BH55" s="1282"/>
      <c r="BI55" s="1282"/>
      <c r="BJ55" s="1282"/>
      <c r="BK55" s="1282"/>
      <c r="BL55" s="1282"/>
      <c r="BM55" s="1282"/>
      <c r="BN55" s="1282"/>
      <c r="BO55" s="1282"/>
      <c r="BP55" s="1281">
        <v>32.9</v>
      </c>
      <c r="BQ55" s="1281"/>
      <c r="BR55" s="1281"/>
      <c r="BS55" s="1281"/>
      <c r="BT55" s="1281"/>
      <c r="BU55" s="1281"/>
      <c r="BV55" s="1281"/>
      <c r="BW55" s="1281"/>
      <c r="BX55" s="1281">
        <v>28.5</v>
      </c>
      <c r="BY55" s="1281"/>
      <c r="BZ55" s="1281"/>
      <c r="CA55" s="1281"/>
      <c r="CB55" s="1281"/>
      <c r="CC55" s="1281"/>
      <c r="CD55" s="1281"/>
      <c r="CE55" s="1281"/>
      <c r="CF55" s="1281">
        <v>20.5</v>
      </c>
      <c r="CG55" s="1281"/>
      <c r="CH55" s="1281"/>
      <c r="CI55" s="1281"/>
      <c r="CJ55" s="1281"/>
      <c r="CK55" s="1281"/>
      <c r="CL55" s="1281"/>
      <c r="CM55" s="1281"/>
      <c r="CN55" s="1281">
        <v>21.4</v>
      </c>
      <c r="CO55" s="1281"/>
      <c r="CP55" s="1281"/>
      <c r="CQ55" s="1281"/>
      <c r="CR55" s="1281"/>
      <c r="CS55" s="1281"/>
      <c r="CT55" s="1281"/>
      <c r="CU55" s="1281"/>
      <c r="CV55" s="1281">
        <v>13.7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627</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59.7</v>
      </c>
      <c r="BY57" s="1281"/>
      <c r="BZ57" s="1281"/>
      <c r="CA57" s="1281"/>
      <c r="CB57" s="1281"/>
      <c r="CC57" s="1281"/>
      <c r="CD57" s="1281"/>
      <c r="CE57" s="1281"/>
      <c r="CF57" s="1281">
        <v>60</v>
      </c>
      <c r="CG57" s="1281"/>
      <c r="CH57" s="1281"/>
      <c r="CI57" s="1281"/>
      <c r="CJ57" s="1281"/>
      <c r="CK57" s="1281"/>
      <c r="CL57" s="1281"/>
      <c r="CM57" s="1281"/>
      <c r="CN57" s="1281">
        <v>60.3</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626</v>
      </c>
    </row>
    <row r="64" spans="1:109" ht="13.5" x14ac:dyDescent="0.15">
      <c r="B64" s="1274"/>
      <c r="G64" s="1311"/>
      <c r="I64" s="1313"/>
      <c r="J64" s="1313"/>
      <c r="K64" s="1313"/>
      <c r="L64" s="1313"/>
      <c r="M64" s="1313"/>
      <c r="N64" s="1312"/>
      <c r="AM64" s="1311"/>
      <c r="AN64" s="1311" t="s">
        <v>625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566</v>
      </c>
      <c r="BQ72" s="1283"/>
      <c r="BR72" s="1283"/>
      <c r="BS72" s="1283"/>
      <c r="BT72" s="1283"/>
      <c r="BU72" s="1283"/>
      <c r="BV72" s="1283"/>
      <c r="BW72" s="1283"/>
      <c r="BX72" s="1283" t="s">
        <v>567</v>
      </c>
      <c r="BY72" s="1283"/>
      <c r="BZ72" s="1283"/>
      <c r="CA72" s="1283"/>
      <c r="CB72" s="1283"/>
      <c r="CC72" s="1283"/>
      <c r="CD72" s="1283"/>
      <c r="CE72" s="1283"/>
      <c r="CF72" s="1283" t="s">
        <v>568</v>
      </c>
      <c r="CG72" s="1283"/>
      <c r="CH72" s="1283"/>
      <c r="CI72" s="1283"/>
      <c r="CJ72" s="1283"/>
      <c r="CK72" s="1283"/>
      <c r="CL72" s="1283"/>
      <c r="CM72" s="1283"/>
      <c r="CN72" s="1283" t="s">
        <v>569</v>
      </c>
      <c r="CO72" s="1283"/>
      <c r="CP72" s="1283"/>
      <c r="CQ72" s="1283"/>
      <c r="CR72" s="1283"/>
      <c r="CS72" s="1283"/>
      <c r="CT72" s="1283"/>
      <c r="CU72" s="1283"/>
      <c r="CV72" s="1283" t="s">
        <v>570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622</v>
      </c>
      <c r="AO73" s="1282"/>
      <c r="AP73" s="1282"/>
      <c r="AQ73" s="1282"/>
      <c r="AR73" s="1282"/>
      <c r="AS73" s="1282"/>
      <c r="AT73" s="1282"/>
      <c r="AU73" s="1282"/>
      <c r="AV73" s="1282"/>
      <c r="AW73" s="1282"/>
      <c r="AX73" s="1282"/>
      <c r="AY73" s="1282"/>
      <c r="AZ73" s="1282"/>
      <c r="BA73" s="1282"/>
      <c r="BB73" s="1282" t="s">
        <v>620</v>
      </c>
      <c r="BC73" s="1282"/>
      <c r="BD73" s="1282"/>
      <c r="BE73" s="1282"/>
      <c r="BF73" s="1282"/>
      <c r="BG73" s="1282"/>
      <c r="BH73" s="1282"/>
      <c r="BI73" s="1282"/>
      <c r="BJ73" s="1282"/>
      <c r="BK73" s="1282"/>
      <c r="BL73" s="1282"/>
      <c r="BM73" s="1282"/>
      <c r="BN73" s="1282"/>
      <c r="BO73" s="1282"/>
      <c r="BP73" s="1281">
        <v>72.400000000000006</v>
      </c>
      <c r="BQ73" s="1281"/>
      <c r="BR73" s="1281"/>
      <c r="BS73" s="1281"/>
      <c r="BT73" s="1281"/>
      <c r="BU73" s="1281"/>
      <c r="BV73" s="1281"/>
      <c r="BW73" s="1281"/>
      <c r="BX73" s="1281">
        <v>71.3</v>
      </c>
      <c r="BY73" s="1281"/>
      <c r="BZ73" s="1281"/>
      <c r="CA73" s="1281"/>
      <c r="CB73" s="1281"/>
      <c r="CC73" s="1281"/>
      <c r="CD73" s="1281"/>
      <c r="CE73" s="1281"/>
      <c r="CF73" s="1281">
        <v>66.2</v>
      </c>
      <c r="CG73" s="1281"/>
      <c r="CH73" s="1281"/>
      <c r="CI73" s="1281"/>
      <c r="CJ73" s="1281"/>
      <c r="CK73" s="1281"/>
      <c r="CL73" s="1281"/>
      <c r="CM73" s="1281"/>
      <c r="CN73" s="1281">
        <v>69.099999999999994</v>
      </c>
      <c r="CO73" s="1281"/>
      <c r="CP73" s="1281"/>
      <c r="CQ73" s="1281"/>
      <c r="CR73" s="1281"/>
      <c r="CS73" s="1281"/>
      <c r="CT73" s="1281"/>
      <c r="CU73" s="1281"/>
      <c r="CV73" s="1281">
        <v>84.8</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619</v>
      </c>
      <c r="BC75" s="1282"/>
      <c r="BD75" s="1282"/>
      <c r="BE75" s="1282"/>
      <c r="BF75" s="1282"/>
      <c r="BG75" s="1282"/>
      <c r="BH75" s="1282"/>
      <c r="BI75" s="1282"/>
      <c r="BJ75" s="1282"/>
      <c r="BK75" s="1282"/>
      <c r="BL75" s="1282"/>
      <c r="BM75" s="1282"/>
      <c r="BN75" s="1282"/>
      <c r="BO75" s="1282"/>
      <c r="BP75" s="1281">
        <v>8</v>
      </c>
      <c r="BQ75" s="1281"/>
      <c r="BR75" s="1281"/>
      <c r="BS75" s="1281"/>
      <c r="BT75" s="1281"/>
      <c r="BU75" s="1281"/>
      <c r="BV75" s="1281"/>
      <c r="BW75" s="1281"/>
      <c r="BX75" s="1281">
        <v>8.5</v>
      </c>
      <c r="BY75" s="1281"/>
      <c r="BZ75" s="1281"/>
      <c r="CA75" s="1281"/>
      <c r="CB75" s="1281"/>
      <c r="CC75" s="1281"/>
      <c r="CD75" s="1281"/>
      <c r="CE75" s="1281"/>
      <c r="CF75" s="1281">
        <v>9.3000000000000007</v>
      </c>
      <c r="CG75" s="1281"/>
      <c r="CH75" s="1281"/>
      <c r="CI75" s="1281"/>
      <c r="CJ75" s="1281"/>
      <c r="CK75" s="1281"/>
      <c r="CL75" s="1281"/>
      <c r="CM75" s="1281"/>
      <c r="CN75" s="1281">
        <v>10.3</v>
      </c>
      <c r="CO75" s="1281"/>
      <c r="CP75" s="1281"/>
      <c r="CQ75" s="1281"/>
      <c r="CR75" s="1281"/>
      <c r="CS75" s="1281"/>
      <c r="CT75" s="1281"/>
      <c r="CU75" s="1281"/>
      <c r="CV75" s="1281">
        <v>11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621</v>
      </c>
      <c r="AO77" s="1283"/>
      <c r="AP77" s="1283"/>
      <c r="AQ77" s="1283"/>
      <c r="AR77" s="1283"/>
      <c r="AS77" s="1283"/>
      <c r="AT77" s="1283"/>
      <c r="AU77" s="1283"/>
      <c r="AV77" s="1283"/>
      <c r="AW77" s="1283"/>
      <c r="AX77" s="1283"/>
      <c r="AY77" s="1283"/>
      <c r="AZ77" s="1283"/>
      <c r="BA77" s="1283"/>
      <c r="BB77" s="1282" t="s">
        <v>620</v>
      </c>
      <c r="BC77" s="1282"/>
      <c r="BD77" s="1282"/>
      <c r="BE77" s="1282"/>
      <c r="BF77" s="1282"/>
      <c r="BG77" s="1282"/>
      <c r="BH77" s="1282"/>
      <c r="BI77" s="1282"/>
      <c r="BJ77" s="1282"/>
      <c r="BK77" s="1282"/>
      <c r="BL77" s="1282"/>
      <c r="BM77" s="1282"/>
      <c r="BN77" s="1282"/>
      <c r="BO77" s="1282"/>
      <c r="BP77" s="1281">
        <v>32.9</v>
      </c>
      <c r="BQ77" s="1281"/>
      <c r="BR77" s="1281"/>
      <c r="BS77" s="1281"/>
      <c r="BT77" s="1281"/>
      <c r="BU77" s="1281"/>
      <c r="BV77" s="1281"/>
      <c r="BW77" s="1281"/>
      <c r="BX77" s="1281">
        <v>28.5</v>
      </c>
      <c r="BY77" s="1281"/>
      <c r="BZ77" s="1281"/>
      <c r="CA77" s="1281"/>
      <c r="CB77" s="1281"/>
      <c r="CC77" s="1281"/>
      <c r="CD77" s="1281"/>
      <c r="CE77" s="1281"/>
      <c r="CF77" s="1281">
        <v>20.5</v>
      </c>
      <c r="CG77" s="1281"/>
      <c r="CH77" s="1281"/>
      <c r="CI77" s="1281"/>
      <c r="CJ77" s="1281"/>
      <c r="CK77" s="1281"/>
      <c r="CL77" s="1281"/>
      <c r="CM77" s="1281"/>
      <c r="CN77" s="1281">
        <v>21.4</v>
      </c>
      <c r="CO77" s="1281"/>
      <c r="CP77" s="1281"/>
      <c r="CQ77" s="1281"/>
      <c r="CR77" s="1281"/>
      <c r="CS77" s="1281"/>
      <c r="CT77" s="1281"/>
      <c r="CU77" s="1281"/>
      <c r="CV77" s="1281">
        <v>13.7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619</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7.9</v>
      </c>
      <c r="CG79" s="1281"/>
      <c r="CH79" s="1281"/>
      <c r="CI79" s="1281"/>
      <c r="CJ79" s="1281"/>
      <c r="CK79" s="1281"/>
      <c r="CL79" s="1281"/>
      <c r="CM79" s="1281"/>
      <c r="CN79" s="1281">
        <v>7.7</v>
      </c>
      <c r="CO79" s="1281"/>
      <c r="CP79" s="1281"/>
      <c r="CQ79" s="1281"/>
      <c r="CR79" s="1281"/>
      <c r="CS79" s="1281"/>
      <c r="CT79" s="1281"/>
      <c r="CU79" s="1281"/>
      <c r="CV79" s="1281">
        <v>7.9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eShMnquKG5dCJPgniAko8AHCWYL0mNGDLbRYtAEfbW73yz3JQ9am9u9KB8We9hnEY0QmHRahEyiQA+CbT77ig==" saltValue="ZecCsSDZQbpcEDHql+dSF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G112"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vHqBZo8MEp04dv4L668o3Pp2x56qSTqYK46E6D4UhFzqYzrL+hzrX8gRQRA4L1iZA2Pa6GBS5K99d1DfxJNHlw==" saltValue="mXa9u/MHulTLhL5QU12r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Er4TpC1wsAXSY2AMpfDT4f1XnflxQuNb/jzGfahamnvdCMV3KV3dCWC73TV0hvzKXfzGog92gqIorv8h2Y94nA==" saltValue="07OM/6JXBaMPtDYHmQnV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59726</v>
      </c>
      <c r="E3" s="162"/>
      <c r="F3" s="163">
        <v>67293</v>
      </c>
      <c r="G3" s="164"/>
      <c r="H3" s="165"/>
    </row>
    <row r="4" spans="1:8" x14ac:dyDescent="0.15">
      <c r="A4" s="166"/>
      <c r="B4" s="167"/>
      <c r="C4" s="168"/>
      <c r="D4" s="169">
        <v>36649</v>
      </c>
      <c r="E4" s="170"/>
      <c r="F4" s="171">
        <v>35076</v>
      </c>
      <c r="G4" s="172"/>
      <c r="H4" s="173"/>
    </row>
    <row r="5" spans="1:8" x14ac:dyDescent="0.15">
      <c r="A5" s="154" t="s">
        <v>558</v>
      </c>
      <c r="B5" s="159"/>
      <c r="C5" s="160"/>
      <c r="D5" s="161">
        <v>66783</v>
      </c>
      <c r="E5" s="162"/>
      <c r="F5" s="163">
        <v>67343</v>
      </c>
      <c r="G5" s="164"/>
      <c r="H5" s="165"/>
    </row>
    <row r="6" spans="1:8" x14ac:dyDescent="0.15">
      <c r="A6" s="166"/>
      <c r="B6" s="167"/>
      <c r="C6" s="168"/>
      <c r="D6" s="169">
        <v>38592</v>
      </c>
      <c r="E6" s="170"/>
      <c r="F6" s="171">
        <v>32865</v>
      </c>
      <c r="G6" s="172"/>
      <c r="H6" s="173"/>
    </row>
    <row r="7" spans="1:8" x14ac:dyDescent="0.15">
      <c r="A7" s="154" t="s">
        <v>559</v>
      </c>
      <c r="B7" s="159"/>
      <c r="C7" s="160"/>
      <c r="D7" s="161">
        <v>67051</v>
      </c>
      <c r="E7" s="162"/>
      <c r="F7" s="163">
        <v>73475</v>
      </c>
      <c r="G7" s="164"/>
      <c r="H7" s="165"/>
    </row>
    <row r="8" spans="1:8" x14ac:dyDescent="0.15">
      <c r="A8" s="166"/>
      <c r="B8" s="167"/>
      <c r="C8" s="168"/>
      <c r="D8" s="169">
        <v>39836</v>
      </c>
      <c r="E8" s="170"/>
      <c r="F8" s="171">
        <v>43072</v>
      </c>
      <c r="G8" s="172"/>
      <c r="H8" s="173"/>
    </row>
    <row r="9" spans="1:8" x14ac:dyDescent="0.15">
      <c r="A9" s="154" t="s">
        <v>560</v>
      </c>
      <c r="B9" s="159"/>
      <c r="C9" s="160"/>
      <c r="D9" s="161">
        <v>139430</v>
      </c>
      <c r="E9" s="162"/>
      <c r="F9" s="163">
        <v>87464</v>
      </c>
      <c r="G9" s="164"/>
      <c r="H9" s="165"/>
    </row>
    <row r="10" spans="1:8" x14ac:dyDescent="0.15">
      <c r="A10" s="166"/>
      <c r="B10" s="167"/>
      <c r="C10" s="168"/>
      <c r="D10" s="169">
        <v>85891</v>
      </c>
      <c r="E10" s="170"/>
      <c r="F10" s="171">
        <v>47479</v>
      </c>
      <c r="G10" s="172"/>
      <c r="H10" s="173"/>
    </row>
    <row r="11" spans="1:8" x14ac:dyDescent="0.15">
      <c r="A11" s="154" t="s">
        <v>561</v>
      </c>
      <c r="B11" s="159"/>
      <c r="C11" s="160"/>
      <c r="D11" s="161">
        <v>201438</v>
      </c>
      <c r="E11" s="162"/>
      <c r="F11" s="163">
        <v>117234</v>
      </c>
      <c r="G11" s="164"/>
      <c r="H11" s="165"/>
    </row>
    <row r="12" spans="1:8" x14ac:dyDescent="0.15">
      <c r="A12" s="166"/>
      <c r="B12" s="167"/>
      <c r="C12" s="174"/>
      <c r="D12" s="169">
        <v>169811</v>
      </c>
      <c r="E12" s="170"/>
      <c r="F12" s="171">
        <v>59796</v>
      </c>
      <c r="G12" s="172"/>
      <c r="H12" s="173"/>
    </row>
    <row r="13" spans="1:8" x14ac:dyDescent="0.15">
      <c r="A13" s="154"/>
      <c r="B13" s="159"/>
      <c r="C13" s="175"/>
      <c r="D13" s="176">
        <v>106886</v>
      </c>
      <c r="E13" s="177"/>
      <c r="F13" s="178">
        <v>82562</v>
      </c>
      <c r="G13" s="179"/>
      <c r="H13" s="165"/>
    </row>
    <row r="14" spans="1:8" x14ac:dyDescent="0.15">
      <c r="A14" s="166"/>
      <c r="B14" s="167"/>
      <c r="C14" s="168"/>
      <c r="D14" s="169">
        <v>74156</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3.99</v>
      </c>
      <c r="C19" s="180">
        <f>ROUND(VALUE(SUBSTITUTE(実質収支比率等に係る経年分析!G$48,"▲","-")),2)</f>
        <v>4.28</v>
      </c>
      <c r="D19" s="180">
        <f>ROUND(VALUE(SUBSTITUTE(実質収支比率等に係る経年分析!H$48,"▲","-")),2)</f>
        <v>3.44</v>
      </c>
      <c r="E19" s="180">
        <f>ROUND(VALUE(SUBSTITUTE(実質収支比率等に係る経年分析!I$48,"▲","-")),2)</f>
        <v>3.17</v>
      </c>
      <c r="F19" s="180">
        <f>ROUND(VALUE(SUBSTITUTE(実質収支比率等に係る経年分析!J$48,"▲","-")),2)</f>
        <v>3.92</v>
      </c>
    </row>
    <row r="20" spans="1:11" x14ac:dyDescent="0.15">
      <c r="A20" s="180" t="s">
        <v>55</v>
      </c>
      <c r="B20" s="180">
        <f>ROUND(VALUE(SUBSTITUTE(実質収支比率等に係る経年分析!F$47,"▲","-")),2)</f>
        <v>20.07</v>
      </c>
      <c r="C20" s="180">
        <f>ROUND(VALUE(SUBSTITUTE(実質収支比率等に係る経年分析!G$47,"▲","-")),2)</f>
        <v>18.760000000000002</v>
      </c>
      <c r="D20" s="180">
        <f>ROUND(VALUE(SUBSTITUTE(実質収支比率等に係る経年分析!H$47,"▲","-")),2)</f>
        <v>17.04</v>
      </c>
      <c r="E20" s="180">
        <f>ROUND(VALUE(SUBSTITUTE(実質収支比率等に係る経年分析!I$47,"▲","-")),2)</f>
        <v>14.54</v>
      </c>
      <c r="F20" s="180">
        <f>ROUND(VALUE(SUBSTITUTE(実質収支比率等に係る経年分析!J$47,"▲","-")),2)</f>
        <v>12.61</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-1.25</v>
      </c>
      <c r="D21" s="180">
        <f>IF(ISNUMBER(VALUE(SUBSTITUTE(実質収支比率等に係る経年分析!H$49,"▲","-"))),ROUND(VALUE(SUBSTITUTE(実質収支比率等に係る経年分析!H$49,"▲","-")),2),NA())</f>
        <v>-2.57</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住宅資金貸付事業特別会計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4.2300000000000004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3.53</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11.71</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3.94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4.63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1.55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1054</v>
      </c>
      <c r="E42" s="182"/>
      <c r="F42" s="182"/>
      <c r="G42" s="182">
        <f>'実質公債費比率（分子）の構造'!L$52</f>
        <v>1139</v>
      </c>
      <c r="H42" s="182"/>
      <c r="I42" s="182"/>
      <c r="J42" s="182">
        <f>'実質公債費比率（分子）の構造'!M$52</f>
        <v>1162</v>
      </c>
      <c r="K42" s="182"/>
      <c r="L42" s="182"/>
      <c r="M42" s="182">
        <f>'実質公債費比率（分子）の構造'!N$52</f>
        <v>1140</v>
      </c>
      <c r="N42" s="182"/>
      <c r="O42" s="182"/>
      <c r="P42" s="182">
        <f>'実質公債費比率（分子）の構造'!O$52</f>
        <v>1075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157</v>
      </c>
      <c r="F45" s="182"/>
      <c r="G45" s="182"/>
      <c r="H45" s="182">
        <f>'実質公債費比率（分子）の構造'!M$49</f>
        <v>144</v>
      </c>
      <c r="I45" s="182"/>
      <c r="J45" s="182"/>
      <c r="K45" s="182">
        <f>'実質公債費比率（分子）の構造'!N$49</f>
        <v>155</v>
      </c>
      <c r="L45" s="182"/>
      <c r="M45" s="182"/>
      <c r="N45" s="182">
        <f>'実質公債費比率（分子）の構造'!O$49</f>
        <v>135</v>
      </c>
      <c r="O45" s="182"/>
      <c r="P45" s="182"/>
    </row>
    <row r="46" spans="1:16" x14ac:dyDescent="0.15">
      <c r="A46" s="182" t="s">
        <v>67</v>
      </c>
      <c r="B46" s="182">
        <f>'実質公債費比率（分子）の構造'!K$48</f>
        <v>169</v>
      </c>
      <c r="C46" s="182"/>
      <c r="D46" s="182"/>
      <c r="E46" s="182">
        <f>'実質公債費比率（分子）の構造'!L$48</f>
        <v>131</v>
      </c>
      <c r="F46" s="182"/>
      <c r="G46" s="182"/>
      <c r="H46" s="182">
        <f>'実質公債費比率（分子）の構造'!M$48</f>
        <v>137</v>
      </c>
      <c r="I46" s="182"/>
      <c r="J46" s="182"/>
      <c r="K46" s="182">
        <f>'実質公債費比率（分子）の構造'!N$48</f>
        <v>177</v>
      </c>
      <c r="L46" s="182"/>
      <c r="M46" s="182"/>
      <c r="N46" s="182">
        <f>'実質公債費比率（分子）の構造'!O$48</f>
        <v>194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1217</v>
      </c>
      <c r="C49" s="182"/>
      <c r="D49" s="182"/>
      <c r="E49" s="182">
        <f>'実質公債費比率（分子）の構造'!L$45</f>
        <v>1322</v>
      </c>
      <c r="F49" s="182"/>
      <c r="G49" s="182"/>
      <c r="H49" s="182">
        <f>'実質公債費比率（分子）の構造'!M$45</f>
        <v>1383</v>
      </c>
      <c r="I49" s="182"/>
      <c r="J49" s="182"/>
      <c r="K49" s="182">
        <f>'実質公債費比率（分子）の構造'!N$45</f>
        <v>1352</v>
      </c>
      <c r="L49" s="182"/>
      <c r="M49" s="182"/>
      <c r="N49" s="182">
        <f>'実質公債費比率（分子）の構造'!O$45</f>
        <v>1323</v>
      </c>
      <c r="O49" s="182"/>
      <c r="P49" s="182"/>
    </row>
    <row r="50" spans="1:16" x14ac:dyDescent="0.15">
      <c r="A50" s="182" t="s">
        <v>71</v>
      </c>
      <c r="B50" s="182" t="e">
        <f>NA()</f>
        <v>#N/A</v>
      </c>
      <c r="C50" s="182">
        <f>IF(ISNUMBER('実質公債費比率（分子）の構造'!K$53),'実質公債費比率（分子）の構造'!K$53,NA())</f>
        <v>417</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502</v>
      </c>
      <c r="J50" s="182" t="e">
        <f>NA()</f>
        <v>#N/A</v>
      </c>
      <c r="K50" s="182" t="e">
        <f>NA()</f>
        <v>#N/A</v>
      </c>
      <c r="L50" s="182">
        <f>IF(ISNUMBER('実質公債費比率（分子）の構造'!N$53),'実質公債費比率（分子）の構造'!N$53,NA())</f>
        <v>544</v>
      </c>
      <c r="M50" s="182" t="e">
        <f>NA()</f>
        <v>#N/A</v>
      </c>
      <c r="N50" s="182" t="e">
        <f>NA()</f>
        <v>#N/A</v>
      </c>
      <c r="O50" s="182">
        <f>IF(ISNUMBER('実質公債費比率（分子）の構造'!O$53),'実質公債費比率（分子）の構造'!O$53,NA())</f>
        <v>577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10997</v>
      </c>
      <c r="E56" s="181"/>
      <c r="F56" s="181"/>
      <c r="G56" s="181">
        <f>'将来負担比率（分子）の構造'!J$52</f>
        <v>10583</v>
      </c>
      <c r="H56" s="181"/>
      <c r="I56" s="181"/>
      <c r="J56" s="181">
        <f>'将来負担比率（分子）の構造'!K$52</f>
        <v>10315</v>
      </c>
      <c r="K56" s="181"/>
      <c r="L56" s="181"/>
      <c r="M56" s="181">
        <f>'将来負担比率（分子）の構造'!L$52</f>
        <v>10636</v>
      </c>
      <c r="N56" s="181"/>
      <c r="O56" s="181"/>
      <c r="P56" s="181">
        <f>'将来負担比率（分子）の構造'!M$52</f>
        <v>11766</v>
      </c>
    </row>
    <row r="57" spans="1:16" x14ac:dyDescent="0.15">
      <c r="A57" s="181" t="s">
        <v>42</v>
      </c>
      <c r="B57" s="181"/>
      <c r="C57" s="181"/>
      <c r="D57" s="181">
        <f>'将来負担比率（分子）の構造'!I$51</f>
        <v>7</v>
      </c>
      <c r="E57" s="181"/>
      <c r="F57" s="181"/>
      <c r="G57" s="181">
        <f>'将来負担比率（分子）の構造'!J$51</f>
        <v>3</v>
      </c>
      <c r="H57" s="181"/>
      <c r="I57" s="181"/>
      <c r="J57" s="181">
        <f>'将来負担比率（分子）の構造'!K$51</f>
        <v>0</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2503</v>
      </c>
      <c r="E58" s="181"/>
      <c r="F58" s="181"/>
      <c r="G58" s="181">
        <f>'将来負担比率（分子）の構造'!J$50</f>
        <v>2792</v>
      </c>
      <c r="H58" s="181"/>
      <c r="I58" s="181"/>
      <c r="J58" s="181">
        <f>'将来負担比率（分子）の構造'!K$50</f>
        <v>2902</v>
      </c>
      <c r="K58" s="181"/>
      <c r="L58" s="181"/>
      <c r="M58" s="181">
        <f>'将来負担比率（分子）の構造'!L$50</f>
        <v>2892</v>
      </c>
      <c r="N58" s="181"/>
      <c r="O58" s="181"/>
      <c r="P58" s="181">
        <f>'将来負担比率（分子）の構造'!M$50</f>
        <v>2591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1629</v>
      </c>
      <c r="C62" s="181"/>
      <c r="D62" s="181"/>
      <c r="E62" s="181">
        <f>'将来負担比率（分子）の構造'!J$45</f>
        <v>1534</v>
      </c>
      <c r="F62" s="181"/>
      <c r="G62" s="181"/>
      <c r="H62" s="181">
        <f>'将来負担比率（分子）の構造'!K$45</f>
        <v>1343</v>
      </c>
      <c r="I62" s="181"/>
      <c r="J62" s="181"/>
      <c r="K62" s="181">
        <f>'将来負担比率（分子）の構造'!L$45</f>
        <v>1262</v>
      </c>
      <c r="L62" s="181"/>
      <c r="M62" s="181"/>
      <c r="N62" s="181">
        <f>'将来負担比率（分子）の構造'!M$45</f>
        <v>1088</v>
      </c>
      <c r="O62" s="181"/>
      <c r="P62" s="181"/>
    </row>
    <row r="63" spans="1:16" x14ac:dyDescent="0.15">
      <c r="A63" s="181" t="s">
        <v>34</v>
      </c>
      <c r="B63" s="181">
        <f>'将来負担比率（分子）の構造'!I$44</f>
        <v>1284</v>
      </c>
      <c r="C63" s="181"/>
      <c r="D63" s="181"/>
      <c r="E63" s="181">
        <f>'将来負担比率（分子）の構造'!J$44</f>
        <v>1126</v>
      </c>
      <c r="F63" s="181"/>
      <c r="G63" s="181"/>
      <c r="H63" s="181">
        <f>'将来負担比率（分子）の構造'!K$44</f>
        <v>969</v>
      </c>
      <c r="I63" s="181"/>
      <c r="J63" s="181"/>
      <c r="K63" s="181">
        <f>'将来負担比率（分子）の構造'!L$44</f>
        <v>809</v>
      </c>
      <c r="L63" s="181"/>
      <c r="M63" s="181"/>
      <c r="N63" s="181">
        <f>'将来負担比率（分子）の構造'!M$44</f>
        <v>664</v>
      </c>
      <c r="O63" s="181"/>
      <c r="P63" s="181"/>
    </row>
    <row r="64" spans="1:16" x14ac:dyDescent="0.15">
      <c r="A64" s="181" t="s">
        <v>33</v>
      </c>
      <c r="B64" s="181">
        <f>'将来負担比率（分子）の構造'!I$43</f>
        <v>1162</v>
      </c>
      <c r="C64" s="181"/>
      <c r="D64" s="181"/>
      <c r="E64" s="181">
        <f>'将来負担比率（分子）の構造'!J$43</f>
        <v>1416</v>
      </c>
      <c r="F64" s="181"/>
      <c r="G64" s="181"/>
      <c r="H64" s="181">
        <f>'将来負担比率（分子）の構造'!K$43</f>
        <v>1559</v>
      </c>
      <c r="I64" s="181"/>
      <c r="J64" s="181"/>
      <c r="K64" s="181">
        <f>'将来負担比率（分子）の構造'!L$43</f>
        <v>1514</v>
      </c>
      <c r="L64" s="181"/>
      <c r="M64" s="181"/>
      <c r="N64" s="181">
        <f>'将来負担比率（分子）の構造'!M$43</f>
        <v>1487</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121</v>
      </c>
      <c r="I65" s="181"/>
      <c r="J65" s="181"/>
      <c r="K65" s="181">
        <f>'将来負担比率（分子）の構造'!L$42</f>
        <v>121</v>
      </c>
      <c r="L65" s="181"/>
      <c r="M65" s="181"/>
      <c r="N65" s="181">
        <f>'将来負担比率（分子）の構造'!M$42</f>
        <v>387</v>
      </c>
      <c r="O65" s="181"/>
      <c r="P65" s="181"/>
    </row>
    <row r="66" spans="1:16" x14ac:dyDescent="0.15">
      <c r="A66" s="181" t="s">
        <v>31</v>
      </c>
      <c r="B66" s="181">
        <f>'将来負担比率（分子）の構造'!I$41</f>
        <v>13103</v>
      </c>
      <c r="C66" s="181"/>
      <c r="D66" s="181"/>
      <c r="E66" s="181">
        <f>'将来負担比率（分子）の構造'!J$41</f>
        <v>12813</v>
      </c>
      <c r="F66" s="181"/>
      <c r="G66" s="181"/>
      <c r="H66" s="181">
        <f>'将来負担比率（分子）の構造'!K$41</f>
        <v>12469</v>
      </c>
      <c r="I66" s="181"/>
      <c r="J66" s="181"/>
      <c r="K66" s="181">
        <f>'将来負担比率（分子）の構造'!L$41</f>
        <v>13145</v>
      </c>
      <c r="L66" s="181"/>
      <c r="M66" s="181"/>
      <c r="N66" s="181">
        <f>'将来負担比率（分子）の構造'!M$41</f>
        <v>14955</v>
      </c>
      <c r="O66" s="181"/>
      <c r="P66" s="181"/>
    </row>
    <row r="67" spans="1:16" x14ac:dyDescent="0.15">
      <c r="A67" s="181" t="s">
        <v>75</v>
      </c>
      <c r="B67" s="181" t="e">
        <f>NA()</f>
        <v>#N/A</v>
      </c>
      <c r="C67" s="181">
        <f>IF(ISNUMBER('将来負担比率（分子）の構造'!I$53), IF('将来負担比率（分子）の構造'!I$53 &lt; 0, 0, '将来負担比率（分子）の構造'!I$53), NA())</f>
        <v>3671</v>
      </c>
      <c r="D67" s="181" t="e">
        <f>NA()</f>
        <v>#N/A</v>
      </c>
      <c r="E67" s="181" t="e">
        <f>NA()</f>
        <v>#N/A</v>
      </c>
      <c r="F67" s="181">
        <f>IF(ISNUMBER('将来負担比率（分子）の構造'!J$53), IF('将来負担比率（分子）の構造'!J$53 &lt; 0, 0, '将来負担比率（分子）の構造'!J$53), NA())</f>
        <v>3510</v>
      </c>
      <c r="G67" s="181" t="e">
        <f>NA()</f>
        <v>#N/A</v>
      </c>
      <c r="H67" s="181" t="e">
        <f>NA()</f>
        <v>#N/A</v>
      </c>
      <c r="I67" s="181">
        <f>IF(ISNUMBER('将来負担比率（分子）の構造'!K$53), IF('将来負担比率（分子）の構造'!K$53 &lt; 0, 0, '将来負担比率（分子）の構造'!K$53), NA())</f>
        <v>3244</v>
      </c>
      <c r="J67" s="181" t="e">
        <f>NA()</f>
        <v>#N/A</v>
      </c>
      <c r="K67" s="181" t="e">
        <f>NA()</f>
        <v>#N/A</v>
      </c>
      <c r="L67" s="181">
        <f>IF(ISNUMBER('将来負担比率（分子）の構造'!L$53), IF('将来負担比率（分子）の構造'!L$53 &lt; 0, 0, '将来負担比率（分子）の構造'!L$53), NA())</f>
        <v>3323</v>
      </c>
      <c r="M67" s="181" t="e">
        <f>NA()</f>
        <v>#N/A</v>
      </c>
      <c r="N67" s="181" t="e">
        <f>NA()</f>
        <v>#N/A</v>
      </c>
      <c r="O67" s="181">
        <f>IF(ISNUMBER('将来負担比率（分子）の構造'!M$53), IF('将来負担比率（分子）の構造'!M$53 &lt; 0, 0, '将来負担比率（分子）の構造'!M$53), NA())</f>
        <v>4224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1032</v>
      </c>
      <c r="C72" s="185">
        <f>基金残高に係る経年分析!G55</f>
        <v>865</v>
      </c>
      <c r="D72" s="185">
        <f>基金残高に係る経年分析!H55</f>
        <v>763</v>
      </c>
    </row>
    <row r="73" spans="1:16" x14ac:dyDescent="0.15">
      <c r="A73" s="184" t="s">
        <v>78</v>
      </c>
      <c r="B73" s="185">
        <f>基金残高に係る経年分析!F56</f>
        <v>599</v>
      </c>
      <c r="C73" s="185">
        <f>基金残高に係る経年分析!G56</f>
        <v>611</v>
      </c>
      <c r="D73" s="185">
        <f>基金残高に係る経年分析!H56</f>
        <v>619</v>
      </c>
    </row>
    <row r="74" spans="1:16" x14ac:dyDescent="0.15">
      <c r="A74" s="184" t="s">
        <v>79</v>
      </c>
      <c r="B74" s="185">
        <f>基金残高に係る経年分析!F57</f>
        <v>1906</v>
      </c>
      <c r="C74" s="185">
        <f>基金残高に係る経年分析!G57</f>
        <v>1888</v>
      </c>
      <c r="D74" s="185">
        <f>基金残高に係る経年分析!H57</f>
        <v>1501</v>
      </c>
    </row>
  </sheetData>
  <sheetProtection algorithmName="SHA-512" hashValue="F4BXBtNQgoc9hJEegUzBmQDY20k2u6ZdaIEY+rhl5w2DuaSzsB2XYXzA643cQp5MfCKnO0FIajCMddBBe9KQww==" saltValue="D6JObIUn9jApp7uzLO3v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1386157</v>
      </c>
      <c r="S5" s="698"/>
      <c r="T5" s="698"/>
      <c r="U5" s="698"/>
      <c r="V5" s="698"/>
      <c r="W5" s="698"/>
      <c r="X5" s="698"/>
      <c r="Y5" s="741"/>
      <c r="Z5" s="759">
        <v>9.3000000000000007</v>
      </c>
      <c r="AA5" s="759"/>
      <c r="AB5" s="759"/>
      <c r="AC5" s="759"/>
      <c r="AD5" s="760">
        <v>1386157</v>
      </c>
      <c r="AE5" s="760"/>
      <c r="AF5" s="760"/>
      <c r="AG5" s="760"/>
      <c r="AH5" s="760"/>
      <c r="AI5" s="760"/>
      <c r="AJ5" s="760"/>
      <c r="AK5" s="760"/>
      <c r="AL5" s="742">
        <v>23.5</v>
      </c>
      <c r="AM5" s="713"/>
      <c r="AN5" s="713"/>
      <c r="AO5" s="743"/>
      <c r="AP5" s="708" t="s">
        <v>228</v>
      </c>
      <c r="AQ5" s="709"/>
      <c r="AR5" s="709"/>
      <c r="AS5" s="709"/>
      <c r="AT5" s="709"/>
      <c r="AU5" s="709"/>
      <c r="AV5" s="709"/>
      <c r="AW5" s="709"/>
      <c r="AX5" s="709"/>
      <c r="AY5" s="709"/>
      <c r="AZ5" s="709"/>
      <c r="BA5" s="709"/>
      <c r="BB5" s="709"/>
      <c r="BC5" s="709"/>
      <c r="BD5" s="709"/>
      <c r="BE5" s="709"/>
      <c r="BF5" s="710"/>
      <c r="BG5" s="642">
        <v>1370303</v>
      </c>
      <c r="BH5" s="643"/>
      <c r="BI5" s="643"/>
      <c r="BJ5" s="643"/>
      <c r="BK5" s="643"/>
      <c r="BL5" s="643"/>
      <c r="BM5" s="643"/>
      <c r="BN5" s="644"/>
      <c r="BO5" s="675">
        <v>98.9</v>
      </c>
      <c r="BP5" s="675"/>
      <c r="BQ5" s="675"/>
      <c r="BR5" s="675"/>
      <c r="BS5" s="676" t="s">
        <v>131</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73947</v>
      </c>
      <c r="S6" s="643"/>
      <c r="T6" s="643"/>
      <c r="U6" s="643"/>
      <c r="V6" s="643"/>
      <c r="W6" s="643"/>
      <c r="X6" s="643"/>
      <c r="Y6" s="644"/>
      <c r="Z6" s="675">
        <v>0.5</v>
      </c>
      <c r="AA6" s="675"/>
      <c r="AB6" s="675"/>
      <c r="AC6" s="675"/>
      <c r="AD6" s="676">
        <v>73947</v>
      </c>
      <c r="AE6" s="676"/>
      <c r="AF6" s="676"/>
      <c r="AG6" s="676"/>
      <c r="AH6" s="676"/>
      <c r="AI6" s="676"/>
      <c r="AJ6" s="676"/>
      <c r="AK6" s="676"/>
      <c r="AL6" s="645">
        <v>1.3</v>
      </c>
      <c r="AM6" s="646"/>
      <c r="AN6" s="646"/>
      <c r="AO6" s="677"/>
      <c r="AP6" s="639" t="s">
        <v>233</v>
      </c>
      <c r="AQ6" s="640"/>
      <c r="AR6" s="640"/>
      <c r="AS6" s="640"/>
      <c r="AT6" s="640"/>
      <c r="AU6" s="640"/>
      <c r="AV6" s="640"/>
      <c r="AW6" s="640"/>
      <c r="AX6" s="640"/>
      <c r="AY6" s="640"/>
      <c r="AZ6" s="640"/>
      <c r="BA6" s="640"/>
      <c r="BB6" s="640"/>
      <c r="BC6" s="640"/>
      <c r="BD6" s="640"/>
      <c r="BE6" s="640"/>
      <c r="BF6" s="641"/>
      <c r="BG6" s="642">
        <v>1370303</v>
      </c>
      <c r="BH6" s="643"/>
      <c r="BI6" s="643"/>
      <c r="BJ6" s="643"/>
      <c r="BK6" s="643"/>
      <c r="BL6" s="643"/>
      <c r="BM6" s="643"/>
      <c r="BN6" s="644"/>
      <c r="BO6" s="675">
        <v>98.9</v>
      </c>
      <c r="BP6" s="675"/>
      <c r="BQ6" s="675"/>
      <c r="BR6" s="675"/>
      <c r="BS6" s="676" t="s">
        <v>234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76183</v>
      </c>
      <c r="CS6" s="643"/>
      <c r="CT6" s="643"/>
      <c r="CU6" s="643"/>
      <c r="CV6" s="643"/>
      <c r="CW6" s="643"/>
      <c r="CX6" s="643"/>
      <c r="CY6" s="644"/>
      <c r="CZ6" s="742">
        <v>0.5</v>
      </c>
      <c r="DA6" s="713"/>
      <c r="DB6" s="713"/>
      <c r="DC6" s="745"/>
      <c r="DD6" s="648" t="s">
        <v>234</v>
      </c>
      <c r="DE6" s="643"/>
      <c r="DF6" s="643"/>
      <c r="DG6" s="643"/>
      <c r="DH6" s="643"/>
      <c r="DI6" s="643"/>
      <c r="DJ6" s="643"/>
      <c r="DK6" s="643"/>
      <c r="DL6" s="643"/>
      <c r="DM6" s="643"/>
      <c r="DN6" s="643"/>
      <c r="DO6" s="643"/>
      <c r="DP6" s="644"/>
      <c r="DQ6" s="648">
        <v>76183</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1857</v>
      </c>
      <c r="S7" s="643"/>
      <c r="T7" s="643"/>
      <c r="U7" s="643"/>
      <c r="V7" s="643"/>
      <c r="W7" s="643"/>
      <c r="X7" s="643"/>
      <c r="Y7" s="644"/>
      <c r="Z7" s="675">
        <v>0</v>
      </c>
      <c r="AA7" s="675"/>
      <c r="AB7" s="675"/>
      <c r="AC7" s="675"/>
      <c r="AD7" s="676">
        <v>1857</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573360</v>
      </c>
      <c r="BH7" s="643"/>
      <c r="BI7" s="643"/>
      <c r="BJ7" s="643"/>
      <c r="BK7" s="643"/>
      <c r="BL7" s="643"/>
      <c r="BM7" s="643"/>
      <c r="BN7" s="644"/>
      <c r="BO7" s="675">
        <v>41.4</v>
      </c>
      <c r="BP7" s="675"/>
      <c r="BQ7" s="675"/>
      <c r="BR7" s="675"/>
      <c r="BS7" s="676" t="s">
        <v>234</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4766425</v>
      </c>
      <c r="CS7" s="643"/>
      <c r="CT7" s="643"/>
      <c r="CU7" s="643"/>
      <c r="CV7" s="643"/>
      <c r="CW7" s="643"/>
      <c r="CX7" s="643"/>
      <c r="CY7" s="644"/>
      <c r="CZ7" s="675">
        <v>32.9</v>
      </c>
      <c r="DA7" s="675"/>
      <c r="DB7" s="675"/>
      <c r="DC7" s="675"/>
      <c r="DD7" s="648">
        <v>1846256</v>
      </c>
      <c r="DE7" s="643"/>
      <c r="DF7" s="643"/>
      <c r="DG7" s="643"/>
      <c r="DH7" s="643"/>
      <c r="DI7" s="643"/>
      <c r="DJ7" s="643"/>
      <c r="DK7" s="643"/>
      <c r="DL7" s="643"/>
      <c r="DM7" s="643"/>
      <c r="DN7" s="643"/>
      <c r="DO7" s="643"/>
      <c r="DP7" s="644"/>
      <c r="DQ7" s="648">
        <v>1096287</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7234</v>
      </c>
      <c r="S8" s="643"/>
      <c r="T8" s="643"/>
      <c r="U8" s="643"/>
      <c r="V8" s="643"/>
      <c r="W8" s="643"/>
      <c r="X8" s="643"/>
      <c r="Y8" s="644"/>
      <c r="Z8" s="675">
        <v>0</v>
      </c>
      <c r="AA8" s="675"/>
      <c r="AB8" s="675"/>
      <c r="AC8" s="675"/>
      <c r="AD8" s="676">
        <v>7234</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24000</v>
      </c>
      <c r="BH8" s="643"/>
      <c r="BI8" s="643"/>
      <c r="BJ8" s="643"/>
      <c r="BK8" s="643"/>
      <c r="BL8" s="643"/>
      <c r="BM8" s="643"/>
      <c r="BN8" s="644"/>
      <c r="BO8" s="675">
        <v>1.7</v>
      </c>
      <c r="BP8" s="675"/>
      <c r="BQ8" s="675"/>
      <c r="BR8" s="675"/>
      <c r="BS8" s="648" t="s">
        <v>131</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2970540</v>
      </c>
      <c r="CS8" s="643"/>
      <c r="CT8" s="643"/>
      <c r="CU8" s="643"/>
      <c r="CV8" s="643"/>
      <c r="CW8" s="643"/>
      <c r="CX8" s="643"/>
      <c r="CY8" s="644"/>
      <c r="CZ8" s="675">
        <v>20.5</v>
      </c>
      <c r="DA8" s="675"/>
      <c r="DB8" s="675"/>
      <c r="DC8" s="675"/>
      <c r="DD8" s="648">
        <v>147622</v>
      </c>
      <c r="DE8" s="643"/>
      <c r="DF8" s="643"/>
      <c r="DG8" s="643"/>
      <c r="DH8" s="643"/>
      <c r="DI8" s="643"/>
      <c r="DJ8" s="643"/>
      <c r="DK8" s="643"/>
      <c r="DL8" s="643"/>
      <c r="DM8" s="643"/>
      <c r="DN8" s="643"/>
      <c r="DO8" s="643"/>
      <c r="DP8" s="644"/>
      <c r="DQ8" s="648">
        <v>1751187</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8159</v>
      </c>
      <c r="S9" s="643"/>
      <c r="T9" s="643"/>
      <c r="U9" s="643"/>
      <c r="V9" s="643"/>
      <c r="W9" s="643"/>
      <c r="X9" s="643"/>
      <c r="Y9" s="644"/>
      <c r="Z9" s="675">
        <v>0.1</v>
      </c>
      <c r="AA9" s="675"/>
      <c r="AB9" s="675"/>
      <c r="AC9" s="675"/>
      <c r="AD9" s="676">
        <v>8159</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480949</v>
      </c>
      <c r="BH9" s="643"/>
      <c r="BI9" s="643"/>
      <c r="BJ9" s="643"/>
      <c r="BK9" s="643"/>
      <c r="BL9" s="643"/>
      <c r="BM9" s="643"/>
      <c r="BN9" s="644"/>
      <c r="BO9" s="675">
        <v>34.700000000000003</v>
      </c>
      <c r="BP9" s="675"/>
      <c r="BQ9" s="675"/>
      <c r="BR9" s="675"/>
      <c r="BS9" s="648" t="s">
        <v>131</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1829130</v>
      </c>
      <c r="CS9" s="643"/>
      <c r="CT9" s="643"/>
      <c r="CU9" s="643"/>
      <c r="CV9" s="643"/>
      <c r="CW9" s="643"/>
      <c r="CX9" s="643"/>
      <c r="CY9" s="644"/>
      <c r="CZ9" s="675">
        <v>12.6</v>
      </c>
      <c r="DA9" s="675"/>
      <c r="DB9" s="675"/>
      <c r="DC9" s="675"/>
      <c r="DD9" s="648">
        <v>22866</v>
      </c>
      <c r="DE9" s="643"/>
      <c r="DF9" s="643"/>
      <c r="DG9" s="643"/>
      <c r="DH9" s="643"/>
      <c r="DI9" s="643"/>
      <c r="DJ9" s="643"/>
      <c r="DK9" s="643"/>
      <c r="DL9" s="643"/>
      <c r="DM9" s="643"/>
      <c r="DN9" s="643"/>
      <c r="DO9" s="643"/>
      <c r="DP9" s="644"/>
      <c r="DQ9" s="648">
        <v>1328578</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131</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131</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38170</v>
      </c>
      <c r="BH10" s="643"/>
      <c r="BI10" s="643"/>
      <c r="BJ10" s="643"/>
      <c r="BK10" s="643"/>
      <c r="BL10" s="643"/>
      <c r="BM10" s="643"/>
      <c r="BN10" s="644"/>
      <c r="BO10" s="675">
        <v>2.8</v>
      </c>
      <c r="BP10" s="675"/>
      <c r="BQ10" s="675"/>
      <c r="BR10" s="675"/>
      <c r="BS10" s="648" t="s">
        <v>131</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234</v>
      </c>
      <c r="CS10" s="643"/>
      <c r="CT10" s="643"/>
      <c r="CU10" s="643"/>
      <c r="CV10" s="643"/>
      <c r="CW10" s="643"/>
      <c r="CX10" s="643"/>
      <c r="CY10" s="644"/>
      <c r="CZ10" s="675" t="s">
        <v>131</v>
      </c>
      <c r="DA10" s="675"/>
      <c r="DB10" s="675"/>
      <c r="DC10" s="675"/>
      <c r="DD10" s="648" t="s">
        <v>131</v>
      </c>
      <c r="DE10" s="643"/>
      <c r="DF10" s="643"/>
      <c r="DG10" s="643"/>
      <c r="DH10" s="643"/>
      <c r="DI10" s="643"/>
      <c r="DJ10" s="643"/>
      <c r="DK10" s="643"/>
      <c r="DL10" s="643"/>
      <c r="DM10" s="643"/>
      <c r="DN10" s="643"/>
      <c r="DO10" s="643"/>
      <c r="DP10" s="644"/>
      <c r="DQ10" s="648" t="s">
        <v>131</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338943</v>
      </c>
      <c r="S11" s="643"/>
      <c r="T11" s="643"/>
      <c r="U11" s="643"/>
      <c r="V11" s="643"/>
      <c r="W11" s="643"/>
      <c r="X11" s="643"/>
      <c r="Y11" s="644"/>
      <c r="Z11" s="645">
        <v>2.2999999999999998</v>
      </c>
      <c r="AA11" s="646"/>
      <c r="AB11" s="646"/>
      <c r="AC11" s="647"/>
      <c r="AD11" s="648">
        <v>338943</v>
      </c>
      <c r="AE11" s="643"/>
      <c r="AF11" s="643"/>
      <c r="AG11" s="643"/>
      <c r="AH11" s="643"/>
      <c r="AI11" s="643"/>
      <c r="AJ11" s="643"/>
      <c r="AK11" s="644"/>
      <c r="AL11" s="645">
        <v>5.7</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30241</v>
      </c>
      <c r="BH11" s="643"/>
      <c r="BI11" s="643"/>
      <c r="BJ11" s="643"/>
      <c r="BK11" s="643"/>
      <c r="BL11" s="643"/>
      <c r="BM11" s="643"/>
      <c r="BN11" s="644"/>
      <c r="BO11" s="675">
        <v>2.2000000000000002</v>
      </c>
      <c r="BP11" s="675"/>
      <c r="BQ11" s="675"/>
      <c r="BR11" s="675"/>
      <c r="BS11" s="648" t="s">
        <v>131</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227397</v>
      </c>
      <c r="CS11" s="643"/>
      <c r="CT11" s="643"/>
      <c r="CU11" s="643"/>
      <c r="CV11" s="643"/>
      <c r="CW11" s="643"/>
      <c r="CX11" s="643"/>
      <c r="CY11" s="644"/>
      <c r="CZ11" s="675">
        <v>1.6</v>
      </c>
      <c r="DA11" s="675"/>
      <c r="DB11" s="675"/>
      <c r="DC11" s="675"/>
      <c r="DD11" s="648">
        <v>93833</v>
      </c>
      <c r="DE11" s="643"/>
      <c r="DF11" s="643"/>
      <c r="DG11" s="643"/>
      <c r="DH11" s="643"/>
      <c r="DI11" s="643"/>
      <c r="DJ11" s="643"/>
      <c r="DK11" s="643"/>
      <c r="DL11" s="643"/>
      <c r="DM11" s="643"/>
      <c r="DN11" s="643"/>
      <c r="DO11" s="643"/>
      <c r="DP11" s="644"/>
      <c r="DQ11" s="648">
        <v>131921</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131</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131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618470</v>
      </c>
      <c r="BH12" s="643"/>
      <c r="BI12" s="643"/>
      <c r="BJ12" s="643"/>
      <c r="BK12" s="643"/>
      <c r="BL12" s="643"/>
      <c r="BM12" s="643"/>
      <c r="BN12" s="644"/>
      <c r="BO12" s="675">
        <v>44.6</v>
      </c>
      <c r="BP12" s="675"/>
      <c r="BQ12" s="675"/>
      <c r="BR12" s="675"/>
      <c r="BS12" s="648" t="s">
        <v>131</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459395</v>
      </c>
      <c r="CS12" s="643"/>
      <c r="CT12" s="643"/>
      <c r="CU12" s="643"/>
      <c r="CV12" s="643"/>
      <c r="CW12" s="643"/>
      <c r="CX12" s="643"/>
      <c r="CY12" s="644"/>
      <c r="CZ12" s="675">
        <v>3.2</v>
      </c>
      <c r="DA12" s="675"/>
      <c r="DB12" s="675"/>
      <c r="DC12" s="675"/>
      <c r="DD12" s="648">
        <v>30621</v>
      </c>
      <c r="DE12" s="643"/>
      <c r="DF12" s="643"/>
      <c r="DG12" s="643"/>
      <c r="DH12" s="643"/>
      <c r="DI12" s="643"/>
      <c r="DJ12" s="643"/>
      <c r="DK12" s="643"/>
      <c r="DL12" s="643"/>
      <c r="DM12" s="643"/>
      <c r="DN12" s="643"/>
      <c r="DO12" s="643"/>
      <c r="DP12" s="644"/>
      <c r="DQ12" s="648">
        <v>371455</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131</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613862</v>
      </c>
      <c r="BH13" s="643"/>
      <c r="BI13" s="643"/>
      <c r="BJ13" s="643"/>
      <c r="BK13" s="643"/>
      <c r="BL13" s="643"/>
      <c r="BM13" s="643"/>
      <c r="BN13" s="644"/>
      <c r="BO13" s="675">
        <v>44.3</v>
      </c>
      <c r="BP13" s="675"/>
      <c r="BQ13" s="675"/>
      <c r="BR13" s="675"/>
      <c r="BS13" s="648" t="s">
        <v>131</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877084</v>
      </c>
      <c r="CS13" s="643"/>
      <c r="CT13" s="643"/>
      <c r="CU13" s="643"/>
      <c r="CV13" s="643"/>
      <c r="CW13" s="643"/>
      <c r="CX13" s="643"/>
      <c r="CY13" s="644"/>
      <c r="CZ13" s="675">
        <v>6.1</v>
      </c>
      <c r="DA13" s="675"/>
      <c r="DB13" s="675"/>
      <c r="DC13" s="675"/>
      <c r="DD13" s="648">
        <v>609420</v>
      </c>
      <c r="DE13" s="643"/>
      <c r="DF13" s="643"/>
      <c r="DG13" s="643"/>
      <c r="DH13" s="643"/>
      <c r="DI13" s="643"/>
      <c r="DJ13" s="643"/>
      <c r="DK13" s="643"/>
      <c r="DL13" s="643"/>
      <c r="DM13" s="643"/>
      <c r="DN13" s="643"/>
      <c r="DO13" s="643"/>
      <c r="DP13" s="644"/>
      <c r="DQ13" s="648">
        <v>311299</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234</v>
      </c>
      <c r="AA14" s="675"/>
      <c r="AB14" s="675"/>
      <c r="AC14" s="675"/>
      <c r="AD14" s="676" t="s">
        <v>234</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62625</v>
      </c>
      <c r="BH14" s="643"/>
      <c r="BI14" s="643"/>
      <c r="BJ14" s="643"/>
      <c r="BK14" s="643"/>
      <c r="BL14" s="643"/>
      <c r="BM14" s="643"/>
      <c r="BN14" s="644"/>
      <c r="BO14" s="675">
        <v>4.5</v>
      </c>
      <c r="BP14" s="675"/>
      <c r="BQ14" s="675"/>
      <c r="BR14" s="675"/>
      <c r="BS14" s="648" t="s">
        <v>234</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748509</v>
      </c>
      <c r="CS14" s="643"/>
      <c r="CT14" s="643"/>
      <c r="CU14" s="643"/>
      <c r="CV14" s="643"/>
      <c r="CW14" s="643"/>
      <c r="CX14" s="643"/>
      <c r="CY14" s="644"/>
      <c r="CZ14" s="675">
        <v>5.2</v>
      </c>
      <c r="DA14" s="675"/>
      <c r="DB14" s="675"/>
      <c r="DC14" s="675"/>
      <c r="DD14" s="648">
        <v>218946</v>
      </c>
      <c r="DE14" s="643"/>
      <c r="DF14" s="643"/>
      <c r="DG14" s="643"/>
      <c r="DH14" s="643"/>
      <c r="DI14" s="643"/>
      <c r="DJ14" s="643"/>
      <c r="DK14" s="643"/>
      <c r="DL14" s="643"/>
      <c r="DM14" s="643"/>
      <c r="DN14" s="643"/>
      <c r="DO14" s="643"/>
      <c r="DP14" s="644"/>
      <c r="DQ14" s="648">
        <v>391531</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131</v>
      </c>
      <c r="AA15" s="675"/>
      <c r="AB15" s="675"/>
      <c r="AC15" s="675"/>
      <c r="AD15" s="676" t="s">
        <v>131</v>
      </c>
      <c r="AE15" s="676"/>
      <c r="AF15" s="676"/>
      <c r="AG15" s="676"/>
      <c r="AH15" s="676"/>
      <c r="AI15" s="676"/>
      <c r="AJ15" s="676"/>
      <c r="AK15" s="676"/>
      <c r="AL15" s="645" t="s">
        <v>131</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115848</v>
      </c>
      <c r="BH15" s="643"/>
      <c r="BI15" s="643"/>
      <c r="BJ15" s="643"/>
      <c r="BK15" s="643"/>
      <c r="BL15" s="643"/>
      <c r="BM15" s="643"/>
      <c r="BN15" s="644"/>
      <c r="BO15" s="675">
        <v>8.4</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1005084</v>
      </c>
      <c r="CS15" s="643"/>
      <c r="CT15" s="643"/>
      <c r="CU15" s="643"/>
      <c r="CV15" s="643"/>
      <c r="CW15" s="643"/>
      <c r="CX15" s="643"/>
      <c r="CY15" s="644"/>
      <c r="CZ15" s="675">
        <v>6.9</v>
      </c>
      <c r="DA15" s="675"/>
      <c r="DB15" s="675"/>
      <c r="DC15" s="675"/>
      <c r="DD15" s="648">
        <v>146285</v>
      </c>
      <c r="DE15" s="643"/>
      <c r="DF15" s="643"/>
      <c r="DG15" s="643"/>
      <c r="DH15" s="643"/>
      <c r="DI15" s="643"/>
      <c r="DJ15" s="643"/>
      <c r="DK15" s="643"/>
      <c r="DL15" s="643"/>
      <c r="DM15" s="643"/>
      <c r="DN15" s="643"/>
      <c r="DO15" s="643"/>
      <c r="DP15" s="644"/>
      <c r="DQ15" s="648">
        <v>645084</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5018</v>
      </c>
      <c r="S16" s="643"/>
      <c r="T16" s="643"/>
      <c r="U16" s="643"/>
      <c r="V16" s="643"/>
      <c r="W16" s="643"/>
      <c r="X16" s="643"/>
      <c r="Y16" s="644"/>
      <c r="Z16" s="675">
        <v>0</v>
      </c>
      <c r="AA16" s="675"/>
      <c r="AB16" s="675"/>
      <c r="AC16" s="675"/>
      <c r="AD16" s="676">
        <v>5018</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234</v>
      </c>
      <c r="BP16" s="675"/>
      <c r="BQ16" s="675"/>
      <c r="BR16" s="675"/>
      <c r="BS16" s="648" t="s">
        <v>131</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213018</v>
      </c>
      <c r="CS16" s="643"/>
      <c r="CT16" s="643"/>
      <c r="CU16" s="643"/>
      <c r="CV16" s="643"/>
      <c r="CW16" s="643"/>
      <c r="CX16" s="643"/>
      <c r="CY16" s="644"/>
      <c r="CZ16" s="675">
        <v>1.5</v>
      </c>
      <c r="DA16" s="675"/>
      <c r="DB16" s="675"/>
      <c r="DC16" s="675"/>
      <c r="DD16" s="648" t="s">
        <v>234</v>
      </c>
      <c r="DE16" s="643"/>
      <c r="DF16" s="643"/>
      <c r="DG16" s="643"/>
      <c r="DH16" s="643"/>
      <c r="DI16" s="643"/>
      <c r="DJ16" s="643"/>
      <c r="DK16" s="643"/>
      <c r="DL16" s="643"/>
      <c r="DM16" s="643"/>
      <c r="DN16" s="643"/>
      <c r="DO16" s="643"/>
      <c r="DP16" s="644"/>
      <c r="DQ16" s="648">
        <v>26102</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3340</v>
      </c>
      <c r="S17" s="643"/>
      <c r="T17" s="643"/>
      <c r="U17" s="643"/>
      <c r="V17" s="643"/>
      <c r="W17" s="643"/>
      <c r="X17" s="643"/>
      <c r="Y17" s="644"/>
      <c r="Z17" s="675">
        <v>0</v>
      </c>
      <c r="AA17" s="675"/>
      <c r="AB17" s="675"/>
      <c r="AC17" s="675"/>
      <c r="AD17" s="676">
        <v>3340</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131</v>
      </c>
      <c r="BH17" s="643"/>
      <c r="BI17" s="643"/>
      <c r="BJ17" s="643"/>
      <c r="BK17" s="643"/>
      <c r="BL17" s="643"/>
      <c r="BM17" s="643"/>
      <c r="BN17" s="644"/>
      <c r="BO17" s="675" t="s">
        <v>131</v>
      </c>
      <c r="BP17" s="675"/>
      <c r="BQ17" s="675"/>
      <c r="BR17" s="675"/>
      <c r="BS17" s="648" t="s">
        <v>234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1323365</v>
      </c>
      <c r="CS17" s="643"/>
      <c r="CT17" s="643"/>
      <c r="CU17" s="643"/>
      <c r="CV17" s="643"/>
      <c r="CW17" s="643"/>
      <c r="CX17" s="643"/>
      <c r="CY17" s="644"/>
      <c r="CZ17" s="675">
        <v>9.1</v>
      </c>
      <c r="DA17" s="675"/>
      <c r="DB17" s="675"/>
      <c r="DC17" s="675"/>
      <c r="DD17" s="648" t="s">
        <v>131</v>
      </c>
      <c r="DE17" s="643"/>
      <c r="DF17" s="643"/>
      <c r="DG17" s="643"/>
      <c r="DH17" s="643"/>
      <c r="DI17" s="643"/>
      <c r="DJ17" s="643"/>
      <c r="DK17" s="643"/>
      <c r="DL17" s="643"/>
      <c r="DM17" s="643"/>
      <c r="DN17" s="643"/>
      <c r="DO17" s="643"/>
      <c r="DP17" s="644"/>
      <c r="DQ17" s="648">
        <v>1323183</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9742</v>
      </c>
      <c r="S18" s="643"/>
      <c r="T18" s="643"/>
      <c r="U18" s="643"/>
      <c r="V18" s="643"/>
      <c r="W18" s="643"/>
      <c r="X18" s="643"/>
      <c r="Y18" s="644"/>
      <c r="Z18" s="675">
        <v>0.1</v>
      </c>
      <c r="AA18" s="675"/>
      <c r="AB18" s="675"/>
      <c r="AC18" s="675"/>
      <c r="AD18" s="676">
        <v>9742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131</v>
      </c>
      <c r="BP18" s="675"/>
      <c r="BQ18" s="675"/>
      <c r="BR18" s="675"/>
      <c r="BS18" s="648" t="s">
        <v>131</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6128</v>
      </c>
      <c r="S19" s="643"/>
      <c r="T19" s="643"/>
      <c r="U19" s="643"/>
      <c r="V19" s="643"/>
      <c r="W19" s="643"/>
      <c r="X19" s="643"/>
      <c r="Y19" s="644"/>
      <c r="Z19" s="675">
        <v>0</v>
      </c>
      <c r="AA19" s="675"/>
      <c r="AB19" s="675"/>
      <c r="AC19" s="675"/>
      <c r="AD19" s="676">
        <v>6128</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15854</v>
      </c>
      <c r="BH19" s="643"/>
      <c r="BI19" s="643"/>
      <c r="BJ19" s="643"/>
      <c r="BK19" s="643"/>
      <c r="BL19" s="643"/>
      <c r="BM19" s="643"/>
      <c r="BN19" s="644"/>
      <c r="BO19" s="675">
        <v>1.1000000000000001</v>
      </c>
      <c r="BP19" s="675"/>
      <c r="BQ19" s="675"/>
      <c r="BR19" s="675"/>
      <c r="BS19" s="648" t="s">
        <v>131</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234</v>
      </c>
      <c r="CS19" s="643"/>
      <c r="CT19" s="643"/>
      <c r="CU19" s="643"/>
      <c r="CV19" s="643"/>
      <c r="CW19" s="643"/>
      <c r="CX19" s="643"/>
      <c r="CY19" s="644"/>
      <c r="CZ19" s="675" t="s">
        <v>131</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2221</v>
      </c>
      <c r="S20" s="643"/>
      <c r="T20" s="643"/>
      <c r="U20" s="643"/>
      <c r="V20" s="643"/>
      <c r="W20" s="643"/>
      <c r="X20" s="643"/>
      <c r="Y20" s="644"/>
      <c r="Z20" s="675">
        <v>0</v>
      </c>
      <c r="AA20" s="675"/>
      <c r="AB20" s="675"/>
      <c r="AC20" s="675"/>
      <c r="AD20" s="676">
        <v>2221</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15854</v>
      </c>
      <c r="BH20" s="643"/>
      <c r="BI20" s="643"/>
      <c r="BJ20" s="643"/>
      <c r="BK20" s="643"/>
      <c r="BL20" s="643"/>
      <c r="BM20" s="643"/>
      <c r="BN20" s="644"/>
      <c r="BO20" s="675">
        <v>1.1000000000000001</v>
      </c>
      <c r="BP20" s="675"/>
      <c r="BQ20" s="675"/>
      <c r="BR20" s="675"/>
      <c r="BS20" s="648" t="s">
        <v>234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14496130</v>
      </c>
      <c r="CS20" s="643"/>
      <c r="CT20" s="643"/>
      <c r="CU20" s="643"/>
      <c r="CV20" s="643"/>
      <c r="CW20" s="643"/>
      <c r="CX20" s="643"/>
      <c r="CY20" s="644"/>
      <c r="CZ20" s="675">
        <v>100</v>
      </c>
      <c r="DA20" s="675"/>
      <c r="DB20" s="675"/>
      <c r="DC20" s="675"/>
      <c r="DD20" s="648">
        <v>3115849</v>
      </c>
      <c r="DE20" s="643"/>
      <c r="DF20" s="643"/>
      <c r="DG20" s="643"/>
      <c r="DH20" s="643"/>
      <c r="DI20" s="643"/>
      <c r="DJ20" s="643"/>
      <c r="DK20" s="643"/>
      <c r="DL20" s="643"/>
      <c r="DM20" s="643"/>
      <c r="DN20" s="643"/>
      <c r="DO20" s="643"/>
      <c r="DP20" s="644"/>
      <c r="DQ20" s="648">
        <v>7452810</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1393</v>
      </c>
      <c r="S21" s="643"/>
      <c r="T21" s="643"/>
      <c r="U21" s="643"/>
      <c r="V21" s="643"/>
      <c r="W21" s="643"/>
      <c r="X21" s="643"/>
      <c r="Y21" s="644"/>
      <c r="Z21" s="675">
        <v>0</v>
      </c>
      <c r="AA21" s="675"/>
      <c r="AB21" s="675"/>
      <c r="AC21" s="675"/>
      <c r="AD21" s="676">
        <v>1393</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15854</v>
      </c>
      <c r="BH21" s="643"/>
      <c r="BI21" s="643"/>
      <c r="BJ21" s="643"/>
      <c r="BK21" s="643"/>
      <c r="BL21" s="643"/>
      <c r="BM21" s="643"/>
      <c r="BN21" s="644"/>
      <c r="BO21" s="675">
        <v>1.1000000000000001</v>
      </c>
      <c r="BP21" s="675"/>
      <c r="BQ21" s="675"/>
      <c r="BR21" s="675"/>
      <c r="BS21" s="648" t="s">
        <v>234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4537758</v>
      </c>
      <c r="S22" s="643"/>
      <c r="T22" s="643"/>
      <c r="U22" s="643"/>
      <c r="V22" s="643"/>
      <c r="W22" s="643"/>
      <c r="X22" s="643"/>
      <c r="Y22" s="644"/>
      <c r="Z22" s="675">
        <v>30.4</v>
      </c>
      <c r="AA22" s="675"/>
      <c r="AB22" s="675"/>
      <c r="AC22" s="675"/>
      <c r="AD22" s="676">
        <v>4036602</v>
      </c>
      <c r="AE22" s="676"/>
      <c r="AF22" s="676"/>
      <c r="AG22" s="676"/>
      <c r="AH22" s="676"/>
      <c r="AI22" s="676"/>
      <c r="AJ22" s="676"/>
      <c r="AK22" s="676"/>
      <c r="AL22" s="645">
        <v>68.400000000000006</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131</v>
      </c>
      <c r="BH22" s="643"/>
      <c r="BI22" s="643"/>
      <c r="BJ22" s="643"/>
      <c r="BK22" s="643"/>
      <c r="BL22" s="643"/>
      <c r="BM22" s="643"/>
      <c r="BN22" s="644"/>
      <c r="BO22" s="675" t="s">
        <v>131</v>
      </c>
      <c r="BP22" s="675"/>
      <c r="BQ22" s="675"/>
      <c r="BR22" s="675"/>
      <c r="BS22" s="648" t="s">
        <v>131</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4036602</v>
      </c>
      <c r="S23" s="643"/>
      <c r="T23" s="643"/>
      <c r="U23" s="643"/>
      <c r="V23" s="643"/>
      <c r="W23" s="643"/>
      <c r="X23" s="643"/>
      <c r="Y23" s="644"/>
      <c r="Z23" s="675">
        <v>27.1</v>
      </c>
      <c r="AA23" s="675"/>
      <c r="AB23" s="675"/>
      <c r="AC23" s="675"/>
      <c r="AD23" s="676">
        <v>4036602</v>
      </c>
      <c r="AE23" s="676"/>
      <c r="AF23" s="676"/>
      <c r="AG23" s="676"/>
      <c r="AH23" s="676"/>
      <c r="AI23" s="676"/>
      <c r="AJ23" s="676"/>
      <c r="AK23" s="676"/>
      <c r="AL23" s="645">
        <v>68.400000000000006</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131</v>
      </c>
      <c r="BH23" s="643"/>
      <c r="BI23" s="643"/>
      <c r="BJ23" s="643"/>
      <c r="BK23" s="643"/>
      <c r="BL23" s="643"/>
      <c r="BM23" s="643"/>
      <c r="BN23" s="644"/>
      <c r="BO23" s="675" t="s">
        <v>234</v>
      </c>
      <c r="BP23" s="675"/>
      <c r="BQ23" s="675"/>
      <c r="BR23" s="675"/>
      <c r="BS23" s="648" t="s">
        <v>234</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501156</v>
      </c>
      <c r="S24" s="643"/>
      <c r="T24" s="643"/>
      <c r="U24" s="643"/>
      <c r="V24" s="643"/>
      <c r="W24" s="643"/>
      <c r="X24" s="643"/>
      <c r="Y24" s="644"/>
      <c r="Z24" s="675">
        <v>3.4</v>
      </c>
      <c r="AA24" s="675"/>
      <c r="AB24" s="675"/>
      <c r="AC24" s="675"/>
      <c r="AD24" s="676" t="s">
        <v>234</v>
      </c>
      <c r="AE24" s="676"/>
      <c r="AF24" s="676"/>
      <c r="AG24" s="676"/>
      <c r="AH24" s="676"/>
      <c r="AI24" s="676"/>
      <c r="AJ24" s="676"/>
      <c r="AK24" s="676"/>
      <c r="AL24" s="645" t="s">
        <v>234</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234</v>
      </c>
      <c r="BP24" s="675"/>
      <c r="BQ24" s="675"/>
      <c r="BR24" s="675"/>
      <c r="BS24" s="648" t="s">
        <v>131</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4398072</v>
      </c>
      <c r="CS24" s="698"/>
      <c r="CT24" s="698"/>
      <c r="CU24" s="698"/>
      <c r="CV24" s="698"/>
      <c r="CW24" s="698"/>
      <c r="CX24" s="698"/>
      <c r="CY24" s="741"/>
      <c r="CZ24" s="742">
        <v>30.3</v>
      </c>
      <c r="DA24" s="713"/>
      <c r="DB24" s="713"/>
      <c r="DC24" s="745"/>
      <c r="DD24" s="740">
        <v>3391794</v>
      </c>
      <c r="DE24" s="698"/>
      <c r="DF24" s="698"/>
      <c r="DG24" s="698"/>
      <c r="DH24" s="698"/>
      <c r="DI24" s="698"/>
      <c r="DJ24" s="698"/>
      <c r="DK24" s="741"/>
      <c r="DL24" s="740">
        <v>3338627</v>
      </c>
      <c r="DM24" s="698"/>
      <c r="DN24" s="698"/>
      <c r="DO24" s="698"/>
      <c r="DP24" s="698"/>
      <c r="DQ24" s="698"/>
      <c r="DR24" s="698"/>
      <c r="DS24" s="698"/>
      <c r="DT24" s="698"/>
      <c r="DU24" s="698"/>
      <c r="DV24" s="741"/>
      <c r="DW24" s="742">
        <v>55</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131</v>
      </c>
      <c r="S25" s="643"/>
      <c r="T25" s="643"/>
      <c r="U25" s="643"/>
      <c r="V25" s="643"/>
      <c r="W25" s="643"/>
      <c r="X25" s="643"/>
      <c r="Y25" s="644"/>
      <c r="Z25" s="675" t="s">
        <v>234</v>
      </c>
      <c r="AA25" s="675"/>
      <c r="AB25" s="675"/>
      <c r="AC25" s="675"/>
      <c r="AD25" s="676" t="s">
        <v>234</v>
      </c>
      <c r="AE25" s="676"/>
      <c r="AF25" s="676"/>
      <c r="AG25" s="676"/>
      <c r="AH25" s="676"/>
      <c r="AI25" s="676"/>
      <c r="AJ25" s="676"/>
      <c r="AK25" s="676"/>
      <c r="AL25" s="645" t="s">
        <v>131</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131</v>
      </c>
      <c r="BH25" s="643"/>
      <c r="BI25" s="643"/>
      <c r="BJ25" s="643"/>
      <c r="BK25" s="643"/>
      <c r="BL25" s="643"/>
      <c r="BM25" s="643"/>
      <c r="BN25" s="644"/>
      <c r="BO25" s="675" t="s">
        <v>131</v>
      </c>
      <c r="BP25" s="675"/>
      <c r="BQ25" s="675"/>
      <c r="BR25" s="675"/>
      <c r="BS25" s="648" t="s">
        <v>234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1988421</v>
      </c>
      <c r="CS25" s="661"/>
      <c r="CT25" s="661"/>
      <c r="CU25" s="661"/>
      <c r="CV25" s="661"/>
      <c r="CW25" s="661"/>
      <c r="CX25" s="661"/>
      <c r="CY25" s="662"/>
      <c r="CZ25" s="645">
        <v>13.7</v>
      </c>
      <c r="DA25" s="663"/>
      <c r="DB25" s="663"/>
      <c r="DC25" s="664"/>
      <c r="DD25" s="648">
        <v>1740810</v>
      </c>
      <c r="DE25" s="661"/>
      <c r="DF25" s="661"/>
      <c r="DG25" s="661"/>
      <c r="DH25" s="661"/>
      <c r="DI25" s="661"/>
      <c r="DJ25" s="661"/>
      <c r="DK25" s="662"/>
      <c r="DL25" s="648">
        <v>1687883</v>
      </c>
      <c r="DM25" s="661"/>
      <c r="DN25" s="661"/>
      <c r="DO25" s="661"/>
      <c r="DP25" s="661"/>
      <c r="DQ25" s="661"/>
      <c r="DR25" s="661"/>
      <c r="DS25" s="661"/>
      <c r="DT25" s="661"/>
      <c r="DU25" s="661"/>
      <c r="DV25" s="662"/>
      <c r="DW25" s="645">
        <v>27.8</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6372155</v>
      </c>
      <c r="S26" s="643"/>
      <c r="T26" s="643"/>
      <c r="U26" s="643"/>
      <c r="V26" s="643"/>
      <c r="W26" s="643"/>
      <c r="X26" s="643"/>
      <c r="Y26" s="644"/>
      <c r="Z26" s="675">
        <v>42.7</v>
      </c>
      <c r="AA26" s="675"/>
      <c r="AB26" s="675"/>
      <c r="AC26" s="675"/>
      <c r="AD26" s="676">
        <v>5870999</v>
      </c>
      <c r="AE26" s="676"/>
      <c r="AF26" s="676"/>
      <c r="AG26" s="676"/>
      <c r="AH26" s="676"/>
      <c r="AI26" s="676"/>
      <c r="AJ26" s="676"/>
      <c r="AK26" s="676"/>
      <c r="AL26" s="645">
        <v>99.5</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131</v>
      </c>
      <c r="BH26" s="643"/>
      <c r="BI26" s="643"/>
      <c r="BJ26" s="643"/>
      <c r="BK26" s="643"/>
      <c r="BL26" s="643"/>
      <c r="BM26" s="643"/>
      <c r="BN26" s="644"/>
      <c r="BO26" s="675" t="s">
        <v>234</v>
      </c>
      <c r="BP26" s="675"/>
      <c r="BQ26" s="675"/>
      <c r="BR26" s="675"/>
      <c r="BS26" s="648" t="s">
        <v>234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1234308</v>
      </c>
      <c r="CS26" s="643"/>
      <c r="CT26" s="643"/>
      <c r="CU26" s="643"/>
      <c r="CV26" s="643"/>
      <c r="CW26" s="643"/>
      <c r="CX26" s="643"/>
      <c r="CY26" s="644"/>
      <c r="CZ26" s="645">
        <v>8.5</v>
      </c>
      <c r="DA26" s="663"/>
      <c r="DB26" s="663"/>
      <c r="DC26" s="664"/>
      <c r="DD26" s="648">
        <v>1040460</v>
      </c>
      <c r="DE26" s="643"/>
      <c r="DF26" s="643"/>
      <c r="DG26" s="643"/>
      <c r="DH26" s="643"/>
      <c r="DI26" s="643"/>
      <c r="DJ26" s="643"/>
      <c r="DK26" s="644"/>
      <c r="DL26" s="648" t="s">
        <v>131</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998</v>
      </c>
      <c r="S27" s="643"/>
      <c r="T27" s="643"/>
      <c r="U27" s="643"/>
      <c r="V27" s="643"/>
      <c r="W27" s="643"/>
      <c r="X27" s="643"/>
      <c r="Y27" s="644"/>
      <c r="Z27" s="675">
        <v>0</v>
      </c>
      <c r="AA27" s="675"/>
      <c r="AB27" s="675"/>
      <c r="AC27" s="675"/>
      <c r="AD27" s="676">
        <v>998</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1386157</v>
      </c>
      <c r="BH27" s="643"/>
      <c r="BI27" s="643"/>
      <c r="BJ27" s="643"/>
      <c r="BK27" s="643"/>
      <c r="BL27" s="643"/>
      <c r="BM27" s="643"/>
      <c r="BN27" s="644"/>
      <c r="BO27" s="675">
        <v>100</v>
      </c>
      <c r="BP27" s="675"/>
      <c r="BQ27" s="675"/>
      <c r="BR27" s="675"/>
      <c r="BS27" s="648" t="s">
        <v>131</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1086286</v>
      </c>
      <c r="CS27" s="661"/>
      <c r="CT27" s="661"/>
      <c r="CU27" s="661"/>
      <c r="CV27" s="661"/>
      <c r="CW27" s="661"/>
      <c r="CX27" s="661"/>
      <c r="CY27" s="662"/>
      <c r="CZ27" s="645">
        <v>7.5</v>
      </c>
      <c r="DA27" s="663"/>
      <c r="DB27" s="663"/>
      <c r="DC27" s="664"/>
      <c r="DD27" s="648">
        <v>327801</v>
      </c>
      <c r="DE27" s="661"/>
      <c r="DF27" s="661"/>
      <c r="DG27" s="661"/>
      <c r="DH27" s="661"/>
      <c r="DI27" s="661"/>
      <c r="DJ27" s="661"/>
      <c r="DK27" s="662"/>
      <c r="DL27" s="648">
        <v>327561</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220156</v>
      </c>
      <c r="S28" s="643"/>
      <c r="T28" s="643"/>
      <c r="U28" s="643"/>
      <c r="V28" s="643"/>
      <c r="W28" s="643"/>
      <c r="X28" s="643"/>
      <c r="Y28" s="644"/>
      <c r="Z28" s="675">
        <v>1.5</v>
      </c>
      <c r="AA28" s="675"/>
      <c r="AB28" s="675"/>
      <c r="AC28" s="675"/>
      <c r="AD28" s="676" t="s">
        <v>131</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1323365</v>
      </c>
      <c r="CS28" s="643"/>
      <c r="CT28" s="643"/>
      <c r="CU28" s="643"/>
      <c r="CV28" s="643"/>
      <c r="CW28" s="643"/>
      <c r="CX28" s="643"/>
      <c r="CY28" s="644"/>
      <c r="CZ28" s="645">
        <v>9.1</v>
      </c>
      <c r="DA28" s="663"/>
      <c r="DB28" s="663"/>
      <c r="DC28" s="664"/>
      <c r="DD28" s="648">
        <v>1323183</v>
      </c>
      <c r="DE28" s="643"/>
      <c r="DF28" s="643"/>
      <c r="DG28" s="643"/>
      <c r="DH28" s="643"/>
      <c r="DI28" s="643"/>
      <c r="DJ28" s="643"/>
      <c r="DK28" s="644"/>
      <c r="DL28" s="648">
        <v>1323183</v>
      </c>
      <c r="DM28" s="643"/>
      <c r="DN28" s="643"/>
      <c r="DO28" s="643"/>
      <c r="DP28" s="643"/>
      <c r="DQ28" s="643"/>
      <c r="DR28" s="643"/>
      <c r="DS28" s="643"/>
      <c r="DT28" s="643"/>
      <c r="DU28" s="643"/>
      <c r="DV28" s="644"/>
      <c r="DW28" s="645">
        <v>21.8</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90484</v>
      </c>
      <c r="S29" s="643"/>
      <c r="T29" s="643"/>
      <c r="U29" s="643"/>
      <c r="V29" s="643"/>
      <c r="W29" s="643"/>
      <c r="X29" s="643"/>
      <c r="Y29" s="644"/>
      <c r="Z29" s="675">
        <v>0.6</v>
      </c>
      <c r="AA29" s="675"/>
      <c r="AB29" s="675"/>
      <c r="AC29" s="675"/>
      <c r="AD29" s="676" t="s">
        <v>234</v>
      </c>
      <c r="AE29" s="676"/>
      <c r="AF29" s="676"/>
      <c r="AG29" s="676"/>
      <c r="AH29" s="676"/>
      <c r="AI29" s="676"/>
      <c r="AJ29" s="676"/>
      <c r="AK29" s="676"/>
      <c r="AL29" s="645" t="s">
        <v>131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305</v>
      </c>
      <c r="CE29" s="731"/>
      <c r="CF29" s="681" t="s">
        <v>70</v>
      </c>
      <c r="CG29" s="682"/>
      <c r="CH29" s="682"/>
      <c r="CI29" s="682"/>
      <c r="CJ29" s="682"/>
      <c r="CK29" s="682"/>
      <c r="CL29" s="682"/>
      <c r="CM29" s="682"/>
      <c r="CN29" s="682"/>
      <c r="CO29" s="682"/>
      <c r="CP29" s="682"/>
      <c r="CQ29" s="683"/>
      <c r="CR29" s="642">
        <v>1323128</v>
      </c>
      <c r="CS29" s="661"/>
      <c r="CT29" s="661"/>
      <c r="CU29" s="661"/>
      <c r="CV29" s="661"/>
      <c r="CW29" s="661"/>
      <c r="CX29" s="661"/>
      <c r="CY29" s="662"/>
      <c r="CZ29" s="645">
        <v>9.1</v>
      </c>
      <c r="DA29" s="663"/>
      <c r="DB29" s="663"/>
      <c r="DC29" s="664"/>
      <c r="DD29" s="648">
        <v>1322946</v>
      </c>
      <c r="DE29" s="661"/>
      <c r="DF29" s="661"/>
      <c r="DG29" s="661"/>
      <c r="DH29" s="661"/>
      <c r="DI29" s="661"/>
      <c r="DJ29" s="661"/>
      <c r="DK29" s="662"/>
      <c r="DL29" s="648">
        <v>1322946</v>
      </c>
      <c r="DM29" s="661"/>
      <c r="DN29" s="661"/>
      <c r="DO29" s="661"/>
      <c r="DP29" s="661"/>
      <c r="DQ29" s="661"/>
      <c r="DR29" s="661"/>
      <c r="DS29" s="661"/>
      <c r="DT29" s="661"/>
      <c r="DU29" s="661"/>
      <c r="DV29" s="662"/>
      <c r="DW29" s="645">
        <v>21.8</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35440</v>
      </c>
      <c r="S30" s="643"/>
      <c r="T30" s="643"/>
      <c r="U30" s="643"/>
      <c r="V30" s="643"/>
      <c r="W30" s="643"/>
      <c r="X30" s="643"/>
      <c r="Y30" s="644"/>
      <c r="Z30" s="675">
        <v>0.2</v>
      </c>
      <c r="AA30" s="675"/>
      <c r="AB30" s="675"/>
      <c r="AC30" s="675"/>
      <c r="AD30" s="676" t="s">
        <v>131</v>
      </c>
      <c r="AE30" s="676"/>
      <c r="AF30" s="676"/>
      <c r="AG30" s="676"/>
      <c r="AH30" s="676"/>
      <c r="AI30" s="676"/>
      <c r="AJ30" s="676"/>
      <c r="AK30" s="676"/>
      <c r="AL30" s="645" t="s">
        <v>234</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1254266</v>
      </c>
      <c r="CS30" s="643"/>
      <c r="CT30" s="643"/>
      <c r="CU30" s="643"/>
      <c r="CV30" s="643"/>
      <c r="CW30" s="643"/>
      <c r="CX30" s="643"/>
      <c r="CY30" s="644"/>
      <c r="CZ30" s="645">
        <v>8.6999999999999993</v>
      </c>
      <c r="DA30" s="663"/>
      <c r="DB30" s="663"/>
      <c r="DC30" s="664"/>
      <c r="DD30" s="648">
        <v>1254089</v>
      </c>
      <c r="DE30" s="643"/>
      <c r="DF30" s="643"/>
      <c r="DG30" s="643"/>
      <c r="DH30" s="643"/>
      <c r="DI30" s="643"/>
      <c r="DJ30" s="643"/>
      <c r="DK30" s="644"/>
      <c r="DL30" s="648">
        <v>1254089</v>
      </c>
      <c r="DM30" s="643"/>
      <c r="DN30" s="643"/>
      <c r="DO30" s="643"/>
      <c r="DP30" s="643"/>
      <c r="DQ30" s="643"/>
      <c r="DR30" s="643"/>
      <c r="DS30" s="643"/>
      <c r="DT30" s="643"/>
      <c r="DU30" s="643"/>
      <c r="DV30" s="644"/>
      <c r="DW30" s="645">
        <v>20.6</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3099080</v>
      </c>
      <c r="S31" s="643"/>
      <c r="T31" s="643"/>
      <c r="U31" s="643"/>
      <c r="V31" s="643"/>
      <c r="W31" s="643"/>
      <c r="X31" s="643"/>
      <c r="Y31" s="644"/>
      <c r="Z31" s="675">
        <v>20.8</v>
      </c>
      <c r="AA31" s="675"/>
      <c r="AB31" s="675"/>
      <c r="AC31" s="675"/>
      <c r="AD31" s="676" t="s">
        <v>131</v>
      </c>
      <c r="AE31" s="676"/>
      <c r="AF31" s="676"/>
      <c r="AG31" s="676"/>
      <c r="AH31" s="676"/>
      <c r="AI31" s="676"/>
      <c r="AJ31" s="676"/>
      <c r="AK31" s="676"/>
      <c r="AL31" s="645" t="s">
        <v>234</v>
      </c>
      <c r="AM31" s="646"/>
      <c r="AN31" s="646"/>
      <c r="AO31" s="677"/>
      <c r="AP31" s="716" t="s">
        <v>311</v>
      </c>
      <c r="AQ31" s="717"/>
      <c r="AR31" s="717"/>
      <c r="AS31" s="717"/>
      <c r="AT31" s="722" t="s">
        <v>312</v>
      </c>
      <c r="AU31" s="231"/>
      <c r="AV31" s="231"/>
      <c r="AW31" s="231"/>
      <c r="AX31" s="708" t="s">
        <v>188</v>
      </c>
      <c r="AY31" s="709"/>
      <c r="AZ31" s="709"/>
      <c r="BA31" s="709"/>
      <c r="BB31" s="709"/>
      <c r="BC31" s="709"/>
      <c r="BD31" s="709"/>
      <c r="BE31" s="709"/>
      <c r="BF31" s="710"/>
      <c r="BG31" s="711">
        <v>97</v>
      </c>
      <c r="BH31" s="712"/>
      <c r="BI31" s="712"/>
      <c r="BJ31" s="712"/>
      <c r="BK31" s="712"/>
      <c r="BL31" s="712"/>
      <c r="BM31" s="713">
        <v>93.7</v>
      </c>
      <c r="BN31" s="712"/>
      <c r="BO31" s="712"/>
      <c r="BP31" s="712"/>
      <c r="BQ31" s="714"/>
      <c r="BR31" s="711">
        <v>99</v>
      </c>
      <c r="BS31" s="712"/>
      <c r="BT31" s="712"/>
      <c r="BU31" s="712"/>
      <c r="BV31" s="712"/>
      <c r="BW31" s="712"/>
      <c r="BX31" s="713">
        <v>95.3</v>
      </c>
      <c r="BY31" s="712"/>
      <c r="BZ31" s="712"/>
      <c r="CA31" s="712"/>
      <c r="CB31" s="714"/>
      <c r="CD31" s="732"/>
      <c r="CE31" s="733"/>
      <c r="CF31" s="681" t="s">
        <v>313</v>
      </c>
      <c r="CG31" s="682"/>
      <c r="CH31" s="682"/>
      <c r="CI31" s="682"/>
      <c r="CJ31" s="682"/>
      <c r="CK31" s="682"/>
      <c r="CL31" s="682"/>
      <c r="CM31" s="682"/>
      <c r="CN31" s="682"/>
      <c r="CO31" s="682"/>
      <c r="CP31" s="682"/>
      <c r="CQ31" s="683"/>
      <c r="CR31" s="642">
        <v>68862</v>
      </c>
      <c r="CS31" s="661"/>
      <c r="CT31" s="661"/>
      <c r="CU31" s="661"/>
      <c r="CV31" s="661"/>
      <c r="CW31" s="661"/>
      <c r="CX31" s="661"/>
      <c r="CY31" s="662"/>
      <c r="CZ31" s="645">
        <v>0.5</v>
      </c>
      <c r="DA31" s="663"/>
      <c r="DB31" s="663"/>
      <c r="DC31" s="664"/>
      <c r="DD31" s="648">
        <v>68857</v>
      </c>
      <c r="DE31" s="661"/>
      <c r="DF31" s="661"/>
      <c r="DG31" s="661"/>
      <c r="DH31" s="661"/>
      <c r="DI31" s="661"/>
      <c r="DJ31" s="661"/>
      <c r="DK31" s="662"/>
      <c r="DL31" s="648">
        <v>68857</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25" t="s">
        <v>314</v>
      </c>
      <c r="C32" s="726"/>
      <c r="D32" s="726"/>
      <c r="E32" s="726"/>
      <c r="F32" s="726"/>
      <c r="G32" s="726"/>
      <c r="H32" s="726"/>
      <c r="I32" s="726"/>
      <c r="J32" s="726"/>
      <c r="K32" s="726"/>
      <c r="L32" s="726"/>
      <c r="M32" s="726"/>
      <c r="N32" s="726"/>
      <c r="O32" s="726"/>
      <c r="P32" s="726"/>
      <c r="Q32" s="727"/>
      <c r="R32" s="642">
        <v>5557</v>
      </c>
      <c r="S32" s="643"/>
      <c r="T32" s="643"/>
      <c r="U32" s="643"/>
      <c r="V32" s="643"/>
      <c r="W32" s="643"/>
      <c r="X32" s="643"/>
      <c r="Y32" s="644"/>
      <c r="Z32" s="675">
        <v>0</v>
      </c>
      <c r="AA32" s="675"/>
      <c r="AB32" s="675"/>
      <c r="AC32" s="675"/>
      <c r="AD32" s="676">
        <v>5557</v>
      </c>
      <c r="AE32" s="676"/>
      <c r="AF32" s="676"/>
      <c r="AG32" s="676"/>
      <c r="AH32" s="676"/>
      <c r="AI32" s="676"/>
      <c r="AJ32" s="676"/>
      <c r="AK32" s="676"/>
      <c r="AL32" s="645">
        <v>0.1</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99.1</v>
      </c>
      <c r="BH32" s="661"/>
      <c r="BI32" s="661"/>
      <c r="BJ32" s="661"/>
      <c r="BK32" s="661"/>
      <c r="BL32" s="661"/>
      <c r="BM32" s="646">
        <v>96.3</v>
      </c>
      <c r="BN32" s="707"/>
      <c r="BO32" s="707"/>
      <c r="BP32" s="707"/>
      <c r="BQ32" s="688"/>
      <c r="BR32" s="715">
        <v>99.1</v>
      </c>
      <c r="BS32" s="661"/>
      <c r="BT32" s="661"/>
      <c r="BU32" s="661"/>
      <c r="BV32" s="661"/>
      <c r="BW32" s="661"/>
      <c r="BX32" s="646">
        <v>95.8</v>
      </c>
      <c r="BY32" s="707"/>
      <c r="BZ32" s="707"/>
      <c r="CA32" s="707"/>
      <c r="CB32" s="688"/>
      <c r="CD32" s="734"/>
      <c r="CE32" s="735"/>
      <c r="CF32" s="681" t="s">
        <v>317</v>
      </c>
      <c r="CG32" s="682"/>
      <c r="CH32" s="682"/>
      <c r="CI32" s="682"/>
      <c r="CJ32" s="682"/>
      <c r="CK32" s="682"/>
      <c r="CL32" s="682"/>
      <c r="CM32" s="682"/>
      <c r="CN32" s="682"/>
      <c r="CO32" s="682"/>
      <c r="CP32" s="682"/>
      <c r="CQ32" s="683"/>
      <c r="CR32" s="642">
        <v>237</v>
      </c>
      <c r="CS32" s="643"/>
      <c r="CT32" s="643"/>
      <c r="CU32" s="643"/>
      <c r="CV32" s="643"/>
      <c r="CW32" s="643"/>
      <c r="CX32" s="643"/>
      <c r="CY32" s="644"/>
      <c r="CZ32" s="645">
        <v>0</v>
      </c>
      <c r="DA32" s="663"/>
      <c r="DB32" s="663"/>
      <c r="DC32" s="664"/>
      <c r="DD32" s="648">
        <v>237</v>
      </c>
      <c r="DE32" s="643"/>
      <c r="DF32" s="643"/>
      <c r="DG32" s="643"/>
      <c r="DH32" s="643"/>
      <c r="DI32" s="643"/>
      <c r="DJ32" s="643"/>
      <c r="DK32" s="644"/>
      <c r="DL32" s="648">
        <v>237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677288</v>
      </c>
      <c r="S33" s="643"/>
      <c r="T33" s="643"/>
      <c r="U33" s="643"/>
      <c r="V33" s="643"/>
      <c r="W33" s="643"/>
      <c r="X33" s="643"/>
      <c r="Y33" s="644"/>
      <c r="Z33" s="675">
        <v>4.5</v>
      </c>
      <c r="AA33" s="675"/>
      <c r="AB33" s="675"/>
      <c r="AC33" s="675"/>
      <c r="AD33" s="676" t="s">
        <v>131</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94.4</v>
      </c>
      <c r="BH33" s="627"/>
      <c r="BI33" s="627"/>
      <c r="BJ33" s="627"/>
      <c r="BK33" s="627"/>
      <c r="BL33" s="627"/>
      <c r="BM33" s="669">
        <v>90</v>
      </c>
      <c r="BN33" s="627"/>
      <c r="BO33" s="627"/>
      <c r="BP33" s="627"/>
      <c r="BQ33" s="671"/>
      <c r="BR33" s="706">
        <v>98.8</v>
      </c>
      <c r="BS33" s="627"/>
      <c r="BT33" s="627"/>
      <c r="BU33" s="627"/>
      <c r="BV33" s="627"/>
      <c r="BW33" s="627"/>
      <c r="BX33" s="669">
        <v>93.9</v>
      </c>
      <c r="BY33" s="627"/>
      <c r="BZ33" s="627"/>
      <c r="CA33" s="627"/>
      <c r="CB33" s="671"/>
      <c r="CD33" s="681" t="s">
        <v>320</v>
      </c>
      <c r="CE33" s="682"/>
      <c r="CF33" s="682"/>
      <c r="CG33" s="682"/>
      <c r="CH33" s="682"/>
      <c r="CI33" s="682"/>
      <c r="CJ33" s="682"/>
      <c r="CK33" s="682"/>
      <c r="CL33" s="682"/>
      <c r="CM33" s="682"/>
      <c r="CN33" s="682"/>
      <c r="CO33" s="682"/>
      <c r="CP33" s="682"/>
      <c r="CQ33" s="683"/>
      <c r="CR33" s="642">
        <v>6769191</v>
      </c>
      <c r="CS33" s="661"/>
      <c r="CT33" s="661"/>
      <c r="CU33" s="661"/>
      <c r="CV33" s="661"/>
      <c r="CW33" s="661"/>
      <c r="CX33" s="661"/>
      <c r="CY33" s="662"/>
      <c r="CZ33" s="645">
        <v>46.7</v>
      </c>
      <c r="DA33" s="663"/>
      <c r="DB33" s="663"/>
      <c r="DC33" s="664"/>
      <c r="DD33" s="648">
        <v>3752104</v>
      </c>
      <c r="DE33" s="661"/>
      <c r="DF33" s="661"/>
      <c r="DG33" s="661"/>
      <c r="DH33" s="661"/>
      <c r="DI33" s="661"/>
      <c r="DJ33" s="661"/>
      <c r="DK33" s="662"/>
      <c r="DL33" s="648">
        <v>2332068</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79198</v>
      </c>
      <c r="S34" s="643"/>
      <c r="T34" s="643"/>
      <c r="U34" s="643"/>
      <c r="V34" s="643"/>
      <c r="W34" s="643"/>
      <c r="X34" s="643"/>
      <c r="Y34" s="644"/>
      <c r="Z34" s="675">
        <v>0.5</v>
      </c>
      <c r="AA34" s="675"/>
      <c r="AB34" s="675"/>
      <c r="AC34" s="675"/>
      <c r="AD34" s="676">
        <v>21643</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1657550</v>
      </c>
      <c r="CS34" s="643"/>
      <c r="CT34" s="643"/>
      <c r="CU34" s="643"/>
      <c r="CV34" s="643"/>
      <c r="CW34" s="643"/>
      <c r="CX34" s="643"/>
      <c r="CY34" s="644"/>
      <c r="CZ34" s="645">
        <v>11.4</v>
      </c>
      <c r="DA34" s="663"/>
      <c r="DB34" s="663"/>
      <c r="DC34" s="664"/>
      <c r="DD34" s="648">
        <v>1047805</v>
      </c>
      <c r="DE34" s="643"/>
      <c r="DF34" s="643"/>
      <c r="DG34" s="643"/>
      <c r="DH34" s="643"/>
      <c r="DI34" s="643"/>
      <c r="DJ34" s="643"/>
      <c r="DK34" s="644"/>
      <c r="DL34" s="648">
        <v>774052</v>
      </c>
      <c r="DM34" s="643"/>
      <c r="DN34" s="643"/>
      <c r="DO34" s="643"/>
      <c r="DP34" s="643"/>
      <c r="DQ34" s="643"/>
      <c r="DR34" s="643"/>
      <c r="DS34" s="643"/>
      <c r="DT34" s="643"/>
      <c r="DU34" s="643"/>
      <c r="DV34" s="644"/>
      <c r="DW34" s="645">
        <v>12.7</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76672</v>
      </c>
      <c r="S35" s="643"/>
      <c r="T35" s="643"/>
      <c r="U35" s="643"/>
      <c r="V35" s="643"/>
      <c r="W35" s="643"/>
      <c r="X35" s="643"/>
      <c r="Y35" s="644"/>
      <c r="Z35" s="675">
        <v>0.5</v>
      </c>
      <c r="AA35" s="675"/>
      <c r="AB35" s="675"/>
      <c r="AC35" s="675"/>
      <c r="AD35" s="676" t="s">
        <v>234</v>
      </c>
      <c r="AE35" s="676"/>
      <c r="AF35" s="676"/>
      <c r="AG35" s="676"/>
      <c r="AH35" s="676"/>
      <c r="AI35" s="676"/>
      <c r="AJ35" s="676"/>
      <c r="AK35" s="676"/>
      <c r="AL35" s="645" t="s">
        <v>131</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107203</v>
      </c>
      <c r="CS35" s="661"/>
      <c r="CT35" s="661"/>
      <c r="CU35" s="661"/>
      <c r="CV35" s="661"/>
      <c r="CW35" s="661"/>
      <c r="CX35" s="661"/>
      <c r="CY35" s="662"/>
      <c r="CZ35" s="645">
        <v>0.7</v>
      </c>
      <c r="DA35" s="663"/>
      <c r="DB35" s="663"/>
      <c r="DC35" s="664"/>
      <c r="DD35" s="648">
        <v>87313</v>
      </c>
      <c r="DE35" s="661"/>
      <c r="DF35" s="661"/>
      <c r="DG35" s="661"/>
      <c r="DH35" s="661"/>
      <c r="DI35" s="661"/>
      <c r="DJ35" s="661"/>
      <c r="DK35" s="662"/>
      <c r="DL35" s="648">
        <v>86778</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697202</v>
      </c>
      <c r="S36" s="643"/>
      <c r="T36" s="643"/>
      <c r="U36" s="643"/>
      <c r="V36" s="643"/>
      <c r="W36" s="643"/>
      <c r="X36" s="643"/>
      <c r="Y36" s="644"/>
      <c r="Z36" s="675">
        <v>4.7</v>
      </c>
      <c r="AA36" s="675"/>
      <c r="AB36" s="675"/>
      <c r="AC36" s="675"/>
      <c r="AD36" s="676" t="s">
        <v>234</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1757002</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77301</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3628148</v>
      </c>
      <c r="CS36" s="643"/>
      <c r="CT36" s="643"/>
      <c r="CU36" s="643"/>
      <c r="CV36" s="643"/>
      <c r="CW36" s="643"/>
      <c r="CX36" s="643"/>
      <c r="CY36" s="644"/>
      <c r="CZ36" s="645">
        <v>25</v>
      </c>
      <c r="DA36" s="663"/>
      <c r="DB36" s="663"/>
      <c r="DC36" s="664"/>
      <c r="DD36" s="648">
        <v>1538644</v>
      </c>
      <c r="DE36" s="643"/>
      <c r="DF36" s="643"/>
      <c r="DG36" s="643"/>
      <c r="DH36" s="643"/>
      <c r="DI36" s="643"/>
      <c r="DJ36" s="643"/>
      <c r="DK36" s="644"/>
      <c r="DL36" s="648">
        <v>679641</v>
      </c>
      <c r="DM36" s="643"/>
      <c r="DN36" s="643"/>
      <c r="DO36" s="643"/>
      <c r="DP36" s="643"/>
      <c r="DQ36" s="643"/>
      <c r="DR36" s="643"/>
      <c r="DS36" s="643"/>
      <c r="DT36" s="643"/>
      <c r="DU36" s="643"/>
      <c r="DV36" s="644"/>
      <c r="DW36" s="645">
        <v>11.2</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224907</v>
      </c>
      <c r="S37" s="643"/>
      <c r="T37" s="643"/>
      <c r="U37" s="643"/>
      <c r="V37" s="643"/>
      <c r="W37" s="643"/>
      <c r="X37" s="643"/>
      <c r="Y37" s="644"/>
      <c r="Z37" s="675">
        <v>1.5</v>
      </c>
      <c r="AA37" s="675"/>
      <c r="AB37" s="675"/>
      <c r="AC37" s="675"/>
      <c r="AD37" s="676" t="s">
        <v>234</v>
      </c>
      <c r="AE37" s="676"/>
      <c r="AF37" s="676"/>
      <c r="AG37" s="676"/>
      <c r="AH37" s="676"/>
      <c r="AI37" s="676"/>
      <c r="AJ37" s="676"/>
      <c r="AK37" s="676"/>
      <c r="AL37" s="645" t="s">
        <v>131</v>
      </c>
      <c r="AM37" s="646"/>
      <c r="AN37" s="646"/>
      <c r="AO37" s="677"/>
      <c r="AQ37" s="685" t="s">
        <v>332</v>
      </c>
      <c r="AR37" s="686"/>
      <c r="AS37" s="686"/>
      <c r="AT37" s="686"/>
      <c r="AU37" s="686"/>
      <c r="AV37" s="686"/>
      <c r="AW37" s="686"/>
      <c r="AX37" s="686"/>
      <c r="AY37" s="687"/>
      <c r="AZ37" s="642">
        <v>566873</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5510</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793805</v>
      </c>
      <c r="CS37" s="661"/>
      <c r="CT37" s="661"/>
      <c r="CU37" s="661"/>
      <c r="CV37" s="661"/>
      <c r="CW37" s="661"/>
      <c r="CX37" s="661"/>
      <c r="CY37" s="662"/>
      <c r="CZ37" s="645">
        <v>5.5</v>
      </c>
      <c r="DA37" s="663"/>
      <c r="DB37" s="663"/>
      <c r="DC37" s="664"/>
      <c r="DD37" s="648">
        <v>438005</v>
      </c>
      <c r="DE37" s="661"/>
      <c r="DF37" s="661"/>
      <c r="DG37" s="661"/>
      <c r="DH37" s="661"/>
      <c r="DI37" s="661"/>
      <c r="DJ37" s="661"/>
      <c r="DK37" s="662"/>
      <c r="DL37" s="648">
        <v>275694</v>
      </c>
      <c r="DM37" s="661"/>
      <c r="DN37" s="661"/>
      <c r="DO37" s="661"/>
      <c r="DP37" s="661"/>
      <c r="DQ37" s="661"/>
      <c r="DR37" s="661"/>
      <c r="DS37" s="661"/>
      <c r="DT37" s="661"/>
      <c r="DU37" s="661"/>
      <c r="DV37" s="662"/>
      <c r="DW37" s="645">
        <v>4.5</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264556</v>
      </c>
      <c r="S38" s="643"/>
      <c r="T38" s="643"/>
      <c r="U38" s="643"/>
      <c r="V38" s="643"/>
      <c r="W38" s="643"/>
      <c r="X38" s="643"/>
      <c r="Y38" s="644"/>
      <c r="Z38" s="675">
        <v>1.8</v>
      </c>
      <c r="AA38" s="675"/>
      <c r="AB38" s="675"/>
      <c r="AC38" s="675"/>
      <c r="AD38" s="676" t="s">
        <v>234</v>
      </c>
      <c r="AE38" s="676"/>
      <c r="AF38" s="676"/>
      <c r="AG38" s="676"/>
      <c r="AH38" s="676"/>
      <c r="AI38" s="676"/>
      <c r="AJ38" s="676"/>
      <c r="AK38" s="676"/>
      <c r="AL38" s="645" t="s">
        <v>234</v>
      </c>
      <c r="AM38" s="646"/>
      <c r="AN38" s="646"/>
      <c r="AO38" s="677"/>
      <c r="AQ38" s="685" t="s">
        <v>336</v>
      </c>
      <c r="AR38" s="686"/>
      <c r="AS38" s="686"/>
      <c r="AT38" s="686"/>
      <c r="AU38" s="686"/>
      <c r="AV38" s="686"/>
      <c r="AW38" s="686"/>
      <c r="AX38" s="686"/>
      <c r="AY38" s="687"/>
      <c r="AZ38" s="642">
        <v>48613</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3241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1141516</v>
      </c>
      <c r="CS38" s="643"/>
      <c r="CT38" s="643"/>
      <c r="CU38" s="643"/>
      <c r="CV38" s="643"/>
      <c r="CW38" s="643"/>
      <c r="CX38" s="643"/>
      <c r="CY38" s="644"/>
      <c r="CZ38" s="645">
        <v>7.9</v>
      </c>
      <c r="DA38" s="663"/>
      <c r="DB38" s="663"/>
      <c r="DC38" s="664"/>
      <c r="DD38" s="648">
        <v>914575</v>
      </c>
      <c r="DE38" s="643"/>
      <c r="DF38" s="643"/>
      <c r="DG38" s="643"/>
      <c r="DH38" s="643"/>
      <c r="DI38" s="643"/>
      <c r="DJ38" s="643"/>
      <c r="DK38" s="644"/>
      <c r="DL38" s="648">
        <v>791597</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3063940</v>
      </c>
      <c r="S39" s="643"/>
      <c r="T39" s="643"/>
      <c r="U39" s="643"/>
      <c r="V39" s="643"/>
      <c r="W39" s="643"/>
      <c r="X39" s="643"/>
      <c r="Y39" s="644"/>
      <c r="Z39" s="675">
        <v>20.6</v>
      </c>
      <c r="AA39" s="675"/>
      <c r="AB39" s="675"/>
      <c r="AC39" s="675"/>
      <c r="AD39" s="676" t="s">
        <v>131</v>
      </c>
      <c r="AE39" s="676"/>
      <c r="AF39" s="676"/>
      <c r="AG39" s="676"/>
      <c r="AH39" s="676"/>
      <c r="AI39" s="676"/>
      <c r="AJ39" s="676"/>
      <c r="AK39" s="676"/>
      <c r="AL39" s="645" t="s">
        <v>234</v>
      </c>
      <c r="AM39" s="646"/>
      <c r="AN39" s="646"/>
      <c r="AO39" s="677"/>
      <c r="AQ39" s="685" t="s">
        <v>340</v>
      </c>
      <c r="AR39" s="686"/>
      <c r="AS39" s="686"/>
      <c r="AT39" s="686"/>
      <c r="AU39" s="686"/>
      <c r="AV39" s="686"/>
      <c r="AW39" s="686"/>
      <c r="AX39" s="686"/>
      <c r="AY39" s="687"/>
      <c r="AZ39" s="642">
        <v>17292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4916</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200154</v>
      </c>
      <c r="CS39" s="661"/>
      <c r="CT39" s="661"/>
      <c r="CU39" s="661"/>
      <c r="CV39" s="661"/>
      <c r="CW39" s="661"/>
      <c r="CX39" s="661"/>
      <c r="CY39" s="662"/>
      <c r="CZ39" s="645">
        <v>1.4</v>
      </c>
      <c r="DA39" s="663"/>
      <c r="DB39" s="663"/>
      <c r="DC39" s="664"/>
      <c r="DD39" s="648">
        <v>163767</v>
      </c>
      <c r="DE39" s="661"/>
      <c r="DF39" s="661"/>
      <c r="DG39" s="661"/>
      <c r="DH39" s="661"/>
      <c r="DI39" s="661"/>
      <c r="DJ39" s="661"/>
      <c r="DK39" s="662"/>
      <c r="DL39" s="648" t="s">
        <v>131</v>
      </c>
      <c r="DM39" s="661"/>
      <c r="DN39" s="661"/>
      <c r="DO39" s="661"/>
      <c r="DP39" s="661"/>
      <c r="DQ39" s="661"/>
      <c r="DR39" s="661"/>
      <c r="DS39" s="661"/>
      <c r="DT39" s="661"/>
      <c r="DU39" s="661"/>
      <c r="DV39" s="662"/>
      <c r="DW39" s="645" t="s">
        <v>234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131</v>
      </c>
      <c r="AA40" s="675"/>
      <c r="AB40" s="675"/>
      <c r="AC40" s="675"/>
      <c r="AD40" s="676" t="s">
        <v>234</v>
      </c>
      <c r="AE40" s="676"/>
      <c r="AF40" s="676"/>
      <c r="AG40" s="676"/>
      <c r="AH40" s="676"/>
      <c r="AI40" s="676"/>
      <c r="AJ40" s="676"/>
      <c r="AK40" s="676"/>
      <c r="AL40" s="645" t="s">
        <v>234</v>
      </c>
      <c r="AM40" s="646"/>
      <c r="AN40" s="646"/>
      <c r="AO40" s="677"/>
      <c r="AQ40" s="685" t="s">
        <v>344</v>
      </c>
      <c r="AR40" s="686"/>
      <c r="AS40" s="686"/>
      <c r="AT40" s="686"/>
      <c r="AU40" s="686"/>
      <c r="AV40" s="686"/>
      <c r="AW40" s="686"/>
      <c r="AX40" s="686"/>
      <c r="AY40" s="687"/>
      <c r="AZ40" s="642">
        <v>9367</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88</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34620</v>
      </c>
      <c r="CS40" s="643"/>
      <c r="CT40" s="643"/>
      <c r="CU40" s="643"/>
      <c r="CV40" s="643"/>
      <c r="CW40" s="643"/>
      <c r="CX40" s="643"/>
      <c r="CY40" s="644"/>
      <c r="CZ40" s="645">
        <v>0.2</v>
      </c>
      <c r="DA40" s="663"/>
      <c r="DB40" s="663"/>
      <c r="DC40" s="664"/>
      <c r="DD40" s="648" t="s">
        <v>131</v>
      </c>
      <c r="DE40" s="643"/>
      <c r="DF40" s="643"/>
      <c r="DG40" s="643"/>
      <c r="DH40" s="643"/>
      <c r="DI40" s="643"/>
      <c r="DJ40" s="643"/>
      <c r="DK40" s="644"/>
      <c r="DL40" s="648" t="s">
        <v>234</v>
      </c>
      <c r="DM40" s="643"/>
      <c r="DN40" s="643"/>
      <c r="DO40" s="643"/>
      <c r="DP40" s="643"/>
      <c r="DQ40" s="643"/>
      <c r="DR40" s="643"/>
      <c r="DS40" s="643"/>
      <c r="DT40" s="643"/>
      <c r="DU40" s="643"/>
      <c r="DV40" s="644"/>
      <c r="DW40" s="645" t="s">
        <v>234</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234</v>
      </c>
      <c r="AA41" s="675"/>
      <c r="AB41" s="675"/>
      <c r="AC41" s="675"/>
      <c r="AD41" s="676" t="s">
        <v>131</v>
      </c>
      <c r="AE41" s="676"/>
      <c r="AF41" s="676"/>
      <c r="AG41" s="676"/>
      <c r="AH41" s="676"/>
      <c r="AI41" s="676"/>
      <c r="AJ41" s="676"/>
      <c r="AK41" s="676"/>
      <c r="AL41" s="645" t="s">
        <v>131</v>
      </c>
      <c r="AM41" s="646"/>
      <c r="AN41" s="646"/>
      <c r="AO41" s="677"/>
      <c r="AQ41" s="685" t="s">
        <v>349</v>
      </c>
      <c r="AR41" s="686"/>
      <c r="AS41" s="686"/>
      <c r="AT41" s="686"/>
      <c r="AU41" s="686"/>
      <c r="AV41" s="686"/>
      <c r="AW41" s="686"/>
      <c r="AX41" s="686"/>
      <c r="AY41" s="687"/>
      <c r="AZ41" s="642">
        <v>268379</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3</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234</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175968</v>
      </c>
      <c r="S42" s="643"/>
      <c r="T42" s="643"/>
      <c r="U42" s="643"/>
      <c r="V42" s="643"/>
      <c r="W42" s="643"/>
      <c r="X42" s="643"/>
      <c r="Y42" s="644"/>
      <c r="Z42" s="675">
        <v>1.2</v>
      </c>
      <c r="AA42" s="675"/>
      <c r="AB42" s="675"/>
      <c r="AC42" s="675"/>
      <c r="AD42" s="676" t="s">
        <v>131</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846478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355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3328867</v>
      </c>
      <c r="CS42" s="643"/>
      <c r="CT42" s="643"/>
      <c r="CU42" s="643"/>
      <c r="CV42" s="643"/>
      <c r="CW42" s="643"/>
      <c r="CX42" s="643"/>
      <c r="CY42" s="644"/>
      <c r="CZ42" s="645">
        <v>23</v>
      </c>
      <c r="DA42" s="646"/>
      <c r="DB42" s="646"/>
      <c r="DC42" s="647"/>
      <c r="DD42" s="648">
        <v>308912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14907633</v>
      </c>
      <c r="S43" s="665"/>
      <c r="T43" s="665"/>
      <c r="U43" s="665"/>
      <c r="V43" s="665"/>
      <c r="W43" s="665"/>
      <c r="X43" s="665"/>
      <c r="Y43" s="666"/>
      <c r="Z43" s="667">
        <v>100</v>
      </c>
      <c r="AA43" s="667"/>
      <c r="AB43" s="667"/>
      <c r="AC43" s="667"/>
      <c r="AD43" s="668">
        <v>5899197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29691</v>
      </c>
      <c r="CS43" s="661"/>
      <c r="CT43" s="661"/>
      <c r="CU43" s="661"/>
      <c r="CV43" s="661"/>
      <c r="CW43" s="661"/>
      <c r="CX43" s="661"/>
      <c r="CY43" s="662"/>
      <c r="CZ43" s="645">
        <v>0.2</v>
      </c>
      <c r="DA43" s="663"/>
      <c r="DB43" s="663"/>
      <c r="DC43" s="664"/>
      <c r="DD43" s="648">
        <v>29691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3115849</v>
      </c>
      <c r="CS44" s="643"/>
      <c r="CT44" s="643"/>
      <c r="CU44" s="643"/>
      <c r="CV44" s="643"/>
      <c r="CW44" s="643"/>
      <c r="CX44" s="643"/>
      <c r="CY44" s="644"/>
      <c r="CZ44" s="645">
        <v>21.5</v>
      </c>
      <c r="DA44" s="646"/>
      <c r="DB44" s="646"/>
      <c r="DC44" s="647"/>
      <c r="DD44" s="648">
        <v>282810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480744</v>
      </c>
      <c r="CS45" s="661"/>
      <c r="CT45" s="661"/>
      <c r="CU45" s="661"/>
      <c r="CV45" s="661"/>
      <c r="CW45" s="661"/>
      <c r="CX45" s="661"/>
      <c r="CY45" s="662"/>
      <c r="CZ45" s="645">
        <v>3.3</v>
      </c>
      <c r="DA45" s="663"/>
      <c r="DB45" s="663"/>
      <c r="DC45" s="664"/>
      <c r="DD45" s="648">
        <v>27441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2626635</v>
      </c>
      <c r="CS46" s="643"/>
      <c r="CT46" s="643"/>
      <c r="CU46" s="643"/>
      <c r="CV46" s="643"/>
      <c r="CW46" s="643"/>
      <c r="CX46" s="643"/>
      <c r="CY46" s="644"/>
      <c r="CZ46" s="645">
        <v>18.100000000000001</v>
      </c>
      <c r="DA46" s="646"/>
      <c r="DB46" s="646"/>
      <c r="DC46" s="647"/>
      <c r="DD46" s="648">
        <v>246899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213018</v>
      </c>
      <c r="CS47" s="661"/>
      <c r="CT47" s="661"/>
      <c r="CU47" s="661"/>
      <c r="CV47" s="661"/>
      <c r="CW47" s="661"/>
      <c r="CX47" s="661"/>
      <c r="CY47" s="662"/>
      <c r="CZ47" s="645">
        <v>1.5</v>
      </c>
      <c r="DA47" s="663"/>
      <c r="DB47" s="663"/>
      <c r="DC47" s="664"/>
      <c r="DD47" s="648">
        <v>26102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131</v>
      </c>
      <c r="CS48" s="643"/>
      <c r="CT48" s="643"/>
      <c r="CU48" s="643"/>
      <c r="CV48" s="643"/>
      <c r="CW48" s="643"/>
      <c r="CX48" s="643"/>
      <c r="CY48" s="644"/>
      <c r="CZ48" s="645" t="s">
        <v>131</v>
      </c>
      <c r="DA48" s="646"/>
      <c r="DB48" s="646"/>
      <c r="DC48" s="647"/>
      <c r="DD48" s="648" t="s">
        <v>131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14496130</v>
      </c>
      <c r="CS49" s="627"/>
      <c r="CT49" s="627"/>
      <c r="CU49" s="627"/>
      <c r="CV49" s="627"/>
      <c r="CW49" s="627"/>
      <c r="CX49" s="627"/>
      <c r="CY49" s="628"/>
      <c r="CZ49" s="629">
        <v>100</v>
      </c>
      <c r="DA49" s="630"/>
      <c r="DB49" s="630"/>
      <c r="DC49" s="631"/>
      <c r="DD49" s="632">
        <v>7452810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c/4lp5SlwfFFGcIbctkjC+beigfJVECQyY33B8bxSXfbNNR7OOJmZeGdzHBvh5JC3dmeZFrNeoBWIQJPAqJEA==" saltValue="Nz6qo5+Xv3XQtIbvCx/U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14867</v>
      </c>
      <c r="R7" s="1162"/>
      <c r="S7" s="1162"/>
      <c r="T7" s="1162"/>
      <c r="U7" s="1162"/>
      <c r="V7" s="1162">
        <v>14479</v>
      </c>
      <c r="W7" s="1162"/>
      <c r="X7" s="1162"/>
      <c r="Y7" s="1162"/>
      <c r="Z7" s="1162"/>
      <c r="AA7" s="1162">
        <v>388</v>
      </c>
      <c r="AB7" s="1162"/>
      <c r="AC7" s="1162"/>
      <c r="AD7" s="1162"/>
      <c r="AE7" s="1163"/>
      <c r="AF7" s="1164">
        <v>214</v>
      </c>
      <c r="AG7" s="1165"/>
      <c r="AH7" s="1165"/>
      <c r="AI7" s="1165"/>
      <c r="AJ7" s="1166"/>
      <c r="AK7" s="1148">
        <v>697</v>
      </c>
      <c r="AL7" s="1149"/>
      <c r="AM7" s="1149"/>
      <c r="AN7" s="1149"/>
      <c r="AO7" s="1149"/>
      <c r="AP7" s="1149">
        <v>14955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613</v>
      </c>
      <c r="BT7" s="1153"/>
      <c r="BU7" s="1153"/>
      <c r="BV7" s="1153"/>
      <c r="BW7" s="1153"/>
      <c r="BX7" s="1153"/>
      <c r="BY7" s="1153"/>
      <c r="BZ7" s="1153"/>
      <c r="CA7" s="1153"/>
      <c r="CB7" s="1153"/>
      <c r="CC7" s="1153"/>
      <c r="CD7" s="1153"/>
      <c r="CE7" s="1153"/>
      <c r="CF7" s="1153"/>
      <c r="CG7" s="1154"/>
      <c r="CH7" s="1145">
        <v>18</v>
      </c>
      <c r="CI7" s="1146"/>
      <c r="CJ7" s="1146"/>
      <c r="CK7" s="1146"/>
      <c r="CL7" s="1147"/>
      <c r="CM7" s="1145">
        <v>2191</v>
      </c>
      <c r="CN7" s="1146"/>
      <c r="CO7" s="1146"/>
      <c r="CP7" s="1146"/>
      <c r="CQ7" s="1147"/>
      <c r="CR7" s="1145">
        <v>5</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45</v>
      </c>
      <c r="R8" s="1101"/>
      <c r="S8" s="1101"/>
      <c r="T8" s="1101"/>
      <c r="U8" s="1101"/>
      <c r="V8" s="1101">
        <v>22</v>
      </c>
      <c r="W8" s="1101"/>
      <c r="X8" s="1101"/>
      <c r="Y8" s="1101"/>
      <c r="Z8" s="1101"/>
      <c r="AA8" s="1101">
        <v>24</v>
      </c>
      <c r="AB8" s="1101"/>
      <c r="AC8" s="1101"/>
      <c r="AD8" s="1101"/>
      <c r="AE8" s="1102"/>
      <c r="AF8" s="1076">
        <v>24</v>
      </c>
      <c r="AG8" s="1077"/>
      <c r="AH8" s="1077"/>
      <c r="AI8" s="1077"/>
      <c r="AJ8" s="1078"/>
      <c r="AK8" s="1143" t="s">
        <v>597</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14912</v>
      </c>
      <c r="R23" s="1126"/>
      <c r="S23" s="1126"/>
      <c r="T23" s="1126"/>
      <c r="U23" s="1126"/>
      <c r="V23" s="1126">
        <v>14501</v>
      </c>
      <c r="W23" s="1126"/>
      <c r="X23" s="1126"/>
      <c r="Y23" s="1126"/>
      <c r="Z23" s="1126"/>
      <c r="AA23" s="1126">
        <v>412</v>
      </c>
      <c r="AB23" s="1126"/>
      <c r="AC23" s="1126"/>
      <c r="AD23" s="1126"/>
      <c r="AE23" s="1127"/>
      <c r="AF23" s="1128">
        <v>237</v>
      </c>
      <c r="AG23" s="1126"/>
      <c r="AH23" s="1126"/>
      <c r="AI23" s="1126"/>
      <c r="AJ23" s="1129"/>
      <c r="AK23" s="1130"/>
      <c r="AL23" s="1131"/>
      <c r="AM23" s="1131"/>
      <c r="AN23" s="1131"/>
      <c r="AO23" s="1131"/>
      <c r="AP23" s="1126">
        <v>14955</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591</v>
      </c>
      <c r="R28" s="1111"/>
      <c r="S28" s="1111"/>
      <c r="T28" s="1111"/>
      <c r="U28" s="1111"/>
      <c r="V28" s="1111">
        <v>586</v>
      </c>
      <c r="W28" s="1111"/>
      <c r="X28" s="1111"/>
      <c r="Y28" s="1111"/>
      <c r="Z28" s="1111"/>
      <c r="AA28" s="1111">
        <v>6</v>
      </c>
      <c r="AB28" s="1111"/>
      <c r="AC28" s="1111"/>
      <c r="AD28" s="1111"/>
      <c r="AE28" s="1112"/>
      <c r="AF28" s="1113">
        <v>6</v>
      </c>
      <c r="AG28" s="1111"/>
      <c r="AH28" s="1111"/>
      <c r="AI28" s="1111"/>
      <c r="AJ28" s="1114"/>
      <c r="AK28" s="1115">
        <v>105</v>
      </c>
      <c r="AL28" s="1103"/>
      <c r="AM28" s="1103"/>
      <c r="AN28" s="1103"/>
      <c r="AO28" s="1103"/>
      <c r="AP28" s="1103" t="s">
        <v>597</v>
      </c>
      <c r="AQ28" s="1103"/>
      <c r="AR28" s="1103"/>
      <c r="AS28" s="1103"/>
      <c r="AT28" s="1103"/>
      <c r="AU28" s="1103" t="s">
        <v>597</v>
      </c>
      <c r="AV28" s="1103"/>
      <c r="AW28" s="1103"/>
      <c r="AX28" s="1103"/>
      <c r="AY28" s="1103"/>
      <c r="AZ28" s="1104" t="s">
        <v>597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2593</v>
      </c>
      <c r="R29" s="1101"/>
      <c r="S29" s="1101"/>
      <c r="T29" s="1101"/>
      <c r="U29" s="1101"/>
      <c r="V29" s="1101">
        <v>2516</v>
      </c>
      <c r="W29" s="1101"/>
      <c r="X29" s="1101"/>
      <c r="Y29" s="1101"/>
      <c r="Z29" s="1101"/>
      <c r="AA29" s="1101">
        <v>77</v>
      </c>
      <c r="AB29" s="1101"/>
      <c r="AC29" s="1101"/>
      <c r="AD29" s="1101"/>
      <c r="AE29" s="1102"/>
      <c r="AF29" s="1076">
        <v>77</v>
      </c>
      <c r="AG29" s="1077"/>
      <c r="AH29" s="1077"/>
      <c r="AI29" s="1077"/>
      <c r="AJ29" s="1078"/>
      <c r="AK29" s="1037">
        <v>268</v>
      </c>
      <c r="AL29" s="1028"/>
      <c r="AM29" s="1028"/>
      <c r="AN29" s="1028"/>
      <c r="AO29" s="1028"/>
      <c r="AP29" s="1028" t="s">
        <v>597</v>
      </c>
      <c r="AQ29" s="1028"/>
      <c r="AR29" s="1028"/>
      <c r="AS29" s="1028"/>
      <c r="AT29" s="1028"/>
      <c r="AU29" s="1028" t="s">
        <v>597</v>
      </c>
      <c r="AV29" s="1028"/>
      <c r="AW29" s="1028"/>
      <c r="AX29" s="1028"/>
      <c r="AY29" s="1028"/>
      <c r="AZ29" s="1099" t="s">
        <v>597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2653</v>
      </c>
      <c r="R30" s="1101"/>
      <c r="S30" s="1101"/>
      <c r="T30" s="1101"/>
      <c r="U30" s="1101"/>
      <c r="V30" s="1101">
        <v>2652</v>
      </c>
      <c r="W30" s="1101"/>
      <c r="X30" s="1101"/>
      <c r="Y30" s="1101"/>
      <c r="Z30" s="1101"/>
      <c r="AA30" s="1101">
        <v>1</v>
      </c>
      <c r="AB30" s="1101"/>
      <c r="AC30" s="1101"/>
      <c r="AD30" s="1101"/>
      <c r="AE30" s="1102"/>
      <c r="AF30" s="1076">
        <v>1</v>
      </c>
      <c r="AG30" s="1077"/>
      <c r="AH30" s="1077"/>
      <c r="AI30" s="1077"/>
      <c r="AJ30" s="1078"/>
      <c r="AK30" s="1037">
        <v>449</v>
      </c>
      <c r="AL30" s="1028"/>
      <c r="AM30" s="1028"/>
      <c r="AN30" s="1028"/>
      <c r="AO30" s="1028"/>
      <c r="AP30" s="1028" t="s">
        <v>597</v>
      </c>
      <c r="AQ30" s="1028"/>
      <c r="AR30" s="1028"/>
      <c r="AS30" s="1028"/>
      <c r="AT30" s="1028"/>
      <c r="AU30" s="1028" t="s">
        <v>597</v>
      </c>
      <c r="AV30" s="1028"/>
      <c r="AW30" s="1028"/>
      <c r="AX30" s="1028"/>
      <c r="AY30" s="1028"/>
      <c r="AZ30" s="1099" t="s">
        <v>597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9</v>
      </c>
      <c r="R31" s="1101"/>
      <c r="S31" s="1101"/>
      <c r="T31" s="1101"/>
      <c r="U31" s="1101"/>
      <c r="V31" s="1101">
        <v>9</v>
      </c>
      <c r="W31" s="1101"/>
      <c r="X31" s="1101"/>
      <c r="Y31" s="1101"/>
      <c r="Z31" s="1101"/>
      <c r="AA31" s="1101" t="s">
        <v>597</v>
      </c>
      <c r="AB31" s="1101"/>
      <c r="AC31" s="1101"/>
      <c r="AD31" s="1101"/>
      <c r="AE31" s="1102"/>
      <c r="AF31" s="1076" t="s">
        <v>131</v>
      </c>
      <c r="AG31" s="1077"/>
      <c r="AH31" s="1077"/>
      <c r="AI31" s="1077"/>
      <c r="AJ31" s="1078"/>
      <c r="AK31" s="1037">
        <v>9</v>
      </c>
      <c r="AL31" s="1028"/>
      <c r="AM31" s="1028"/>
      <c r="AN31" s="1028"/>
      <c r="AO31" s="1028"/>
      <c r="AP31" s="1028">
        <v>22</v>
      </c>
      <c r="AQ31" s="1028"/>
      <c r="AR31" s="1028"/>
      <c r="AS31" s="1028"/>
      <c r="AT31" s="1028"/>
      <c r="AU31" s="1028">
        <v>18</v>
      </c>
      <c r="AV31" s="1028"/>
      <c r="AW31" s="1028"/>
      <c r="AX31" s="1028"/>
      <c r="AY31" s="1028"/>
      <c r="AZ31" s="1099" t="s">
        <v>597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2105</v>
      </c>
      <c r="R32" s="1101"/>
      <c r="S32" s="1101"/>
      <c r="T32" s="1101"/>
      <c r="U32" s="1101"/>
      <c r="V32" s="1101">
        <v>2027</v>
      </c>
      <c r="W32" s="1101"/>
      <c r="X32" s="1101"/>
      <c r="Y32" s="1101"/>
      <c r="Z32" s="1101"/>
      <c r="AA32" s="1101">
        <v>78</v>
      </c>
      <c r="AB32" s="1101"/>
      <c r="AC32" s="1101"/>
      <c r="AD32" s="1101"/>
      <c r="AE32" s="1102"/>
      <c r="AF32" s="1076">
        <v>-94</v>
      </c>
      <c r="AG32" s="1077"/>
      <c r="AH32" s="1077"/>
      <c r="AI32" s="1077"/>
      <c r="AJ32" s="1078"/>
      <c r="AK32" s="1037">
        <v>556</v>
      </c>
      <c r="AL32" s="1028"/>
      <c r="AM32" s="1028"/>
      <c r="AN32" s="1028"/>
      <c r="AO32" s="1028"/>
      <c r="AP32" s="1028">
        <v>1653</v>
      </c>
      <c r="AQ32" s="1028"/>
      <c r="AR32" s="1028"/>
      <c r="AS32" s="1028"/>
      <c r="AT32" s="1028"/>
      <c r="AU32" s="1028">
        <v>1209</v>
      </c>
      <c r="AV32" s="1028"/>
      <c r="AW32" s="1028"/>
      <c r="AX32" s="1028"/>
      <c r="AY32" s="1028"/>
      <c r="AZ32" s="1099">
        <v>6</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551</v>
      </c>
      <c r="R33" s="1101"/>
      <c r="S33" s="1101"/>
      <c r="T33" s="1101"/>
      <c r="U33" s="1101"/>
      <c r="V33" s="1101">
        <v>518</v>
      </c>
      <c r="W33" s="1101"/>
      <c r="X33" s="1101"/>
      <c r="Y33" s="1101"/>
      <c r="Z33" s="1101"/>
      <c r="AA33" s="1101">
        <v>33</v>
      </c>
      <c r="AB33" s="1101"/>
      <c r="AC33" s="1101"/>
      <c r="AD33" s="1101"/>
      <c r="AE33" s="1102"/>
      <c r="AF33" s="1076">
        <v>709</v>
      </c>
      <c r="AG33" s="1077"/>
      <c r="AH33" s="1077"/>
      <c r="AI33" s="1077"/>
      <c r="AJ33" s="1078"/>
      <c r="AK33" s="1037">
        <v>49</v>
      </c>
      <c r="AL33" s="1028"/>
      <c r="AM33" s="1028"/>
      <c r="AN33" s="1028"/>
      <c r="AO33" s="1028"/>
      <c r="AP33" s="1028">
        <v>1496</v>
      </c>
      <c r="AQ33" s="1028"/>
      <c r="AR33" s="1028"/>
      <c r="AS33" s="1028"/>
      <c r="AT33" s="1028"/>
      <c r="AU33" s="1028">
        <v>229</v>
      </c>
      <c r="AV33" s="1028"/>
      <c r="AW33" s="1028"/>
      <c r="AX33" s="1028"/>
      <c r="AY33" s="1028"/>
      <c r="AZ33" s="1099" t="s">
        <v>597</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75</v>
      </c>
      <c r="R34" s="1101"/>
      <c r="S34" s="1101"/>
      <c r="T34" s="1101"/>
      <c r="U34" s="1101"/>
      <c r="V34" s="1101">
        <v>67</v>
      </c>
      <c r="W34" s="1101"/>
      <c r="X34" s="1101"/>
      <c r="Y34" s="1101"/>
      <c r="Z34" s="1101"/>
      <c r="AA34" s="1101">
        <v>8</v>
      </c>
      <c r="AB34" s="1101"/>
      <c r="AC34" s="1101"/>
      <c r="AD34" s="1101"/>
      <c r="AE34" s="1102"/>
      <c r="AF34" s="1076">
        <v>8</v>
      </c>
      <c r="AG34" s="1077"/>
      <c r="AH34" s="1077"/>
      <c r="AI34" s="1077"/>
      <c r="AJ34" s="1078"/>
      <c r="AK34" s="1037">
        <v>9</v>
      </c>
      <c r="AL34" s="1028"/>
      <c r="AM34" s="1028"/>
      <c r="AN34" s="1028"/>
      <c r="AO34" s="1028"/>
      <c r="AP34" s="1028">
        <v>45</v>
      </c>
      <c r="AQ34" s="1028"/>
      <c r="AR34" s="1028"/>
      <c r="AS34" s="1028"/>
      <c r="AT34" s="1028"/>
      <c r="AU34" s="1028">
        <v>32</v>
      </c>
      <c r="AV34" s="1028"/>
      <c r="AW34" s="1028"/>
      <c r="AX34" s="1028"/>
      <c r="AY34" s="1028"/>
      <c r="AZ34" s="1099" t="s">
        <v>597</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707</v>
      </c>
      <c r="AG63" s="1016"/>
      <c r="AH63" s="1016"/>
      <c r="AI63" s="1016"/>
      <c r="AJ63" s="1087"/>
      <c r="AK63" s="1088"/>
      <c r="AL63" s="1020"/>
      <c r="AM63" s="1020"/>
      <c r="AN63" s="1020"/>
      <c r="AO63" s="1020"/>
      <c r="AP63" s="1016">
        <v>3216</v>
      </c>
      <c r="AQ63" s="1016"/>
      <c r="AR63" s="1016"/>
      <c r="AS63" s="1016"/>
      <c r="AT63" s="1016"/>
      <c r="AU63" s="1016">
        <v>1488</v>
      </c>
      <c r="AV63" s="1016"/>
      <c r="AW63" s="1016"/>
      <c r="AX63" s="1016"/>
      <c r="AY63" s="1016"/>
      <c r="AZ63" s="1082"/>
      <c r="BA63" s="1082"/>
      <c r="BB63" s="1082"/>
      <c r="BC63" s="1082"/>
      <c r="BD63" s="1082"/>
      <c r="BE63" s="1017"/>
      <c r="BF63" s="1017"/>
      <c r="BG63" s="1017"/>
      <c r="BH63" s="1017"/>
      <c r="BI63" s="1018"/>
      <c r="BJ63" s="1083" t="s">
        <v>417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400</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598</v>
      </c>
      <c r="C68" s="1043"/>
      <c r="D68" s="1043"/>
      <c r="E68" s="1043"/>
      <c r="F68" s="1043"/>
      <c r="G68" s="1043"/>
      <c r="H68" s="1043"/>
      <c r="I68" s="1043"/>
      <c r="J68" s="1043"/>
      <c r="K68" s="1043"/>
      <c r="L68" s="1043"/>
      <c r="M68" s="1043"/>
      <c r="N68" s="1043"/>
      <c r="O68" s="1043"/>
      <c r="P68" s="1044"/>
      <c r="Q68" s="1045">
        <v>7328</v>
      </c>
      <c r="R68" s="1039"/>
      <c r="S68" s="1039"/>
      <c r="T68" s="1039"/>
      <c r="U68" s="1039"/>
      <c r="V68" s="1039">
        <v>6372</v>
      </c>
      <c r="W68" s="1039"/>
      <c r="X68" s="1039"/>
      <c r="Y68" s="1039"/>
      <c r="Z68" s="1039"/>
      <c r="AA68" s="1039">
        <v>956</v>
      </c>
      <c r="AB68" s="1039"/>
      <c r="AC68" s="1039"/>
      <c r="AD68" s="1039"/>
      <c r="AE68" s="1039"/>
      <c r="AF68" s="1039">
        <v>956</v>
      </c>
      <c r="AG68" s="1039"/>
      <c r="AH68" s="1039"/>
      <c r="AI68" s="1039"/>
      <c r="AJ68" s="1039"/>
      <c r="AK68" s="1039">
        <v>12</v>
      </c>
      <c r="AL68" s="1039"/>
      <c r="AM68" s="1039"/>
      <c r="AN68" s="1039"/>
      <c r="AO68" s="1039"/>
      <c r="AP68" s="1039" t="s">
        <v>597</v>
      </c>
      <c r="AQ68" s="1039"/>
      <c r="AR68" s="1039"/>
      <c r="AS68" s="1039"/>
      <c r="AT68" s="1039"/>
      <c r="AU68" s="1039" t="s">
        <v>597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v>388</v>
      </c>
      <c r="R69" s="1028"/>
      <c r="S69" s="1028"/>
      <c r="T69" s="1028"/>
      <c r="U69" s="1028"/>
      <c r="V69" s="1028">
        <v>358</v>
      </c>
      <c r="W69" s="1028"/>
      <c r="X69" s="1028"/>
      <c r="Y69" s="1028"/>
      <c r="Z69" s="1028"/>
      <c r="AA69" s="1028">
        <v>30</v>
      </c>
      <c r="AB69" s="1028"/>
      <c r="AC69" s="1028"/>
      <c r="AD69" s="1028"/>
      <c r="AE69" s="1028"/>
      <c r="AF69" s="1028">
        <v>30</v>
      </c>
      <c r="AG69" s="1028"/>
      <c r="AH69" s="1028"/>
      <c r="AI69" s="1028"/>
      <c r="AJ69" s="1028"/>
      <c r="AK69" s="1028">
        <v>21</v>
      </c>
      <c r="AL69" s="1028"/>
      <c r="AM69" s="1028"/>
      <c r="AN69" s="1028"/>
      <c r="AO69" s="1028"/>
      <c r="AP69" s="1028">
        <v>127</v>
      </c>
      <c r="AQ69" s="1028"/>
      <c r="AR69" s="1028"/>
      <c r="AS69" s="1028"/>
      <c r="AT69" s="1028"/>
      <c r="AU69" s="1028" t="s">
        <v>597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600</v>
      </c>
      <c r="C70" s="1032"/>
      <c r="D70" s="1032"/>
      <c r="E70" s="1032"/>
      <c r="F70" s="1032"/>
      <c r="G70" s="1032"/>
      <c r="H70" s="1032"/>
      <c r="I70" s="1032"/>
      <c r="J70" s="1032"/>
      <c r="K70" s="1032"/>
      <c r="L70" s="1032"/>
      <c r="M70" s="1032"/>
      <c r="N70" s="1032"/>
      <c r="O70" s="1032"/>
      <c r="P70" s="1033"/>
      <c r="Q70" s="1034">
        <v>354</v>
      </c>
      <c r="R70" s="1028"/>
      <c r="S70" s="1028"/>
      <c r="T70" s="1028"/>
      <c r="U70" s="1028"/>
      <c r="V70" s="1028">
        <v>357</v>
      </c>
      <c r="W70" s="1028"/>
      <c r="X70" s="1028"/>
      <c r="Y70" s="1028"/>
      <c r="Z70" s="1028"/>
      <c r="AA70" s="1028">
        <v>5</v>
      </c>
      <c r="AB70" s="1028"/>
      <c r="AC70" s="1028"/>
      <c r="AD70" s="1028"/>
      <c r="AE70" s="1028"/>
      <c r="AF70" s="1028">
        <v>5</v>
      </c>
      <c r="AG70" s="1028"/>
      <c r="AH70" s="1028"/>
      <c r="AI70" s="1028"/>
      <c r="AJ70" s="1028"/>
      <c r="AK70" s="1028" t="s">
        <v>597</v>
      </c>
      <c r="AL70" s="1028"/>
      <c r="AM70" s="1028"/>
      <c r="AN70" s="1028"/>
      <c r="AO70" s="1028"/>
      <c r="AP70" s="1028">
        <v>13</v>
      </c>
      <c r="AQ70" s="1028"/>
      <c r="AR70" s="1028"/>
      <c r="AS70" s="1028"/>
      <c r="AT70" s="1028"/>
      <c r="AU70" s="1028">
        <v>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601</v>
      </c>
      <c r="C71" s="1032"/>
      <c r="D71" s="1032"/>
      <c r="E71" s="1032"/>
      <c r="F71" s="1032"/>
      <c r="G71" s="1032"/>
      <c r="H71" s="1032"/>
      <c r="I71" s="1032"/>
      <c r="J71" s="1032"/>
      <c r="K71" s="1032"/>
      <c r="L71" s="1032"/>
      <c r="M71" s="1032"/>
      <c r="N71" s="1032"/>
      <c r="O71" s="1032"/>
      <c r="P71" s="1033"/>
      <c r="Q71" s="1034">
        <v>749</v>
      </c>
      <c r="R71" s="1028"/>
      <c r="S71" s="1028"/>
      <c r="T71" s="1028"/>
      <c r="U71" s="1028"/>
      <c r="V71" s="1028">
        <v>741</v>
      </c>
      <c r="W71" s="1028"/>
      <c r="X71" s="1028"/>
      <c r="Y71" s="1028"/>
      <c r="Z71" s="1028"/>
      <c r="AA71" s="1028">
        <v>8</v>
      </c>
      <c r="AB71" s="1028"/>
      <c r="AC71" s="1028"/>
      <c r="AD71" s="1028"/>
      <c r="AE71" s="1028"/>
      <c r="AF71" s="1028">
        <v>8</v>
      </c>
      <c r="AG71" s="1028"/>
      <c r="AH71" s="1028"/>
      <c r="AI71" s="1028"/>
      <c r="AJ71" s="1028"/>
      <c r="AK71" s="1028">
        <v>17</v>
      </c>
      <c r="AL71" s="1028"/>
      <c r="AM71" s="1028"/>
      <c r="AN71" s="1028"/>
      <c r="AO71" s="1028"/>
      <c r="AP71" s="1028">
        <v>723</v>
      </c>
      <c r="AQ71" s="1028"/>
      <c r="AR71" s="1028"/>
      <c r="AS71" s="1028"/>
      <c r="AT71" s="1028"/>
      <c r="AU71" s="1028">
        <v>614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602</v>
      </c>
      <c r="C72" s="1032"/>
      <c r="D72" s="1032"/>
      <c r="E72" s="1032"/>
      <c r="F72" s="1032"/>
      <c r="G72" s="1032"/>
      <c r="H72" s="1032"/>
      <c r="I72" s="1032"/>
      <c r="J72" s="1032"/>
      <c r="K72" s="1032"/>
      <c r="L72" s="1032"/>
      <c r="M72" s="1032"/>
      <c r="N72" s="1032"/>
      <c r="O72" s="1032"/>
      <c r="P72" s="1033"/>
      <c r="Q72" s="1034">
        <v>131</v>
      </c>
      <c r="R72" s="1028"/>
      <c r="S72" s="1028"/>
      <c r="T72" s="1028"/>
      <c r="U72" s="1028"/>
      <c r="V72" s="1028">
        <v>129</v>
      </c>
      <c r="W72" s="1028"/>
      <c r="X72" s="1028"/>
      <c r="Y72" s="1028"/>
      <c r="Z72" s="1028"/>
      <c r="AA72" s="1028">
        <v>3</v>
      </c>
      <c r="AB72" s="1028"/>
      <c r="AC72" s="1028"/>
      <c r="AD72" s="1028"/>
      <c r="AE72" s="1028"/>
      <c r="AF72" s="1028">
        <v>3</v>
      </c>
      <c r="AG72" s="1028"/>
      <c r="AH72" s="1028"/>
      <c r="AI72" s="1028"/>
      <c r="AJ72" s="1028"/>
      <c r="AK72" s="1028" t="s">
        <v>597</v>
      </c>
      <c r="AL72" s="1028"/>
      <c r="AM72" s="1028"/>
      <c r="AN72" s="1028"/>
      <c r="AO72" s="1028"/>
      <c r="AP72" s="1028" t="s">
        <v>597</v>
      </c>
      <c r="AQ72" s="1028"/>
      <c r="AR72" s="1028"/>
      <c r="AS72" s="1028"/>
      <c r="AT72" s="1028"/>
      <c r="AU72" s="1028" t="s">
        <v>597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603</v>
      </c>
      <c r="C73" s="1032"/>
      <c r="D73" s="1032"/>
      <c r="E73" s="1032"/>
      <c r="F73" s="1032"/>
      <c r="G73" s="1032"/>
      <c r="H73" s="1032"/>
      <c r="I73" s="1032"/>
      <c r="J73" s="1032"/>
      <c r="K73" s="1032"/>
      <c r="L73" s="1032"/>
      <c r="M73" s="1032"/>
      <c r="N73" s="1032"/>
      <c r="O73" s="1032"/>
      <c r="P73" s="1033"/>
      <c r="Q73" s="1034">
        <v>106</v>
      </c>
      <c r="R73" s="1028"/>
      <c r="S73" s="1028"/>
      <c r="T73" s="1028"/>
      <c r="U73" s="1028"/>
      <c r="V73" s="1028">
        <v>106</v>
      </c>
      <c r="W73" s="1028"/>
      <c r="X73" s="1028"/>
      <c r="Y73" s="1028"/>
      <c r="Z73" s="1028"/>
      <c r="AA73" s="1028" t="s">
        <v>597</v>
      </c>
      <c r="AB73" s="1028"/>
      <c r="AC73" s="1028"/>
      <c r="AD73" s="1028"/>
      <c r="AE73" s="1028"/>
      <c r="AF73" s="1028" t="s">
        <v>597</v>
      </c>
      <c r="AG73" s="1028"/>
      <c r="AH73" s="1028"/>
      <c r="AI73" s="1028"/>
      <c r="AJ73" s="1028"/>
      <c r="AK73" s="1028">
        <v>9</v>
      </c>
      <c r="AL73" s="1028"/>
      <c r="AM73" s="1028"/>
      <c r="AN73" s="1028"/>
      <c r="AO73" s="1028"/>
      <c r="AP73" s="1028" t="s">
        <v>597</v>
      </c>
      <c r="AQ73" s="1028"/>
      <c r="AR73" s="1028"/>
      <c r="AS73" s="1028"/>
      <c r="AT73" s="1028"/>
      <c r="AU73" s="1028" t="s">
        <v>597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604</v>
      </c>
      <c r="C74" s="1032"/>
      <c r="D74" s="1032"/>
      <c r="E74" s="1032"/>
      <c r="F74" s="1032"/>
      <c r="G74" s="1032"/>
      <c r="H74" s="1032"/>
      <c r="I74" s="1032"/>
      <c r="J74" s="1032"/>
      <c r="K74" s="1032"/>
      <c r="L74" s="1032"/>
      <c r="M74" s="1032"/>
      <c r="N74" s="1032"/>
      <c r="O74" s="1032"/>
      <c r="P74" s="1033"/>
      <c r="Q74" s="1034">
        <v>492</v>
      </c>
      <c r="R74" s="1028"/>
      <c r="S74" s="1028"/>
      <c r="T74" s="1028"/>
      <c r="U74" s="1028"/>
      <c r="V74" s="1028">
        <v>469</v>
      </c>
      <c r="W74" s="1028"/>
      <c r="X74" s="1028"/>
      <c r="Y74" s="1028"/>
      <c r="Z74" s="1028"/>
      <c r="AA74" s="1028">
        <v>9</v>
      </c>
      <c r="AB74" s="1028"/>
      <c r="AC74" s="1028"/>
      <c r="AD74" s="1028"/>
      <c r="AE74" s="1028"/>
      <c r="AF74" s="1028">
        <v>9</v>
      </c>
      <c r="AG74" s="1028"/>
      <c r="AH74" s="1028"/>
      <c r="AI74" s="1028"/>
      <c r="AJ74" s="1028"/>
      <c r="AK74" s="1028" t="s">
        <v>597</v>
      </c>
      <c r="AL74" s="1028"/>
      <c r="AM74" s="1028"/>
      <c r="AN74" s="1028"/>
      <c r="AO74" s="1028"/>
      <c r="AP74" s="1028">
        <v>595</v>
      </c>
      <c r="AQ74" s="1028"/>
      <c r="AR74" s="1028"/>
      <c r="AS74" s="1028"/>
      <c r="AT74" s="1028"/>
      <c r="AU74" s="1028">
        <v>47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605</v>
      </c>
      <c r="C75" s="1032"/>
      <c r="D75" s="1032"/>
      <c r="E75" s="1032"/>
      <c r="F75" s="1032"/>
      <c r="G75" s="1032"/>
      <c r="H75" s="1032"/>
      <c r="I75" s="1032"/>
      <c r="J75" s="1032"/>
      <c r="K75" s="1032"/>
      <c r="L75" s="1032"/>
      <c r="M75" s="1032"/>
      <c r="N75" s="1032"/>
      <c r="O75" s="1032"/>
      <c r="P75" s="1033"/>
      <c r="Q75" s="1035">
        <v>51</v>
      </c>
      <c r="R75" s="1036"/>
      <c r="S75" s="1036"/>
      <c r="T75" s="1036"/>
      <c r="U75" s="1037"/>
      <c r="V75" s="1038">
        <v>48</v>
      </c>
      <c r="W75" s="1036"/>
      <c r="X75" s="1036"/>
      <c r="Y75" s="1036"/>
      <c r="Z75" s="1037"/>
      <c r="AA75" s="1038">
        <v>3</v>
      </c>
      <c r="AB75" s="1036"/>
      <c r="AC75" s="1036"/>
      <c r="AD75" s="1036"/>
      <c r="AE75" s="1037"/>
      <c r="AF75" s="1038">
        <v>3</v>
      </c>
      <c r="AG75" s="1036"/>
      <c r="AH75" s="1036"/>
      <c r="AI75" s="1036"/>
      <c r="AJ75" s="1037"/>
      <c r="AK75" s="1038">
        <v>7</v>
      </c>
      <c r="AL75" s="1036"/>
      <c r="AM75" s="1036"/>
      <c r="AN75" s="1036"/>
      <c r="AO75" s="1037"/>
      <c r="AP75" s="1038" t="s">
        <v>597</v>
      </c>
      <c r="AQ75" s="1036"/>
      <c r="AR75" s="1036"/>
      <c r="AS75" s="1036"/>
      <c r="AT75" s="1037"/>
      <c r="AU75" s="1038" t="s">
        <v>597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606</v>
      </c>
      <c r="C76" s="1032"/>
      <c r="D76" s="1032"/>
      <c r="E76" s="1032"/>
      <c r="F76" s="1032"/>
      <c r="G76" s="1032"/>
      <c r="H76" s="1032"/>
      <c r="I76" s="1032"/>
      <c r="J76" s="1032"/>
      <c r="K76" s="1032"/>
      <c r="L76" s="1032"/>
      <c r="M76" s="1032"/>
      <c r="N76" s="1032"/>
      <c r="O76" s="1032"/>
      <c r="P76" s="1033"/>
      <c r="Q76" s="1035">
        <v>8</v>
      </c>
      <c r="R76" s="1036"/>
      <c r="S76" s="1036"/>
      <c r="T76" s="1036"/>
      <c r="U76" s="1037"/>
      <c r="V76" s="1038">
        <v>7</v>
      </c>
      <c r="W76" s="1036"/>
      <c r="X76" s="1036"/>
      <c r="Y76" s="1036"/>
      <c r="Z76" s="1037"/>
      <c r="AA76" s="1038">
        <v>1</v>
      </c>
      <c r="AB76" s="1036"/>
      <c r="AC76" s="1036"/>
      <c r="AD76" s="1036"/>
      <c r="AE76" s="1037"/>
      <c r="AF76" s="1038">
        <v>1</v>
      </c>
      <c r="AG76" s="1036"/>
      <c r="AH76" s="1036"/>
      <c r="AI76" s="1036"/>
      <c r="AJ76" s="1037"/>
      <c r="AK76" s="1038" t="s">
        <v>597</v>
      </c>
      <c r="AL76" s="1036"/>
      <c r="AM76" s="1036"/>
      <c r="AN76" s="1036"/>
      <c r="AO76" s="1037"/>
      <c r="AP76" s="1038" t="s">
        <v>597</v>
      </c>
      <c r="AQ76" s="1036"/>
      <c r="AR76" s="1036"/>
      <c r="AS76" s="1036"/>
      <c r="AT76" s="1037"/>
      <c r="AU76" s="1038" t="s">
        <v>597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607</v>
      </c>
      <c r="C77" s="1032"/>
      <c r="D77" s="1032"/>
      <c r="E77" s="1032"/>
      <c r="F77" s="1032"/>
      <c r="G77" s="1032"/>
      <c r="H77" s="1032"/>
      <c r="I77" s="1032"/>
      <c r="J77" s="1032"/>
      <c r="K77" s="1032"/>
      <c r="L77" s="1032"/>
      <c r="M77" s="1032"/>
      <c r="N77" s="1032"/>
      <c r="O77" s="1032"/>
      <c r="P77" s="1033"/>
      <c r="Q77" s="1035">
        <v>58</v>
      </c>
      <c r="R77" s="1036"/>
      <c r="S77" s="1036"/>
      <c r="T77" s="1036"/>
      <c r="U77" s="1037"/>
      <c r="V77" s="1038">
        <v>54</v>
      </c>
      <c r="W77" s="1036"/>
      <c r="X77" s="1036"/>
      <c r="Y77" s="1036"/>
      <c r="Z77" s="1037"/>
      <c r="AA77" s="1038">
        <v>13</v>
      </c>
      <c r="AB77" s="1036"/>
      <c r="AC77" s="1036"/>
      <c r="AD77" s="1036"/>
      <c r="AE77" s="1037"/>
      <c r="AF77" s="1038">
        <v>13</v>
      </c>
      <c r="AG77" s="1036"/>
      <c r="AH77" s="1036"/>
      <c r="AI77" s="1036"/>
      <c r="AJ77" s="1037"/>
      <c r="AK77" s="1038" t="s">
        <v>597</v>
      </c>
      <c r="AL77" s="1036"/>
      <c r="AM77" s="1036"/>
      <c r="AN77" s="1036"/>
      <c r="AO77" s="1037"/>
      <c r="AP77" s="1038">
        <v>0</v>
      </c>
      <c r="AQ77" s="1036"/>
      <c r="AR77" s="1036"/>
      <c r="AS77" s="1036"/>
      <c r="AT77" s="1037"/>
      <c r="AU77" s="1038" t="s">
        <v>597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608</v>
      </c>
      <c r="C78" s="1032"/>
      <c r="D78" s="1032"/>
      <c r="E78" s="1032"/>
      <c r="F78" s="1032"/>
      <c r="G78" s="1032"/>
      <c r="H78" s="1032"/>
      <c r="I78" s="1032"/>
      <c r="J78" s="1032"/>
      <c r="K78" s="1032"/>
      <c r="L78" s="1032"/>
      <c r="M78" s="1032"/>
      <c r="N78" s="1032"/>
      <c r="O78" s="1032"/>
      <c r="P78" s="1033"/>
      <c r="Q78" s="1034">
        <v>126</v>
      </c>
      <c r="R78" s="1028"/>
      <c r="S78" s="1028"/>
      <c r="T78" s="1028"/>
      <c r="U78" s="1028"/>
      <c r="V78" s="1028">
        <v>123</v>
      </c>
      <c r="W78" s="1028"/>
      <c r="X78" s="1028"/>
      <c r="Y78" s="1028"/>
      <c r="Z78" s="1028"/>
      <c r="AA78" s="1028">
        <v>3</v>
      </c>
      <c r="AB78" s="1028"/>
      <c r="AC78" s="1028"/>
      <c r="AD78" s="1028"/>
      <c r="AE78" s="1028"/>
      <c r="AF78" s="1028">
        <v>3</v>
      </c>
      <c r="AG78" s="1028"/>
      <c r="AH78" s="1028"/>
      <c r="AI78" s="1028"/>
      <c r="AJ78" s="1028"/>
      <c r="AK78" s="1028">
        <v>26</v>
      </c>
      <c r="AL78" s="1028"/>
      <c r="AM78" s="1028"/>
      <c r="AN78" s="1028"/>
      <c r="AO78" s="1028"/>
      <c r="AP78" s="1028" t="s">
        <v>597</v>
      </c>
      <c r="AQ78" s="1028"/>
      <c r="AR78" s="1028"/>
      <c r="AS78" s="1028"/>
      <c r="AT78" s="1028"/>
      <c r="AU78" s="1028" t="s">
        <v>597</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609</v>
      </c>
      <c r="C79" s="1032"/>
      <c r="D79" s="1032"/>
      <c r="E79" s="1032"/>
      <c r="F79" s="1032"/>
      <c r="G79" s="1032"/>
      <c r="H79" s="1032"/>
      <c r="I79" s="1032"/>
      <c r="J79" s="1032"/>
      <c r="K79" s="1032"/>
      <c r="L79" s="1032"/>
      <c r="M79" s="1032"/>
      <c r="N79" s="1032"/>
      <c r="O79" s="1032"/>
      <c r="P79" s="1033"/>
      <c r="Q79" s="1034">
        <v>121</v>
      </c>
      <c r="R79" s="1028"/>
      <c r="S79" s="1028"/>
      <c r="T79" s="1028"/>
      <c r="U79" s="1028"/>
      <c r="V79" s="1028">
        <v>112</v>
      </c>
      <c r="W79" s="1028"/>
      <c r="X79" s="1028"/>
      <c r="Y79" s="1028"/>
      <c r="Z79" s="1028"/>
      <c r="AA79" s="1028">
        <v>8</v>
      </c>
      <c r="AB79" s="1028"/>
      <c r="AC79" s="1028"/>
      <c r="AD79" s="1028"/>
      <c r="AE79" s="1028"/>
      <c r="AF79" s="1028">
        <v>8</v>
      </c>
      <c r="AG79" s="1028"/>
      <c r="AH79" s="1028"/>
      <c r="AI79" s="1028"/>
      <c r="AJ79" s="1028"/>
      <c r="AK79" s="1028">
        <v>11</v>
      </c>
      <c r="AL79" s="1028"/>
      <c r="AM79" s="1028"/>
      <c r="AN79" s="1028"/>
      <c r="AO79" s="1028"/>
      <c r="AP79" s="1028" t="s">
        <v>597</v>
      </c>
      <c r="AQ79" s="1028"/>
      <c r="AR79" s="1028"/>
      <c r="AS79" s="1028"/>
      <c r="AT79" s="1028"/>
      <c r="AU79" s="1028" t="s">
        <v>597</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610</v>
      </c>
      <c r="C80" s="1032"/>
      <c r="D80" s="1032"/>
      <c r="E80" s="1032"/>
      <c r="F80" s="1032"/>
      <c r="G80" s="1032"/>
      <c r="H80" s="1032"/>
      <c r="I80" s="1032"/>
      <c r="J80" s="1032"/>
      <c r="K80" s="1032"/>
      <c r="L80" s="1032"/>
      <c r="M80" s="1032"/>
      <c r="N80" s="1032"/>
      <c r="O80" s="1032"/>
      <c r="P80" s="1033"/>
      <c r="Q80" s="1034">
        <v>152261</v>
      </c>
      <c r="R80" s="1028"/>
      <c r="S80" s="1028"/>
      <c r="T80" s="1028"/>
      <c r="U80" s="1028"/>
      <c r="V80" s="1028">
        <v>145343</v>
      </c>
      <c r="W80" s="1028"/>
      <c r="X80" s="1028"/>
      <c r="Y80" s="1028"/>
      <c r="Z80" s="1028"/>
      <c r="AA80" s="1028">
        <v>6917</v>
      </c>
      <c r="AB80" s="1028"/>
      <c r="AC80" s="1028"/>
      <c r="AD80" s="1028"/>
      <c r="AE80" s="1028"/>
      <c r="AF80" s="1028">
        <v>6917</v>
      </c>
      <c r="AG80" s="1028"/>
      <c r="AH80" s="1028"/>
      <c r="AI80" s="1028"/>
      <c r="AJ80" s="1028"/>
      <c r="AK80" s="1028">
        <v>20</v>
      </c>
      <c r="AL80" s="1028"/>
      <c r="AM80" s="1028"/>
      <c r="AN80" s="1028"/>
      <c r="AO80" s="1028"/>
      <c r="AP80" s="1028" t="s">
        <v>597</v>
      </c>
      <c r="AQ80" s="1028"/>
      <c r="AR80" s="1028"/>
      <c r="AS80" s="1028"/>
      <c r="AT80" s="1028"/>
      <c r="AU80" s="1028" t="s">
        <v>597</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611</v>
      </c>
      <c r="C81" s="1032"/>
      <c r="D81" s="1032"/>
      <c r="E81" s="1032"/>
      <c r="F81" s="1032"/>
      <c r="G81" s="1032"/>
      <c r="H81" s="1032"/>
      <c r="I81" s="1032"/>
      <c r="J81" s="1032"/>
      <c r="K81" s="1032"/>
      <c r="L81" s="1032"/>
      <c r="M81" s="1032"/>
      <c r="N81" s="1032"/>
      <c r="O81" s="1032"/>
      <c r="P81" s="1033"/>
      <c r="Q81" s="1035">
        <v>245</v>
      </c>
      <c r="R81" s="1036"/>
      <c r="S81" s="1036"/>
      <c r="T81" s="1036"/>
      <c r="U81" s="1037"/>
      <c r="V81" s="1028">
        <v>219</v>
      </c>
      <c r="W81" s="1028"/>
      <c r="X81" s="1028"/>
      <c r="Y81" s="1028"/>
      <c r="Z81" s="1028"/>
      <c r="AA81" s="1028">
        <v>26</v>
      </c>
      <c r="AB81" s="1028"/>
      <c r="AC81" s="1028"/>
      <c r="AD81" s="1028"/>
      <c r="AE81" s="1028"/>
      <c r="AF81" s="1028">
        <v>26</v>
      </c>
      <c r="AG81" s="1028"/>
      <c r="AH81" s="1028"/>
      <c r="AI81" s="1028"/>
      <c r="AJ81" s="1028"/>
      <c r="AK81" s="1028">
        <v>17</v>
      </c>
      <c r="AL81" s="1028"/>
      <c r="AM81" s="1028"/>
      <c r="AN81" s="1028"/>
      <c r="AO81" s="1028"/>
      <c r="AP81" s="1028" t="s">
        <v>597</v>
      </c>
      <c r="AQ81" s="1028"/>
      <c r="AR81" s="1028"/>
      <c r="AS81" s="1028"/>
      <c r="AT81" s="1028"/>
      <c r="AU81" s="1028" t="s">
        <v>597</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612</v>
      </c>
      <c r="C82" s="1032"/>
      <c r="D82" s="1032"/>
      <c r="E82" s="1032"/>
      <c r="F82" s="1032"/>
      <c r="G82" s="1032"/>
      <c r="H82" s="1032"/>
      <c r="I82" s="1032"/>
      <c r="J82" s="1032"/>
      <c r="K82" s="1032"/>
      <c r="L82" s="1032"/>
      <c r="M82" s="1032"/>
      <c r="N82" s="1032"/>
      <c r="O82" s="1032"/>
      <c r="P82" s="1033"/>
      <c r="Q82" s="1034">
        <v>2649</v>
      </c>
      <c r="R82" s="1028"/>
      <c r="S82" s="1028"/>
      <c r="T82" s="1028"/>
      <c r="U82" s="1028"/>
      <c r="V82" s="1028">
        <v>2640</v>
      </c>
      <c r="W82" s="1028"/>
      <c r="X82" s="1028"/>
      <c r="Y82" s="1028"/>
      <c r="Z82" s="1028"/>
      <c r="AA82" s="1028">
        <v>9</v>
      </c>
      <c r="AB82" s="1028"/>
      <c r="AC82" s="1028"/>
      <c r="AD82" s="1028"/>
      <c r="AE82" s="1028"/>
      <c r="AF82" s="1028">
        <v>8</v>
      </c>
      <c r="AG82" s="1028"/>
      <c r="AH82" s="1028"/>
      <c r="AI82" s="1028"/>
      <c r="AJ82" s="1028"/>
      <c r="AK82" s="1028">
        <v>111</v>
      </c>
      <c r="AL82" s="1028"/>
      <c r="AM82" s="1028"/>
      <c r="AN82" s="1028"/>
      <c r="AO82" s="1028"/>
      <c r="AP82" s="1028" t="s">
        <v>597</v>
      </c>
      <c r="AQ82" s="1028"/>
      <c r="AR82" s="1028"/>
      <c r="AS82" s="1028"/>
      <c r="AT82" s="1028"/>
      <c r="AU82" s="1028" t="s">
        <v>597</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7990</v>
      </c>
      <c r="AG88" s="1016"/>
      <c r="AH88" s="1016"/>
      <c r="AI88" s="1016"/>
      <c r="AJ88" s="1016"/>
      <c r="AK88" s="1020"/>
      <c r="AL88" s="1020"/>
      <c r="AM88" s="1020"/>
      <c r="AN88" s="1020"/>
      <c r="AO88" s="1020"/>
      <c r="AP88" s="1016">
        <v>1458</v>
      </c>
      <c r="AQ88" s="1016"/>
      <c r="AR88" s="1016"/>
      <c r="AS88" s="1016"/>
      <c r="AT88" s="1016"/>
      <c r="AU88" s="1016">
        <v>663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307</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307</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307</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1383471</v>
      </c>
      <c r="AB110" s="944"/>
      <c r="AC110" s="944"/>
      <c r="AD110" s="944"/>
      <c r="AE110" s="945"/>
      <c r="AF110" s="946">
        <v>1351779</v>
      </c>
      <c r="AG110" s="944"/>
      <c r="AH110" s="944"/>
      <c r="AI110" s="944"/>
      <c r="AJ110" s="945"/>
      <c r="AK110" s="946">
        <v>1323128</v>
      </c>
      <c r="AL110" s="944"/>
      <c r="AM110" s="944"/>
      <c r="AN110" s="944"/>
      <c r="AO110" s="945"/>
      <c r="AP110" s="947">
        <v>26.6</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12469086</v>
      </c>
      <c r="BR110" s="891"/>
      <c r="BS110" s="891"/>
      <c r="BT110" s="891"/>
      <c r="BU110" s="891"/>
      <c r="BV110" s="891">
        <v>13145017</v>
      </c>
      <c r="BW110" s="891"/>
      <c r="BX110" s="891"/>
      <c r="BY110" s="891"/>
      <c r="BZ110" s="891"/>
      <c r="CA110" s="891">
        <v>14954691</v>
      </c>
      <c r="CB110" s="891"/>
      <c r="CC110" s="891"/>
      <c r="CD110" s="891"/>
      <c r="CE110" s="891"/>
      <c r="CF110" s="915">
        <v>300.5</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131</v>
      </c>
      <c r="DH110" s="891"/>
      <c r="DI110" s="891"/>
      <c r="DJ110" s="891"/>
      <c r="DK110" s="891"/>
      <c r="DL110" s="891" t="s">
        <v>443</v>
      </c>
      <c r="DM110" s="891"/>
      <c r="DN110" s="891"/>
      <c r="DO110" s="891"/>
      <c r="DP110" s="891"/>
      <c r="DQ110" s="891" t="s">
        <v>131</v>
      </c>
      <c r="DR110" s="891"/>
      <c r="DS110" s="891"/>
      <c r="DT110" s="891"/>
      <c r="DU110" s="891"/>
      <c r="DV110" s="892" t="s">
        <v>131</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445</v>
      </c>
      <c r="AG111" s="972"/>
      <c r="AH111" s="972"/>
      <c r="AI111" s="972"/>
      <c r="AJ111" s="973"/>
      <c r="AK111" s="974" t="s">
        <v>445</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121200</v>
      </c>
      <c r="BR111" s="863"/>
      <c r="BS111" s="863"/>
      <c r="BT111" s="863"/>
      <c r="BU111" s="863"/>
      <c r="BV111" s="863">
        <v>121200</v>
      </c>
      <c r="BW111" s="863"/>
      <c r="BX111" s="863"/>
      <c r="BY111" s="863"/>
      <c r="BZ111" s="863"/>
      <c r="CA111" s="863">
        <v>386689</v>
      </c>
      <c r="CB111" s="863"/>
      <c r="CC111" s="863"/>
      <c r="CD111" s="863"/>
      <c r="CE111" s="863"/>
      <c r="CF111" s="924">
        <v>7.8</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131</v>
      </c>
      <c r="DH111" s="863"/>
      <c r="DI111" s="863"/>
      <c r="DJ111" s="863"/>
      <c r="DK111" s="863"/>
      <c r="DL111" s="863" t="s">
        <v>448</v>
      </c>
      <c r="DM111" s="863"/>
      <c r="DN111" s="863"/>
      <c r="DO111" s="863"/>
      <c r="DP111" s="863"/>
      <c r="DQ111" s="863" t="s">
        <v>394</v>
      </c>
      <c r="DR111" s="863"/>
      <c r="DS111" s="863"/>
      <c r="DT111" s="863"/>
      <c r="DU111" s="863"/>
      <c r="DV111" s="840" t="s">
        <v>394</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131</v>
      </c>
      <c r="AG112" s="826"/>
      <c r="AH112" s="826"/>
      <c r="AI112" s="826"/>
      <c r="AJ112" s="827"/>
      <c r="AK112" s="828" t="s">
        <v>451</v>
      </c>
      <c r="AL112" s="826"/>
      <c r="AM112" s="826"/>
      <c r="AN112" s="826"/>
      <c r="AO112" s="827"/>
      <c r="AP112" s="873" t="s">
        <v>394</v>
      </c>
      <c r="AQ112" s="874"/>
      <c r="AR112" s="874"/>
      <c r="AS112" s="874"/>
      <c r="AT112" s="875"/>
      <c r="AU112" s="985"/>
      <c r="AV112" s="986"/>
      <c r="AW112" s="986"/>
      <c r="AX112" s="986"/>
      <c r="AY112" s="986"/>
      <c r="AZ112" s="861" t="s">
        <v>452</v>
      </c>
      <c r="BA112" s="796"/>
      <c r="BB112" s="796"/>
      <c r="BC112" s="796"/>
      <c r="BD112" s="796"/>
      <c r="BE112" s="796"/>
      <c r="BF112" s="796"/>
      <c r="BG112" s="796"/>
      <c r="BH112" s="796"/>
      <c r="BI112" s="796"/>
      <c r="BJ112" s="796"/>
      <c r="BK112" s="796"/>
      <c r="BL112" s="796"/>
      <c r="BM112" s="796"/>
      <c r="BN112" s="796"/>
      <c r="BO112" s="796"/>
      <c r="BP112" s="797"/>
      <c r="BQ112" s="862">
        <v>1558652</v>
      </c>
      <c r="BR112" s="863"/>
      <c r="BS112" s="863"/>
      <c r="BT112" s="863"/>
      <c r="BU112" s="863"/>
      <c r="BV112" s="863">
        <v>1514197</v>
      </c>
      <c r="BW112" s="863"/>
      <c r="BX112" s="863"/>
      <c r="BY112" s="863"/>
      <c r="BZ112" s="863"/>
      <c r="CA112" s="863">
        <v>1487320</v>
      </c>
      <c r="CB112" s="863"/>
      <c r="CC112" s="863"/>
      <c r="CD112" s="863"/>
      <c r="CE112" s="863"/>
      <c r="CF112" s="924">
        <v>29.9</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394</v>
      </c>
      <c r="DH112" s="863"/>
      <c r="DI112" s="863"/>
      <c r="DJ112" s="863"/>
      <c r="DK112" s="863"/>
      <c r="DL112" s="863" t="s">
        <v>454</v>
      </c>
      <c r="DM112" s="863"/>
      <c r="DN112" s="863"/>
      <c r="DO112" s="863"/>
      <c r="DP112" s="863"/>
      <c r="DQ112" s="863" t="s">
        <v>394</v>
      </c>
      <c r="DR112" s="863"/>
      <c r="DS112" s="863"/>
      <c r="DT112" s="863"/>
      <c r="DU112" s="863"/>
      <c r="DV112" s="840" t="s">
        <v>131</v>
      </c>
      <c r="DW112" s="840"/>
      <c r="DX112" s="840"/>
      <c r="DY112" s="840"/>
      <c r="DZ112" s="841"/>
    </row>
    <row r="113" spans="1:130" s="248" customFormat="1" ht="26.25" customHeight="1" x14ac:dyDescent="0.15">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136979</v>
      </c>
      <c r="AB113" s="972"/>
      <c r="AC113" s="972"/>
      <c r="AD113" s="972"/>
      <c r="AE113" s="973"/>
      <c r="AF113" s="974">
        <v>176890</v>
      </c>
      <c r="AG113" s="972"/>
      <c r="AH113" s="972"/>
      <c r="AI113" s="972"/>
      <c r="AJ113" s="973"/>
      <c r="AK113" s="974">
        <v>193588</v>
      </c>
      <c r="AL113" s="972"/>
      <c r="AM113" s="972"/>
      <c r="AN113" s="972"/>
      <c r="AO113" s="973"/>
      <c r="AP113" s="975">
        <v>3.9</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969420</v>
      </c>
      <c r="BR113" s="863"/>
      <c r="BS113" s="863"/>
      <c r="BT113" s="863"/>
      <c r="BU113" s="863"/>
      <c r="BV113" s="863">
        <v>808872</v>
      </c>
      <c r="BW113" s="863"/>
      <c r="BX113" s="863"/>
      <c r="BY113" s="863"/>
      <c r="BZ113" s="863"/>
      <c r="CA113" s="863">
        <v>663871</v>
      </c>
      <c r="CB113" s="863"/>
      <c r="CC113" s="863"/>
      <c r="CD113" s="863"/>
      <c r="CE113" s="863"/>
      <c r="CF113" s="924">
        <v>13.3</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458</v>
      </c>
      <c r="DH113" s="826"/>
      <c r="DI113" s="826"/>
      <c r="DJ113" s="826"/>
      <c r="DK113" s="827"/>
      <c r="DL113" s="828" t="s">
        <v>445</v>
      </c>
      <c r="DM113" s="826"/>
      <c r="DN113" s="826"/>
      <c r="DO113" s="826"/>
      <c r="DP113" s="827"/>
      <c r="DQ113" s="828" t="s">
        <v>451</v>
      </c>
      <c r="DR113" s="826"/>
      <c r="DS113" s="826"/>
      <c r="DT113" s="826"/>
      <c r="DU113" s="827"/>
      <c r="DV113" s="873" t="s">
        <v>417</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143959</v>
      </c>
      <c r="AB114" s="826"/>
      <c r="AC114" s="826"/>
      <c r="AD114" s="826"/>
      <c r="AE114" s="827"/>
      <c r="AF114" s="828">
        <v>154703</v>
      </c>
      <c r="AG114" s="826"/>
      <c r="AH114" s="826"/>
      <c r="AI114" s="826"/>
      <c r="AJ114" s="827"/>
      <c r="AK114" s="828">
        <v>135258</v>
      </c>
      <c r="AL114" s="826"/>
      <c r="AM114" s="826"/>
      <c r="AN114" s="826"/>
      <c r="AO114" s="827"/>
      <c r="AP114" s="873">
        <v>2.7</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v>1342816</v>
      </c>
      <c r="BR114" s="863"/>
      <c r="BS114" s="863"/>
      <c r="BT114" s="863"/>
      <c r="BU114" s="863"/>
      <c r="BV114" s="863">
        <v>1261768</v>
      </c>
      <c r="BW114" s="863"/>
      <c r="BX114" s="863"/>
      <c r="BY114" s="863"/>
      <c r="BZ114" s="863"/>
      <c r="CA114" s="863">
        <v>1087791</v>
      </c>
      <c r="CB114" s="863"/>
      <c r="CC114" s="863"/>
      <c r="CD114" s="863"/>
      <c r="CE114" s="863"/>
      <c r="CF114" s="924">
        <v>21.9</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417</v>
      </c>
      <c r="DH114" s="826"/>
      <c r="DI114" s="826"/>
      <c r="DJ114" s="826"/>
      <c r="DK114" s="827"/>
      <c r="DL114" s="828" t="s">
        <v>417</v>
      </c>
      <c r="DM114" s="826"/>
      <c r="DN114" s="826"/>
      <c r="DO114" s="826"/>
      <c r="DP114" s="827"/>
      <c r="DQ114" s="828" t="s">
        <v>454</v>
      </c>
      <c r="DR114" s="826"/>
      <c r="DS114" s="826"/>
      <c r="DT114" s="826"/>
      <c r="DU114" s="827"/>
      <c r="DV114" s="873" t="s">
        <v>394</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131</v>
      </c>
      <c r="AB115" s="972"/>
      <c r="AC115" s="972"/>
      <c r="AD115" s="972"/>
      <c r="AE115" s="973"/>
      <c r="AF115" s="974" t="s">
        <v>417</v>
      </c>
      <c r="AG115" s="972"/>
      <c r="AH115" s="972"/>
      <c r="AI115" s="972"/>
      <c r="AJ115" s="973"/>
      <c r="AK115" s="974" t="s">
        <v>417</v>
      </c>
      <c r="AL115" s="972"/>
      <c r="AM115" s="972"/>
      <c r="AN115" s="972"/>
      <c r="AO115" s="973"/>
      <c r="AP115" s="975" t="s">
        <v>417</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464</v>
      </c>
      <c r="BR115" s="863"/>
      <c r="BS115" s="863"/>
      <c r="BT115" s="863"/>
      <c r="BU115" s="863"/>
      <c r="BV115" s="863" t="s">
        <v>454</v>
      </c>
      <c r="BW115" s="863"/>
      <c r="BX115" s="863"/>
      <c r="BY115" s="863"/>
      <c r="BZ115" s="863"/>
      <c r="CA115" s="863" t="s">
        <v>131</v>
      </c>
      <c r="CB115" s="863"/>
      <c r="CC115" s="863"/>
      <c r="CD115" s="863"/>
      <c r="CE115" s="863"/>
      <c r="CF115" s="924" t="s">
        <v>417</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121200</v>
      </c>
      <c r="DH115" s="826"/>
      <c r="DI115" s="826"/>
      <c r="DJ115" s="826"/>
      <c r="DK115" s="827"/>
      <c r="DL115" s="828">
        <v>121200</v>
      </c>
      <c r="DM115" s="826"/>
      <c r="DN115" s="826"/>
      <c r="DO115" s="826"/>
      <c r="DP115" s="827"/>
      <c r="DQ115" s="828">
        <v>386689</v>
      </c>
      <c r="DR115" s="826"/>
      <c r="DS115" s="826"/>
      <c r="DT115" s="826"/>
      <c r="DU115" s="827"/>
      <c r="DV115" s="873">
        <v>7.8</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131</v>
      </c>
      <c r="AB116" s="826"/>
      <c r="AC116" s="826"/>
      <c r="AD116" s="826"/>
      <c r="AE116" s="827"/>
      <c r="AF116" s="828">
        <v>230</v>
      </c>
      <c r="AG116" s="826"/>
      <c r="AH116" s="826"/>
      <c r="AI116" s="826"/>
      <c r="AJ116" s="827"/>
      <c r="AK116" s="828">
        <v>237</v>
      </c>
      <c r="AL116" s="826"/>
      <c r="AM116" s="826"/>
      <c r="AN116" s="826"/>
      <c r="AO116" s="827"/>
      <c r="AP116" s="873">
        <v>0</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417</v>
      </c>
      <c r="BR116" s="863"/>
      <c r="BS116" s="863"/>
      <c r="BT116" s="863"/>
      <c r="BU116" s="863"/>
      <c r="BV116" s="863" t="s">
        <v>394</v>
      </c>
      <c r="BW116" s="863"/>
      <c r="BX116" s="863"/>
      <c r="BY116" s="863"/>
      <c r="BZ116" s="863"/>
      <c r="CA116" s="863" t="s">
        <v>451</v>
      </c>
      <c r="CB116" s="863"/>
      <c r="CC116" s="863"/>
      <c r="CD116" s="863"/>
      <c r="CE116" s="863"/>
      <c r="CF116" s="924" t="s">
        <v>445</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131</v>
      </c>
      <c r="DM116" s="826"/>
      <c r="DN116" s="826"/>
      <c r="DO116" s="826"/>
      <c r="DP116" s="827"/>
      <c r="DQ116" s="828" t="s">
        <v>448</v>
      </c>
      <c r="DR116" s="826"/>
      <c r="DS116" s="826"/>
      <c r="DT116" s="826"/>
      <c r="DU116" s="827"/>
      <c r="DV116" s="873" t="s">
        <v>394</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1664409</v>
      </c>
      <c r="AB117" s="958"/>
      <c r="AC117" s="958"/>
      <c r="AD117" s="958"/>
      <c r="AE117" s="959"/>
      <c r="AF117" s="960">
        <v>1683602</v>
      </c>
      <c r="AG117" s="958"/>
      <c r="AH117" s="958"/>
      <c r="AI117" s="958"/>
      <c r="AJ117" s="959"/>
      <c r="AK117" s="960">
        <v>1652211</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131</v>
      </c>
      <c r="BR117" s="863"/>
      <c r="BS117" s="863"/>
      <c r="BT117" s="863"/>
      <c r="BU117" s="863"/>
      <c r="BV117" s="863" t="s">
        <v>451</v>
      </c>
      <c r="BW117" s="863"/>
      <c r="BX117" s="863"/>
      <c r="BY117" s="863"/>
      <c r="BZ117" s="863"/>
      <c r="CA117" s="863" t="s">
        <v>394</v>
      </c>
      <c r="CB117" s="863"/>
      <c r="CC117" s="863"/>
      <c r="CD117" s="863"/>
      <c r="CE117" s="863"/>
      <c r="CF117" s="924" t="s">
        <v>394</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394</v>
      </c>
      <c r="DM117" s="826"/>
      <c r="DN117" s="826"/>
      <c r="DO117" s="826"/>
      <c r="DP117" s="827"/>
      <c r="DQ117" s="828" t="s">
        <v>131</v>
      </c>
      <c r="DR117" s="826"/>
      <c r="DS117" s="826"/>
      <c r="DT117" s="826"/>
      <c r="DU117" s="827"/>
      <c r="DV117" s="873" t="s">
        <v>448</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307</v>
      </c>
      <c r="AL118" s="951"/>
      <c r="AM118" s="951"/>
      <c r="AN118" s="951"/>
      <c r="AO118" s="952"/>
      <c r="AP118" s="954" t="s">
        <v>437</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451</v>
      </c>
      <c r="BW118" s="894"/>
      <c r="BX118" s="894"/>
      <c r="BY118" s="894"/>
      <c r="BZ118" s="894"/>
      <c r="CA118" s="894" t="s">
        <v>417</v>
      </c>
      <c r="CB118" s="894"/>
      <c r="CC118" s="894"/>
      <c r="CD118" s="894"/>
      <c r="CE118" s="894"/>
      <c r="CF118" s="924" t="s">
        <v>131</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464</v>
      </c>
      <c r="DH118" s="826"/>
      <c r="DI118" s="826"/>
      <c r="DJ118" s="826"/>
      <c r="DK118" s="827"/>
      <c r="DL118" s="828" t="s">
        <v>448</v>
      </c>
      <c r="DM118" s="826"/>
      <c r="DN118" s="826"/>
      <c r="DO118" s="826"/>
      <c r="DP118" s="827"/>
      <c r="DQ118" s="828" t="s">
        <v>448</v>
      </c>
      <c r="DR118" s="826"/>
      <c r="DS118" s="826"/>
      <c r="DT118" s="826"/>
      <c r="DU118" s="827"/>
      <c r="DV118" s="873" t="s">
        <v>417</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445</v>
      </c>
      <c r="AB119" s="944"/>
      <c r="AC119" s="944"/>
      <c r="AD119" s="944"/>
      <c r="AE119" s="945"/>
      <c r="AF119" s="946" t="s">
        <v>131</v>
      </c>
      <c r="AG119" s="944"/>
      <c r="AH119" s="944"/>
      <c r="AI119" s="944"/>
      <c r="AJ119" s="945"/>
      <c r="AK119" s="946" t="s">
        <v>474</v>
      </c>
      <c r="AL119" s="944"/>
      <c r="AM119" s="944"/>
      <c r="AN119" s="944"/>
      <c r="AO119" s="945"/>
      <c r="AP119" s="947" t="s">
        <v>445</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475</v>
      </c>
      <c r="BP119" s="927"/>
      <c r="BQ119" s="931">
        <v>16461174</v>
      </c>
      <c r="BR119" s="894"/>
      <c r="BS119" s="894"/>
      <c r="BT119" s="894"/>
      <c r="BU119" s="894"/>
      <c r="BV119" s="894">
        <v>16851054</v>
      </c>
      <c r="BW119" s="894"/>
      <c r="BX119" s="894"/>
      <c r="BY119" s="894"/>
      <c r="BZ119" s="894"/>
      <c r="CA119" s="894">
        <v>18580362</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131</v>
      </c>
      <c r="DH119" s="809"/>
      <c r="DI119" s="809"/>
      <c r="DJ119" s="809"/>
      <c r="DK119" s="810"/>
      <c r="DL119" s="811" t="s">
        <v>394</v>
      </c>
      <c r="DM119" s="809"/>
      <c r="DN119" s="809"/>
      <c r="DO119" s="809"/>
      <c r="DP119" s="810"/>
      <c r="DQ119" s="811" t="s">
        <v>131</v>
      </c>
      <c r="DR119" s="809"/>
      <c r="DS119" s="809"/>
      <c r="DT119" s="809"/>
      <c r="DU119" s="810"/>
      <c r="DV119" s="897" t="s">
        <v>448</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131</v>
      </c>
      <c r="AB120" s="826"/>
      <c r="AC120" s="826"/>
      <c r="AD120" s="826"/>
      <c r="AE120" s="827"/>
      <c r="AF120" s="828" t="s">
        <v>131</v>
      </c>
      <c r="AG120" s="826"/>
      <c r="AH120" s="826"/>
      <c r="AI120" s="826"/>
      <c r="AJ120" s="827"/>
      <c r="AK120" s="828" t="s">
        <v>131</v>
      </c>
      <c r="AL120" s="826"/>
      <c r="AM120" s="826"/>
      <c r="AN120" s="826"/>
      <c r="AO120" s="827"/>
      <c r="AP120" s="873" t="s">
        <v>474</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2901957</v>
      </c>
      <c r="BR120" s="891"/>
      <c r="BS120" s="891"/>
      <c r="BT120" s="891"/>
      <c r="BU120" s="891"/>
      <c r="BV120" s="891">
        <v>2892039</v>
      </c>
      <c r="BW120" s="891"/>
      <c r="BX120" s="891"/>
      <c r="BY120" s="891"/>
      <c r="BZ120" s="891"/>
      <c r="CA120" s="891">
        <v>2590849</v>
      </c>
      <c r="CB120" s="891"/>
      <c r="CC120" s="891"/>
      <c r="CD120" s="891"/>
      <c r="CE120" s="891"/>
      <c r="CF120" s="915">
        <v>52.1</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1320547</v>
      </c>
      <c r="DH120" s="891"/>
      <c r="DI120" s="891"/>
      <c r="DJ120" s="891"/>
      <c r="DK120" s="891"/>
      <c r="DL120" s="891">
        <v>1278777</v>
      </c>
      <c r="DM120" s="891"/>
      <c r="DN120" s="891"/>
      <c r="DO120" s="891"/>
      <c r="DP120" s="891"/>
      <c r="DQ120" s="891">
        <v>1208647</v>
      </c>
      <c r="DR120" s="891"/>
      <c r="DS120" s="891"/>
      <c r="DT120" s="891"/>
      <c r="DU120" s="891"/>
      <c r="DV120" s="892">
        <v>24.3</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131</v>
      </c>
      <c r="AB121" s="826"/>
      <c r="AC121" s="826"/>
      <c r="AD121" s="826"/>
      <c r="AE121" s="827"/>
      <c r="AF121" s="828" t="s">
        <v>458</v>
      </c>
      <c r="AG121" s="826"/>
      <c r="AH121" s="826"/>
      <c r="AI121" s="826"/>
      <c r="AJ121" s="827"/>
      <c r="AK121" s="828" t="s">
        <v>394</v>
      </c>
      <c r="AL121" s="826"/>
      <c r="AM121" s="826"/>
      <c r="AN121" s="826"/>
      <c r="AO121" s="827"/>
      <c r="AP121" s="873" t="s">
        <v>474</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349</v>
      </c>
      <c r="BR121" s="863"/>
      <c r="BS121" s="863"/>
      <c r="BT121" s="863"/>
      <c r="BU121" s="863"/>
      <c r="BV121" s="863">
        <v>177</v>
      </c>
      <c r="BW121" s="863"/>
      <c r="BX121" s="863"/>
      <c r="BY121" s="863"/>
      <c r="BZ121" s="863"/>
      <c r="CA121" s="863" t="s">
        <v>394</v>
      </c>
      <c r="CB121" s="863"/>
      <c r="CC121" s="863"/>
      <c r="CD121" s="863"/>
      <c r="CE121" s="863"/>
      <c r="CF121" s="924" t="s">
        <v>131</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172464</v>
      </c>
      <c r="DH121" s="863"/>
      <c r="DI121" s="863"/>
      <c r="DJ121" s="863"/>
      <c r="DK121" s="863"/>
      <c r="DL121" s="863">
        <v>174334</v>
      </c>
      <c r="DM121" s="863"/>
      <c r="DN121" s="863"/>
      <c r="DO121" s="863"/>
      <c r="DP121" s="863"/>
      <c r="DQ121" s="863">
        <v>228833</v>
      </c>
      <c r="DR121" s="863"/>
      <c r="DS121" s="863"/>
      <c r="DT121" s="863"/>
      <c r="DU121" s="863"/>
      <c r="DV121" s="840">
        <v>4.5999999999999996</v>
      </c>
      <c r="DW121" s="840"/>
      <c r="DX121" s="840"/>
      <c r="DY121" s="840"/>
      <c r="DZ121" s="841"/>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451</v>
      </c>
      <c r="AG122" s="826"/>
      <c r="AH122" s="826"/>
      <c r="AI122" s="826"/>
      <c r="AJ122" s="827"/>
      <c r="AK122" s="828" t="s">
        <v>451</v>
      </c>
      <c r="AL122" s="826"/>
      <c r="AM122" s="826"/>
      <c r="AN122" s="826"/>
      <c r="AO122" s="827"/>
      <c r="AP122" s="873" t="s">
        <v>131</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10314687</v>
      </c>
      <c r="BR122" s="894"/>
      <c r="BS122" s="894"/>
      <c r="BT122" s="894"/>
      <c r="BU122" s="894"/>
      <c r="BV122" s="894">
        <v>10635908</v>
      </c>
      <c r="BW122" s="894"/>
      <c r="BX122" s="894"/>
      <c r="BY122" s="894"/>
      <c r="BZ122" s="894"/>
      <c r="CA122" s="894">
        <v>11765505</v>
      </c>
      <c r="CB122" s="894"/>
      <c r="CC122" s="894"/>
      <c r="CD122" s="894"/>
      <c r="CE122" s="894"/>
      <c r="CF122" s="895">
        <v>236.4</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44525</v>
      </c>
      <c r="DH122" s="863"/>
      <c r="DI122" s="863"/>
      <c r="DJ122" s="863"/>
      <c r="DK122" s="863"/>
      <c r="DL122" s="863">
        <v>40084</v>
      </c>
      <c r="DM122" s="863"/>
      <c r="DN122" s="863"/>
      <c r="DO122" s="863"/>
      <c r="DP122" s="863"/>
      <c r="DQ122" s="863">
        <v>31559</v>
      </c>
      <c r="DR122" s="863"/>
      <c r="DS122" s="863"/>
      <c r="DT122" s="863"/>
      <c r="DU122" s="863"/>
      <c r="DV122" s="840">
        <v>0.6</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131</v>
      </c>
      <c r="AB123" s="826"/>
      <c r="AC123" s="826"/>
      <c r="AD123" s="826"/>
      <c r="AE123" s="827"/>
      <c r="AF123" s="828" t="s">
        <v>417</v>
      </c>
      <c r="AG123" s="826"/>
      <c r="AH123" s="826"/>
      <c r="AI123" s="826"/>
      <c r="AJ123" s="827"/>
      <c r="AK123" s="828" t="s">
        <v>445</v>
      </c>
      <c r="AL123" s="826"/>
      <c r="AM123" s="826"/>
      <c r="AN123" s="826"/>
      <c r="AO123" s="827"/>
      <c r="AP123" s="873" t="s">
        <v>451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486</v>
      </c>
      <c r="BP123" s="927"/>
      <c r="BQ123" s="881">
        <v>13216993</v>
      </c>
      <c r="BR123" s="882"/>
      <c r="BS123" s="882"/>
      <c r="BT123" s="882"/>
      <c r="BU123" s="882"/>
      <c r="BV123" s="882">
        <v>13528124</v>
      </c>
      <c r="BW123" s="882"/>
      <c r="BX123" s="882"/>
      <c r="BY123" s="882"/>
      <c r="BZ123" s="882"/>
      <c r="CA123" s="882">
        <v>14356354</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21116</v>
      </c>
      <c r="DH123" s="826"/>
      <c r="DI123" s="826"/>
      <c r="DJ123" s="826"/>
      <c r="DK123" s="827"/>
      <c r="DL123" s="828">
        <v>21002</v>
      </c>
      <c r="DM123" s="826"/>
      <c r="DN123" s="826"/>
      <c r="DO123" s="826"/>
      <c r="DP123" s="827"/>
      <c r="DQ123" s="828">
        <v>18281</v>
      </c>
      <c r="DR123" s="826"/>
      <c r="DS123" s="826"/>
      <c r="DT123" s="826"/>
      <c r="DU123" s="827"/>
      <c r="DV123" s="873">
        <v>0.4</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394</v>
      </c>
      <c r="AB124" s="826"/>
      <c r="AC124" s="826"/>
      <c r="AD124" s="826"/>
      <c r="AE124" s="827"/>
      <c r="AF124" s="828" t="s">
        <v>131</v>
      </c>
      <c r="AG124" s="826"/>
      <c r="AH124" s="826"/>
      <c r="AI124" s="826"/>
      <c r="AJ124" s="827"/>
      <c r="AK124" s="828" t="s">
        <v>394</v>
      </c>
      <c r="AL124" s="826"/>
      <c r="AM124" s="826"/>
      <c r="AN124" s="826"/>
      <c r="AO124" s="827"/>
      <c r="AP124" s="873" t="s">
        <v>131</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66.2</v>
      </c>
      <c r="BR124" s="880"/>
      <c r="BS124" s="880"/>
      <c r="BT124" s="880"/>
      <c r="BU124" s="880"/>
      <c r="BV124" s="880">
        <v>69.099999999999994</v>
      </c>
      <c r="BW124" s="880"/>
      <c r="BX124" s="880"/>
      <c r="BY124" s="880"/>
      <c r="BZ124" s="880"/>
      <c r="CA124" s="880">
        <v>84.8</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417</v>
      </c>
      <c r="DH124" s="809"/>
      <c r="DI124" s="809"/>
      <c r="DJ124" s="809"/>
      <c r="DK124" s="810"/>
      <c r="DL124" s="811" t="s">
        <v>131</v>
      </c>
      <c r="DM124" s="809"/>
      <c r="DN124" s="809"/>
      <c r="DO124" s="809"/>
      <c r="DP124" s="810"/>
      <c r="DQ124" s="811" t="s">
        <v>131</v>
      </c>
      <c r="DR124" s="809"/>
      <c r="DS124" s="809"/>
      <c r="DT124" s="809"/>
      <c r="DU124" s="810"/>
      <c r="DV124" s="897" t="s">
        <v>417</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394</v>
      </c>
      <c r="AB125" s="826"/>
      <c r="AC125" s="826"/>
      <c r="AD125" s="826"/>
      <c r="AE125" s="827"/>
      <c r="AF125" s="828" t="s">
        <v>451</v>
      </c>
      <c r="AG125" s="826"/>
      <c r="AH125" s="826"/>
      <c r="AI125" s="826"/>
      <c r="AJ125" s="827"/>
      <c r="AK125" s="828" t="s">
        <v>417</v>
      </c>
      <c r="AL125" s="826"/>
      <c r="AM125" s="826"/>
      <c r="AN125" s="826"/>
      <c r="AO125" s="827"/>
      <c r="AP125" s="873" t="s">
        <v>131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394</v>
      </c>
      <c r="DH125" s="891"/>
      <c r="DI125" s="891"/>
      <c r="DJ125" s="891"/>
      <c r="DK125" s="891"/>
      <c r="DL125" s="891" t="s">
        <v>394</v>
      </c>
      <c r="DM125" s="891"/>
      <c r="DN125" s="891"/>
      <c r="DO125" s="891"/>
      <c r="DP125" s="891"/>
      <c r="DQ125" s="891" t="s">
        <v>394</v>
      </c>
      <c r="DR125" s="891"/>
      <c r="DS125" s="891"/>
      <c r="DT125" s="891"/>
      <c r="DU125" s="891"/>
      <c r="DV125" s="892" t="s">
        <v>394</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417</v>
      </c>
      <c r="AB126" s="826"/>
      <c r="AC126" s="826"/>
      <c r="AD126" s="826"/>
      <c r="AE126" s="827"/>
      <c r="AF126" s="828" t="s">
        <v>131</v>
      </c>
      <c r="AG126" s="826"/>
      <c r="AH126" s="826"/>
      <c r="AI126" s="826"/>
      <c r="AJ126" s="827"/>
      <c r="AK126" s="828" t="s">
        <v>451</v>
      </c>
      <c r="AL126" s="826"/>
      <c r="AM126" s="826"/>
      <c r="AN126" s="826"/>
      <c r="AO126" s="827"/>
      <c r="AP126" s="873" t="s">
        <v>445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417</v>
      </c>
      <c r="DH126" s="863"/>
      <c r="DI126" s="863"/>
      <c r="DJ126" s="863"/>
      <c r="DK126" s="863"/>
      <c r="DL126" s="863" t="s">
        <v>417</v>
      </c>
      <c r="DM126" s="863"/>
      <c r="DN126" s="863"/>
      <c r="DO126" s="863"/>
      <c r="DP126" s="863"/>
      <c r="DQ126" s="863" t="s">
        <v>131</v>
      </c>
      <c r="DR126" s="863"/>
      <c r="DS126" s="863"/>
      <c r="DT126" s="863"/>
      <c r="DU126" s="863"/>
      <c r="DV126" s="840" t="s">
        <v>394</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445</v>
      </c>
      <c r="AB127" s="826"/>
      <c r="AC127" s="826"/>
      <c r="AD127" s="826"/>
      <c r="AE127" s="827"/>
      <c r="AF127" s="828" t="s">
        <v>131</v>
      </c>
      <c r="AG127" s="826"/>
      <c r="AH127" s="826"/>
      <c r="AI127" s="826"/>
      <c r="AJ127" s="827"/>
      <c r="AK127" s="828" t="s">
        <v>131</v>
      </c>
      <c r="AL127" s="826"/>
      <c r="AM127" s="826"/>
      <c r="AN127" s="826"/>
      <c r="AO127" s="827"/>
      <c r="AP127" s="873" t="s">
        <v>394</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451</v>
      </c>
      <c r="DH127" s="863"/>
      <c r="DI127" s="863"/>
      <c r="DJ127" s="863"/>
      <c r="DK127" s="863"/>
      <c r="DL127" s="863" t="s">
        <v>131</v>
      </c>
      <c r="DM127" s="863"/>
      <c r="DN127" s="863"/>
      <c r="DO127" s="863"/>
      <c r="DP127" s="863"/>
      <c r="DQ127" s="863" t="s">
        <v>417</v>
      </c>
      <c r="DR127" s="863"/>
      <c r="DS127" s="863"/>
      <c r="DT127" s="863"/>
      <c r="DU127" s="863"/>
      <c r="DV127" s="840" t="s">
        <v>131</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2829</v>
      </c>
      <c r="AB128" s="847"/>
      <c r="AC128" s="847"/>
      <c r="AD128" s="847"/>
      <c r="AE128" s="848"/>
      <c r="AF128" s="849">
        <v>182</v>
      </c>
      <c r="AG128" s="847"/>
      <c r="AH128" s="847"/>
      <c r="AI128" s="847"/>
      <c r="AJ128" s="848"/>
      <c r="AK128" s="849">
        <v>182</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394</v>
      </c>
      <c r="BG128" s="833"/>
      <c r="BH128" s="833"/>
      <c r="BI128" s="833"/>
      <c r="BJ128" s="833"/>
      <c r="BK128" s="833"/>
      <c r="BL128" s="856"/>
      <c r="BM128" s="832">
        <v>14.42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394</v>
      </c>
      <c r="DH128" s="837"/>
      <c r="DI128" s="837"/>
      <c r="DJ128" s="837"/>
      <c r="DK128" s="837"/>
      <c r="DL128" s="837" t="s">
        <v>394</v>
      </c>
      <c r="DM128" s="837"/>
      <c r="DN128" s="837"/>
      <c r="DO128" s="837"/>
      <c r="DP128" s="837"/>
      <c r="DQ128" s="837" t="s">
        <v>394</v>
      </c>
      <c r="DR128" s="837"/>
      <c r="DS128" s="837"/>
      <c r="DT128" s="837"/>
      <c r="DU128" s="837"/>
      <c r="DV128" s="838" t="s">
        <v>394</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6056771</v>
      </c>
      <c r="AB129" s="826"/>
      <c r="AC129" s="826"/>
      <c r="AD129" s="826"/>
      <c r="AE129" s="827"/>
      <c r="AF129" s="828">
        <v>5948020</v>
      </c>
      <c r="AG129" s="826"/>
      <c r="AH129" s="826"/>
      <c r="AI129" s="826"/>
      <c r="AJ129" s="827"/>
      <c r="AK129" s="828">
        <v>6051295</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131</v>
      </c>
      <c r="BG129" s="816"/>
      <c r="BH129" s="816"/>
      <c r="BI129" s="816"/>
      <c r="BJ129" s="816"/>
      <c r="BK129" s="816"/>
      <c r="BL129" s="817"/>
      <c r="BM129" s="815">
        <v>19.420000000000002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1158895</v>
      </c>
      <c r="AB130" s="826"/>
      <c r="AC130" s="826"/>
      <c r="AD130" s="826"/>
      <c r="AE130" s="827"/>
      <c r="AF130" s="828">
        <v>1139929</v>
      </c>
      <c r="AG130" s="826"/>
      <c r="AH130" s="826"/>
      <c r="AI130" s="826"/>
      <c r="AJ130" s="827"/>
      <c r="AK130" s="828">
        <v>1075042</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11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4897876</v>
      </c>
      <c r="AB131" s="809"/>
      <c r="AC131" s="809"/>
      <c r="AD131" s="809"/>
      <c r="AE131" s="810"/>
      <c r="AF131" s="811">
        <v>4808091</v>
      </c>
      <c r="AG131" s="809"/>
      <c r="AH131" s="809"/>
      <c r="AI131" s="809"/>
      <c r="AJ131" s="810"/>
      <c r="AK131" s="811">
        <v>4976253</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v>84.8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10.26332639</v>
      </c>
      <c r="AB132" s="789"/>
      <c r="AC132" s="789"/>
      <c r="AD132" s="789"/>
      <c r="AE132" s="790"/>
      <c r="AF132" s="791">
        <v>11.30367541</v>
      </c>
      <c r="AG132" s="789"/>
      <c r="AH132" s="789"/>
      <c r="AI132" s="789"/>
      <c r="AJ132" s="790"/>
      <c r="AK132" s="791">
        <v>11.59480838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9.3000000000000007</v>
      </c>
      <c r="AB133" s="768"/>
      <c r="AC133" s="768"/>
      <c r="AD133" s="768"/>
      <c r="AE133" s="769"/>
      <c r="AF133" s="767">
        <v>10.3</v>
      </c>
      <c r="AG133" s="768"/>
      <c r="AH133" s="768"/>
      <c r="AI133" s="768"/>
      <c r="AJ133" s="769"/>
      <c r="AK133" s="767">
        <v>11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goOTr6s+oT66W05TKWzSb2eTkMEglFY/gFOnwd2lh2gvLZFVlZ44glwL4DLNkY1DAWE3gkpUBcQo0n1ur+l/g==" saltValue="KO7znK3O9GavtK3he+0r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qVlV9C5c0Jm7YOU7vti/qYfWmSguHmzNhQlGQfHV9ecxCD1euvSU7SwYlvBnV2BHAeHSQvUeJmIdQsSnkmWAg==" saltValue="F9VJm0mEBgo5dKwRrvCp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3lVEj9xITQtNWs4rmpeEZJWUDzzUudv8kGt3X/DIFcqYR6sXmj6+iE9ryXxlCQJgiLnkKjboTkN9PEAE2LzNg==" saltValue="yedAPkcR7fvNfnkd5pP5n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1988421</v>
      </c>
      <c r="AP9" s="314">
        <v>128551</v>
      </c>
      <c r="AQ9" s="315">
        <v>105491</v>
      </c>
      <c r="AR9" s="316">
        <v>21.9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36710</v>
      </c>
      <c r="AP10" s="317">
        <v>2373</v>
      </c>
      <c r="AQ10" s="318">
        <v>15011</v>
      </c>
      <c r="AR10" s="319">
        <v>-84.2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79532</v>
      </c>
      <c r="AP11" s="317">
        <v>5142</v>
      </c>
      <c r="AQ11" s="318">
        <v>1542</v>
      </c>
      <c r="AR11" s="319">
        <v>233.5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v>23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80545</v>
      </c>
      <c r="AP13" s="317">
        <v>5207</v>
      </c>
      <c r="AQ13" s="318">
        <v>4603</v>
      </c>
      <c r="AR13" s="319">
        <v>13.1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29691</v>
      </c>
      <c r="AP14" s="317">
        <v>1920</v>
      </c>
      <c r="AQ14" s="318">
        <v>2567</v>
      </c>
      <c r="AR14" s="319">
        <v>-25.2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-144175</v>
      </c>
      <c r="AP15" s="317">
        <v>-9321</v>
      </c>
      <c r="AQ15" s="318">
        <v>-8232</v>
      </c>
      <c r="AR15" s="319">
        <v>13.2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2070724</v>
      </c>
      <c r="AP16" s="317">
        <v>133871</v>
      </c>
      <c r="AQ16" s="318">
        <v>121006</v>
      </c>
      <c r="AR16" s="319">
        <v>10.6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14.8</v>
      </c>
      <c r="AP21" s="331">
        <v>10.65</v>
      </c>
      <c r="AQ21" s="332">
        <v>4.1500000000000004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94.4</v>
      </c>
      <c r="AP22" s="336">
        <v>96.6</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1323128</v>
      </c>
      <c r="AP32" s="345">
        <v>85540</v>
      </c>
      <c r="AQ32" s="346">
        <v>57338</v>
      </c>
      <c r="AR32" s="347">
        <v>49.2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193588</v>
      </c>
      <c r="AP35" s="345">
        <v>12515</v>
      </c>
      <c r="AQ35" s="346">
        <v>15348</v>
      </c>
      <c r="AR35" s="347">
        <v>-18.5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v>135258</v>
      </c>
      <c r="AP36" s="345">
        <v>8744</v>
      </c>
      <c r="AQ36" s="346">
        <v>3535</v>
      </c>
      <c r="AR36" s="347">
        <v>147.4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t="s">
        <v>525</v>
      </c>
      <c r="AP37" s="345" t="s">
        <v>525</v>
      </c>
      <c r="AQ37" s="346">
        <v>572</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v>237</v>
      </c>
      <c r="AP38" s="348">
        <v>15</v>
      </c>
      <c r="AQ38" s="349">
        <v>6</v>
      </c>
      <c r="AR38" s="337">
        <v>150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-182</v>
      </c>
      <c r="AP39" s="345">
        <v>-12</v>
      </c>
      <c r="AQ39" s="346">
        <v>-3451</v>
      </c>
      <c r="AR39" s="347">
        <v>-99.7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-1075042</v>
      </c>
      <c r="AP40" s="345">
        <v>-69501</v>
      </c>
      <c r="AQ40" s="346">
        <v>-50518</v>
      </c>
      <c r="AR40" s="347">
        <v>37.6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576987</v>
      </c>
      <c r="AP41" s="345">
        <v>37302</v>
      </c>
      <c r="AQ41" s="346">
        <v>22830</v>
      </c>
      <c r="AR41" s="347">
        <v>63.4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1015823</v>
      </c>
      <c r="AN51" s="367">
        <v>59726</v>
      </c>
      <c r="AO51" s="368">
        <v>-63</v>
      </c>
      <c r="AP51" s="369">
        <v>67293</v>
      </c>
      <c r="AQ51" s="370">
        <v>-3.1</v>
      </c>
      <c r="AR51" s="371">
        <v>-59.9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623321</v>
      </c>
      <c r="AN52" s="375">
        <v>36649</v>
      </c>
      <c r="AO52" s="376">
        <v>-54.2</v>
      </c>
      <c r="AP52" s="377">
        <v>35076</v>
      </c>
      <c r="AQ52" s="378">
        <v>-8.1999999999999993</v>
      </c>
      <c r="AR52" s="379">
        <v>-46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1109795</v>
      </c>
      <c r="AN53" s="367">
        <v>66783</v>
      </c>
      <c r="AO53" s="368">
        <v>11.8</v>
      </c>
      <c r="AP53" s="369">
        <v>67343</v>
      </c>
      <c r="AQ53" s="370">
        <v>0.1</v>
      </c>
      <c r="AR53" s="371">
        <v>11.7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641319</v>
      </c>
      <c r="AN54" s="375">
        <v>38592</v>
      </c>
      <c r="AO54" s="376">
        <v>5.3</v>
      </c>
      <c r="AP54" s="377">
        <v>32865</v>
      </c>
      <c r="AQ54" s="378">
        <v>-6.3</v>
      </c>
      <c r="AR54" s="379">
        <v>11.6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1089251</v>
      </c>
      <c r="AN55" s="367">
        <v>67051</v>
      </c>
      <c r="AO55" s="368">
        <v>0.4</v>
      </c>
      <c r="AP55" s="369">
        <v>73475</v>
      </c>
      <c r="AQ55" s="370">
        <v>9.1</v>
      </c>
      <c r="AR55" s="371">
        <v>-8.6999999999999993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647130</v>
      </c>
      <c r="AN56" s="375">
        <v>39836</v>
      </c>
      <c r="AO56" s="376">
        <v>3.2</v>
      </c>
      <c r="AP56" s="377">
        <v>43072</v>
      </c>
      <c r="AQ56" s="378">
        <v>31.1</v>
      </c>
      <c r="AR56" s="379">
        <v>-27.9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2206336</v>
      </c>
      <c r="AN57" s="367">
        <v>139430</v>
      </c>
      <c r="AO57" s="368">
        <v>107.9</v>
      </c>
      <c r="AP57" s="369">
        <v>87464</v>
      </c>
      <c r="AQ57" s="370">
        <v>19</v>
      </c>
      <c r="AR57" s="371">
        <v>88.9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1359145</v>
      </c>
      <c r="AN58" s="375">
        <v>85891</v>
      </c>
      <c r="AO58" s="376">
        <v>115.6</v>
      </c>
      <c r="AP58" s="377">
        <v>47479</v>
      </c>
      <c r="AQ58" s="378">
        <v>10.199999999999999</v>
      </c>
      <c r="AR58" s="379">
        <v>105.4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3115849</v>
      </c>
      <c r="AN59" s="367">
        <v>201438</v>
      </c>
      <c r="AO59" s="368">
        <v>44.5</v>
      </c>
      <c r="AP59" s="369">
        <v>117234</v>
      </c>
      <c r="AQ59" s="370">
        <v>34</v>
      </c>
      <c r="AR59" s="371">
        <v>10.5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2626635</v>
      </c>
      <c r="AN60" s="375">
        <v>169811</v>
      </c>
      <c r="AO60" s="376">
        <v>97.7</v>
      </c>
      <c r="AP60" s="377">
        <v>59796</v>
      </c>
      <c r="AQ60" s="378">
        <v>25.9</v>
      </c>
      <c r="AR60" s="379">
        <v>71.8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1707411</v>
      </c>
      <c r="AN61" s="382">
        <v>106886</v>
      </c>
      <c r="AO61" s="383">
        <v>20.3</v>
      </c>
      <c r="AP61" s="384">
        <v>82562</v>
      </c>
      <c r="AQ61" s="385">
        <v>11.8</v>
      </c>
      <c r="AR61" s="371">
        <v>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1179510</v>
      </c>
      <c r="AN62" s="375">
        <v>74156</v>
      </c>
      <c r="AO62" s="376">
        <v>33.5</v>
      </c>
      <c r="AP62" s="377">
        <v>43658</v>
      </c>
      <c r="AQ62" s="378">
        <v>10.5</v>
      </c>
      <c r="AR62" s="379">
        <v>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0bEE1fkJaVSXbpeAMSyDai32gw/1BGuJlhyEiyfpFAY3PZxwA3xxLeeWuaVk69mly5uxy9RpgvRmiBZOjih9Q==" saltValue="qJpYdjMAxD5xRtzAP68Oz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WlgMNGpe1K0o+aNGF53phWamhBgo3DKRN8Laqsetf4OQwaZuBa16pOzd9iROkXG261k//dYeuYPzCk5jQS/F1A==" saltValue="mtm27zIno8+7VJgKLHyIl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TOEb2UhStQgPmevWO+mePPnhIIJn4dSuJ/cZwmcWhuW0Koi5ivf3MUx0ii6ijHzcR9FkuFoohSy6ZxfXJXmDPg==" saltValue="G4j+jqKlwwE80pA79uc6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20.07</v>
      </c>
      <c r="G47" s="12">
        <v>18.760000000000002</v>
      </c>
      <c r="H47" s="12">
        <v>17.04</v>
      </c>
      <c r="I47" s="12">
        <v>14.54</v>
      </c>
      <c r="J47" s="13">
        <v>12.61</v>
      </c>
    </row>
    <row r="48" spans="2:10" ht="57.75" customHeight="1" x14ac:dyDescent="0.15">
      <c r="B48" s="14"/>
      <c r="C48" s="1202" t="s">
        <v>4</v>
      </c>
      <c r="D48" s="1202"/>
      <c r="E48" s="1203"/>
      <c r="F48" s="15">
        <v>3.99</v>
      </c>
      <c r="G48" s="16">
        <v>4.28</v>
      </c>
      <c r="H48" s="16">
        <v>3.44</v>
      </c>
      <c r="I48" s="16">
        <v>3.17</v>
      </c>
      <c r="J48" s="17">
        <v>3.92</v>
      </c>
    </row>
    <row r="49" spans="2:10" ht="57.75" customHeight="1" thickBot="1" x14ac:dyDescent="0.2">
      <c r="B49" s="18"/>
      <c r="C49" s="1204" t="s">
        <v>5</v>
      </c>
      <c r="D49" s="1204"/>
      <c r="E49" s="1205"/>
      <c r="F49" s="19" t="s">
        <v>571</v>
      </c>
      <c r="G49" s="20" t="s">
        <v>572</v>
      </c>
      <c r="H49" s="20" t="s">
        <v>573</v>
      </c>
      <c r="I49" s="20" t="s">
        <v>574</v>
      </c>
      <c r="J49" s="21" t="s">
        <v>575</v>
      </c>
    </row>
    <row r="50" spans="2:10" ht="13.5" customHeight="1" x14ac:dyDescent="0.15"/>
  </sheetData>
  <sheetProtection algorithmName="SHA-512" hashValue="JD7X5ErYMMILuZQYvV8r2MaJ6+HiObgdu0VEM2JNTLevjectUdoiy6bO6UPqDYU+6V7a1fBVRfPbnQX3KCtpJA==" saltValue="DL1wwsAV2h5BypsB7rg4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2022-03-02T02:54:28Z</cp:lastPrinted>
  <dcterms:created xsi:type="dcterms:W3CDTF">2022-02-02T06:17:16Z</dcterms:created>
  <dcterms:modified xsi:type="dcterms:W3CDTF">2022-09-18T09:07:13Z</dcterms:modified>
  <cp:category/>
</cp:coreProperties>
</file>