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28_古座川町\"/>
    </mc:Choice>
  </mc:AlternateContent>
  <bookViews>
    <workbookView xWindow="-105" yWindow="-105" windowWidth="23250" windowHeight="12570" tabRatio="7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 i="12" l="1"/>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<sst xmlns="http://schemas.openxmlformats.org/spreadsheetml/2006/main" count="1218" uniqueCount="606">
  <si>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</si>
  <si>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</si>
  <si>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</si>
  <si>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</si>
  <si>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</si>
  <si>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</si>
  <si>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</si>
  <si>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</si>
  <si>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</si>
  <si>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</si>
  <si>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</si>
  <si>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</si>
  <si>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</si>
  <si>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</si>
  <si>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</si>
  <si>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</si>
  <si>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</si>
  <si>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</si>
  <si>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</si>
  <si>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</si>
  <si>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</si>
  <si>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</si>
  <si>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</si>
  <si>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</si>
  <si>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</si>
  <si>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</si>
  <si>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</si>
  <si>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</si>
  <si>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</si>
  <si>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</si>
  <si>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</si>
  <si>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</si>
  <si>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</si>
  <si>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</si>
  <si>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</si>
  <si>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</si>
  <si>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</si>
  <si>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</si>
  <si>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</si>
  <si>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</si>
  <si>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</si>
  <si>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</si>
  <si>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</si>
  <si>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</si>
  <si>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</si>
  <si>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</si>
  <si>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</si>
  <si>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</si>
  <si>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</si>
  <si>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</si>
  <si>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</si>
  <si>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</si>
  <si>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</si>
  <si>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</si>
  <si>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</si>
  <si>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</si>
  <si>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</si>
  <si>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</si>
  <si>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</si>
  <si>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</si>
  <si>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</si>
  <si>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</si>
  <si>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</si>
  <si>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</si>
  <si>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</si>
  <si>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</si>
  <si>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</si>
  <si>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</si>
  <si>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</si>
  <si>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</si>
  <si>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</si>
  <si>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</si>
  <si>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</si>
  <si>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</si>
  <si>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</si>
  <si>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</si>
  <si>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</si>
  <si>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</si>
  <si>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</si>
  <si>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</si>
  <si>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</si>
  <si>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</si>
  <si>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</si>
  <si>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</si>
  <si>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</si>
  <si>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</si>
  <si>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</si>
  <si>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</si>
  <si>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</si>
  <si>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</si>
  <si>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</si>
  <si>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</si>
  <si>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</si>
  <si>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</si>
  <si>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</si>
  <si>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</si>
  <si>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</si>
  <si>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</si>
  <si>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</si>
  <si>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</si>
  <si>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</si>
  <si>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</si>
  <si>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</si>
  <si>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</si>
  <si>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</si>
  <si>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</si>
  <si>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</si>
  <si>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</si>
  <si>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</si>
  <si>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</si>
  <si>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</si>
  <si>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</si>
  <si>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</si>
  <si>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</si>
  <si>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</si>
  <si>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</si>
  <si>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</si>
  <si>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</si>
  <si>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</si>
  <si>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</si>
  <si>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</si>
  <si>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</si>
  <si>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</si>
  <si>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</si>
  <si>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</si>
  <si>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</si>
  <si>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</si>
  <si>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</si>
  <si>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</si>
  <si>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</si>
  <si>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</si>
  <si>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</si>
  <si>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</si>
  <si>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</si>
  <si>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</si>
  <si>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</si>
  <si>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</si>
  <si>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</si>
  <si>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</si>
  <si>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</si>
  <si>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</si>
  <si>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</si>
  <si>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</si>
  <si>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</si>
  <si>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</si>
  <si>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</si>
  <si>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</si>
  <si>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</si>
  <si>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</si>
  <si>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</si>
  <si>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</si>
  <si>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</si>
  <si>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</si>
  <si>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</si>
  <si>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</si>
  <si>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</si>
  <si>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</si>
  <si>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</si>
  <si>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</si>
  <si>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</si>
  <si>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</si>
  <si>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</si>
  <si>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</si>
  <si>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</si>
  <si>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</si>
  <si>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</si>
  <si>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</si>
  <si>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</si>
  <si>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</si>
  <si>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</si>
  <si>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</si>
  <si>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</si>
  <si>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</si>
  <si>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</si>
  <si>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</si>
  <si>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</si>
  <si>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</si>
  <si>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</si>
  <si>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</si>
  <si>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</si>
  <si>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</si>
  <si>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</si>
  <si>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</si>
  <si>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</si>
  <si>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</si>
  <si>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</si>
  <si>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</si>
  <si>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</si>
  <si>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</si>
  <si>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</si>
  <si>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</si>
  <si>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</si>
  <si>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</si>
  <si>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</si>
  <si>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</si>
  <si>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</si>
  <si>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</si>
  <si>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</si>
  <si>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</si>
  <si>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</si>
  <si>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</si>
  <si>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</si>
  <si>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</si>
  <si>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</si>
  <si>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</si>
  <si>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</si>
  <si>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</si>
  <si>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</si>
  <si>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</si>
  <si>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</si>
  <si>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</si>
  <si>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和歌山県古座川町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</si>
  <si>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</si>
  <si>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</si>
  <si>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</si>
  <si>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</si>
  <si>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</si>
  <si>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</si>
  <si>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</si>
  <si>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</si>
  <si>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</si>
  <si>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</si>
  <si>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</si>
  <si>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</si>
  <si>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</si>
  <si>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</si>
  <si>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</si>
  <si>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</si>
  <si>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</si>
  <si>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</si>
  <si>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</si>
  <si>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</si>
  <si>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</si>
  <si>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</si>
  <si>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</si>
  <si>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</si>
  <si>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</si>
  <si>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</si>
  <si>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</si>
  <si>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</si>
  <si>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</si>
  <si>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</si>
  <si>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</si>
  <si>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</si>
  <si>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</si>
  <si>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</si>
  <si>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</si>
  <si>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</si>
  <si>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</si>
  <si>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</si>
  <si>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</si>
  <si>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</si>
  <si>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</si>
  <si>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</si>
  <si>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</si>
  <si>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</si>
  <si>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</si>
  <si>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</si>
  <si>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</si>
  <si>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</si>
  <si>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</si>
  <si>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</si>
  <si>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</si>
  <si>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</si>
  <si>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</si>
  <si>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</si>
  <si>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</si>
  <si>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</si>
  <si>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</si>
  <si>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</si>
  <si>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</si>
  <si>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</si>
  <si>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</si>
  <si>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</si>
  <si>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</si>
  <si>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</si>
  <si>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</si>
  <si>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</si>
  <si>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</si>
  <si>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</si>
  <si>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</si>
  <si>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</si>
  <si>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</si>
  <si>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</si>
  <si>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</si>
  <si>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</si>
  <si>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</si>
  <si>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</si>
  <si>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</si>
  <si>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</si>
  <si>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</si>
  <si>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</si>
  <si>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</si>
  <si>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</si>
  <si>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</si>
  <si>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</si>
  <si>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</si>
  <si>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</si>
  <si>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</si>
  <si>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</si>
  <si>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</si>
  <si>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</si>
  <si>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</si>
  <si>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</si>
  <si>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</si>
  <si>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</si>
  <si>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</si>
  <si>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</si>
  <si>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</si>
  <si>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</si>
  <si>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</si>
  <si>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</si>
  <si>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</si>
  <si>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</si>
  <si>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</si>
  <si>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</si>
  <si>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</si>
  <si>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</si>
  <si>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</si>
  <si>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</si>
  <si>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</si>
  <si>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</si>
  <si>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</si>
  <si>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</si>
  <si>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</si>
  <si>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</si>
  <si>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</si>
  <si>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</si>
  <si>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</si>
  <si>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</si>
  <si>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</si>
  <si>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</si>
  <si>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</si>
  <si>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</si>
  <si>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</si>
  <si>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</si>
  <si>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</si>
  <si>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</si>
  <si>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</si>
  <si>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</si>
  <si>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</si>
  <si>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</si>
  <si>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</si>
  <si>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</si>
  <si>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</si>
  <si>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</si>
  <si>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</si>
  <si>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</si>
  <si>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</si>
  <si>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</si>
  <si>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</si>
  <si>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</si>
  <si>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</si>
  <si>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</si>
  <si>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</si>
  <si>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</si>
  <si>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</si>
  <si>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</si>
  <si>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</si>
  <si>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</si>
  <si>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</si>
  <si>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</si>
  <si>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</si>
  <si>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</si>
  <si>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</si>
  <si>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</si>
  <si>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和歌山県古座川町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</si>
  <si>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</si>
  <si>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</si>
  <si>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</si>
  <si>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</si>
  <si>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</si>
  <si>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</si>
  <si>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</si>
  <si>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</si>
  <si>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</si>
  <si>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</si>
  <si>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</si>
  <si>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</si>
  <si>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</si>
  <si>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</si>
  <si>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</si>
  <si>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</si>
  <si>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</si>
  <si>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</si>
  <si>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</si>
  <si>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</si>
  <si>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</si>
  <si>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</si>
  <si>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</si>
  <si>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</si>
  <si>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</si>
  <si>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</si>
  <si>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</si>
  <si>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</si>
  <si>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</si>
  <si>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</si>
  <si>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</si>
  <si>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</si>
  <si>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</si>
  <si>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</si>
  <si>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</si>
  <si>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</si>
  <si>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</si>
  <si>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</si>
  <si>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</si>
  <si>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</si>
  <si>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</si>
  <si>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</si>
  <si>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</si>
  <si>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</si>
  <si>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</si>
  <si>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</si>
  <si>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</si>
  <si>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</si>
  <si>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</si>
  <si>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</si>
  <si>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</si>
  <si>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</si>
  <si>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</si>
  <si>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</si>
  <si>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</si>
  <si>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</si>
  <si>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</si>
  <si>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</si>
  <si>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</si>
  <si>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</si>
  <si>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</si>
  <si>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</si>
  <si>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</si>
  <si>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</si>
  <si>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</si>
  <si>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</si>
  <si>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</si>
  <si>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</si>
  <si>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</si>
  <si>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</si>
  <si>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</si>
  <si>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</si>
  <si>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</si>
  <si>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</si>
  <si>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</si>
  <si>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</si>
  <si>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</si>
  <si>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</si>
  <si>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</si>
  <si>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</si>
  <si>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</si>
  <si>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</si>
  <si>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</si>
  <si>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</si>
  <si>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</si>
  <si>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</si>
  <si>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</si>
  <si>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</si>
  <si>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</si>
  <si>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</si>
  <si>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</si>
  <si>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</si>
  <si>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</si>
  <si>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</si>
  <si>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</si>
  <si>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</si>
  <si>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</si>
  <si>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</si>
  <si>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</si>
  <si>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</si>
  <si>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</si>
  <si>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</si>
  <si>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</si>
  <si>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</si>
  <si>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</si>
  <si>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</si>
  <si>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</si>
  <si>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</si>
  <si>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</si>
  <si>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</si>
  <si>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</si>
  <si>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</si>
  <si>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</si>
  <si>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</si>
  <si>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</si>
  <si>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</si>
  <si>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</si>
  <si>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</si>
  <si>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</si>
  <si>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</si>
  <si>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</si>
  <si>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</si>
  <si>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</si>
  <si>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</si>
  <si>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</si>
  <si>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</si>
  <si>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</si>
  <si>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</si>
  <si>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</si>
  <si>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</si>
  <si>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</si>
  <si>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</si>
  <si>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</si>
  <si>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</si>
  <si>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</si>
  <si>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</si>
  <si>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</si>
  <si>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</si>
  <si>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</si>
  <si>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</si>
  <si>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</si>
  <si>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</si>
  <si>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</si>
  <si>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</si>
  <si>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</si>
  <si>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</si>
  <si>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</si>
  <si>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</si>
  <si>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</si>
  <si>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</si>
  <si>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</si>
  <si>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</si>
  <si>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</si>
  <si>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</si>
  <si>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</si>
  <si>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</si>
  <si>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</si>
  <si>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</si>
  <si>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</si>
  <si>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</si>
  <si>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</si>
  <si>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</si>
  <si>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</si>
  <si>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</si>
  <si>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</si>
  <si>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</si>
  <si>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</si>
  <si>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</si>
  <si>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</si>
  <si>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</si>
  <si>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</si>
  <si>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</si>
  <si>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</si>
  <si>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</si>
  <si>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</si>
  <si>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</si>
  <si>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</si>
  <si>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</si>
  <si>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</si>
  <si>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</si>
  <si>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</si>
  <si>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</si>
  <si>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</si>
  <si>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</si>
  <si>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</si>
  <si>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</si>
  <si>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</si>
  <si>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</si>
  <si>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</si>
  <si>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</si>
  <si>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</si>
  <si>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</si>
  <si>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8.53</t>
  </si>
  <si>
    <t>▲ 6.08</t>
  </si>
  <si>
    <t>一般会計</t>
  </si>
  <si>
    <t>国民健康保険特別会計</t>
  </si>
  <si>
    <t>介護保険特別会計</t>
  </si>
  <si>
    <t>簡易水道事業特別会計</t>
  </si>
  <si>
    <t>後期高齢者医療特別会計</t>
  </si>
  <si>
    <t>国民健康保険明神診療所特別会計</t>
  </si>
  <si>
    <t>へき地診療所特別会計</t>
  </si>
  <si>
    <t>国民健康保険七川診療所特別会計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</si>
  <si>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</si>
  <si>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</si>
  <si>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</si>
  <si>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</si>
  <si>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</si>
  <si>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</si>
  <si>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</si>
  <si>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</si>
  <si>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和歌山県市町村総合事務組合</t>
    <rPh sb="0" eb="4">
      <t>ワカヤマケン</t>
    </rPh>
    <rPh sb="4" eb="7">
      <t>シチョウソン</t>
    </rPh>
    <rPh sb="7" eb="9">
      <t>ソウゴウ</t>
    </rPh>
    <rPh sb="9" eb="11">
      <t>ジム</t>
    </rPh>
    <rPh sb="11" eb="13">
      <t>クミアイ</t>
    </rPh>
    <phoneticPr fontId="11"/>
  </si>
  <si>
    <t>串本町古座川町衛生施設事務組合</t>
    <rPh sb="0" eb="3">
      <t>クシモトチョウ</t>
    </rPh>
    <rPh sb="3" eb="7">
      <t>コザガワチョウ</t>
    </rPh>
    <rPh sb="7" eb="9">
      <t>エイセイ</t>
    </rPh>
    <rPh sb="9" eb="11">
      <t>シセツ</t>
    </rPh>
    <rPh sb="11" eb="13">
      <t>ジム</t>
    </rPh>
    <rPh sb="13" eb="15">
      <t>クミアイ</t>
    </rPh>
    <phoneticPr fontId="11"/>
  </si>
  <si>
    <t>紀南学園事務組合</t>
    <rPh sb="0" eb="2">
      <t>キナン</t>
    </rPh>
    <rPh sb="2" eb="4">
      <t>ガクエン</t>
    </rPh>
    <rPh sb="4" eb="6">
      <t>ジム</t>
    </rPh>
    <rPh sb="6" eb="8">
      <t>クミアイ</t>
    </rPh>
    <phoneticPr fontId="11"/>
  </si>
  <si>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11"/>
  </si>
  <si>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11"/>
  </si>
  <si>
    <t>和歌山地方税回収機構</t>
    <rPh sb="0" eb="3">
      <t>ワカヤマ</t>
    </rPh>
    <rPh sb="3" eb="6">
      <t>チホウゼイ</t>
    </rPh>
    <rPh sb="6" eb="8">
      <t>カイシュウ</t>
    </rPh>
    <rPh sb="8" eb="10">
      <t>キコウ</t>
    </rPh>
    <phoneticPr fontId="11"/>
  </si>
  <si>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11"/>
  </si>
  <si>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11"/>
  </si>
  <si>
    <t>紀南環境広域施設組合</t>
    <rPh sb="0" eb="2">
      <t>キナン</t>
    </rPh>
    <rPh sb="2" eb="4">
      <t>カンキョウ</t>
    </rPh>
    <rPh sb="4" eb="6">
      <t>コウイキ</t>
    </rPh>
    <rPh sb="6" eb="8">
      <t>シセツ</t>
    </rPh>
    <rPh sb="8" eb="10">
      <t>クミアイ</t>
    </rPh>
    <phoneticPr fontId="11"/>
  </si>
  <si>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</si>
  <si>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phoneticPr fontId="2"/>
  </si>
  <si>
    <t>-</t>
    <phoneticPr fontId="2"/>
  </si>
  <si>
    <t>防災対策基金</t>
    <rPh sb="0" eb="2">
      <t>ボウサイ</t>
    </rPh>
    <rPh sb="2" eb="4">
      <t>タイサク</t>
    </rPh>
    <rPh sb="4" eb="6">
      <t>キキン</t>
    </rPh>
    <phoneticPr fontId="5"/>
  </si>
  <si>
    <t>公共施設整備基金</t>
    <rPh sb="0" eb="2">
      <t>コウキョウ</t>
    </rPh>
    <rPh sb="2" eb="4">
      <t>シセツ</t>
    </rPh>
    <rPh sb="4" eb="6">
      <t>セイビ</t>
    </rPh>
    <rPh sb="6" eb="8">
      <t>キキン</t>
    </rPh>
    <phoneticPr fontId="5"/>
  </si>
  <si>
    <t>福祉基金</t>
    <rPh sb="0" eb="2">
      <t>フクシ</t>
    </rPh>
    <rPh sb="2" eb="4">
      <t>キキン</t>
    </rPh>
    <phoneticPr fontId="5"/>
  </si>
  <si>
    <t>廃棄物処理基金</t>
    <rPh sb="0" eb="3">
      <t>ハイキブツ</t>
    </rPh>
    <rPh sb="3" eb="5">
      <t>ショリ</t>
    </rPh>
    <rPh sb="5" eb="7">
      <t>キキン</t>
    </rPh>
    <phoneticPr fontId="5"/>
  </si>
  <si>
    <t>森林環境譲与税基金</t>
    <rPh sb="0" eb="2">
      <t>シンリン</t>
    </rPh>
    <rPh sb="2" eb="4">
      <t>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</si>
  <si>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</si>
  <si>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</si>
  <si>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</si>
  <si>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</si>
  <si>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</si>
  <si>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実質公債費比率においては過去５か年ともに類似団体内平均値を下回っている。</t>
    <rPh sb="1" eb="3">
      <t>ジッシツ</t>
    </rPh>
    <rPh sb="3" eb="5">
      <t>コウサイ</t>
    </rPh>
    <rPh sb="6" eb="8">
      <t>ヒリツ</t>
    </rPh>
    <rPh sb="13" eb="15">
      <t>カコ</t>
    </rPh>
    <rPh sb="17" eb="18">
      <t>ネン</t>
    </rPh>
    <rPh sb="21" eb="23">
      <t>ルイジ</t>
    </rPh>
    <rPh sb="23" eb="25">
      <t>ダンタイ</t>
    </rPh>
    <rPh sb="25" eb="26">
      <t>ナイ</t>
    </rPh>
    <rPh sb="26" eb="29">
      <t>ヘイキンチ</t>
    </rPh>
    <rPh sb="30" eb="32">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</si>
  <si>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</si>
  <si>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</si>
  <si>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</si>
  <si>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</si>
  <si>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</si>
  <si>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有形固定資産減価償却率においては過去５か年ともに類似団体内平均値と同程度となっている。</t>
    <rPh sb="1" eb="7">
      <t>ユウケイコテイシサン</t>
    </rPh>
    <rPh sb="7" eb="11">
      <t>ゲンカショウキャク</t>
    </rPh>
    <rPh sb="11" eb="12">
      <t>リツ</t>
    </rPh>
    <rPh sb="34" eb="37">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</si>
</sst>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390-4A59-9667-37558671D8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167467</c:v>
                </c:pt>
                <c:pt idx="1">
                  <c:v>171608</c:v>
                </c:pt>
                <c:pt idx="2">
                  <c:v>141433</c:v>
                </c:pt>
                <c:pt idx="3">
                  <c:v>199220</c:v>
                </c:pt>
                <c:pt idx="4">
                  <c:v>114394</c:v>
                </c:pt>
              </c:numCache>
            </c:numRef>
          </c:val>
          <c:smooth val="0"/>
          <c:extLst>
            <c:ext xmlns:c16="http://schemas.microsoft.com/office/drawing/2014/chart" uri="{C3380CC4-5D6E-409C-BE32-E72D297353CC}">
              <c16:uniqueId val="{00000001-5390-4A59-9667-37558671D8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c:v>
                </c:pt>
                <c:pt idx="1">
                  <c:v>17</c:v>
                </c:pt>
                <c:pt idx="2">
                  <c:v>14.8</c:v>
                </c:pt>
                <c:pt idx="3">
                  <c:v>20.149999999999999</c:v>
                </c:pt>
                <c:pt idx="4">
                  <c:v>19.190000000000001</c:v>
                </c:pt>
              </c:numCache>
            </c:numRef>
          </c:val>
          <c:extLst>
            <c:ext xmlns:c16="http://schemas.microsoft.com/office/drawing/2014/chart" uri="{C3380CC4-5D6E-409C-BE32-E72D297353CC}">
              <c16:uniqueId val="{00000000-227A-4685-8698-2CC63D822A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61.36</c:v>
                </c:pt>
                <c:pt idx="1">
                  <c:v>63.04</c:v>
                </c:pt>
                <c:pt idx="2">
                  <c:v>60.66</c:v>
                </c:pt>
                <c:pt idx="3">
                  <c:v>60.59</c:v>
                </c:pt>
                <c:pt idx="4">
                  <c:v>57.28</c:v>
                </c:pt>
              </c:numCache>
            </c:numRef>
          </c:val>
          <c:extLst>
            <c:ext xmlns:c16="http://schemas.microsoft.com/office/drawing/2014/chart" uri="{C3380CC4-5D6E-409C-BE32-E72D297353CC}">
              <c16:uniqueId val="{00000001-227A-4685-8698-2CC63D822A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-2.98</c:v>
                </c:pt>
                <c:pt idx="1">
                  <c:v>-8.5299999999999994</c:v>
                </c:pt>
                <c:pt idx="2">
                  <c:v>-6.08</c:v>
                </c:pt>
                <c:pt idx="3">
                  <c:v>5.41</c:v>
                </c:pt>
                <c:pt idx="4">
                  <c:v>0.17</c:v>
                </c:pt>
              </c:numCache>
            </c:numRef>
          </c:val>
          <c:smooth val="0"/>
          <c:extLst>
            <c:ext xmlns:c16="http://schemas.microsoft.com/office/drawing/2014/chart" uri="{C3380CC4-5D6E-409C-BE32-E72D297353CC}">
              <c16:uniqueId val="{00000002-227A-4685-8698-2CC63D822A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A2-4D3E-A620-2803E66832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2-4D3E-A620-2803E6683290}"/>
            </c:ext>
          </c:extLst>
        </c:ser>
        <c:ser>
          <c:idx val="2"/>
          <c:order val="2"/>
          <c:tx>
            <c:strRef>
              <c:f>データシート!$A$29</c:f>
              <c:strCache>
                <c:ptCount val="1"/>
                <c:pt idx="0">
                  <c:v>国民健康保険七川診療所特別会計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3A2-4D3E-A620-2803E6683290}"/>
            </c:ext>
          </c:extLst>
        </c:ser>
        <c:ser>
          <c:idx val="3"/>
          <c:order val="3"/>
          <c:tx>
            <c:strRef>
              <c:f>データシート!$A$30</c:f>
              <c:strCache>
                <c:ptCount val="1"/>
                <c:pt idx="0">
                  <c:v>へき地診療所特別会計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A2-4D3E-A620-2803E6683290}"/>
            </c:ext>
          </c:extLst>
        </c:ser>
        <c:ser>
          <c:idx val="4"/>
          <c:order val="4"/>
          <c:tx>
            <c:strRef>
              <c:f>データシート!$A$31</c:f>
              <c:strCache>
                <c:ptCount val="1"/>
                <c:pt idx="0">
                  <c:v>国民健康保険明神診療所特別会計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A2-4D3E-A620-2803E668329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5-B3A2-4D3E-A620-2803E668329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0.26</c:v>
                </c:pt>
                <c:pt idx="4">
                  <c:v>#N/A</c:v>
                </c:pt>
                <c:pt idx="5">
                  <c:v>0.06</c:v>
                </c:pt>
                <c:pt idx="6">
                  <c:v>#N/A</c:v>
                </c:pt>
                <c:pt idx="7">
                  <c:v>0.17</c:v>
                </c:pt>
                <c:pt idx="8">
                  <c:v>#N/A</c:v>
                </c:pt>
                <c:pt idx="9">
                  <c:v>0.17</c:v>
                </c:pt>
              </c:numCache>
            </c:numRef>
          </c:val>
          <c:extLst>
            <c:ext xmlns:c16="http://schemas.microsoft.com/office/drawing/2014/chart" uri="{C3380CC4-5D6E-409C-BE32-E72D297353CC}">
              <c16:uniqueId val="{00000006-B3A2-4D3E-A620-2803E668329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0.45</c:v>
                </c:pt>
                <c:pt idx="2">
                  <c:v>#N/A</c:v>
                </c:pt>
                <c:pt idx="3">
                  <c:v>0.65</c:v>
                </c:pt>
                <c:pt idx="4">
                  <c:v>#N/A</c:v>
                </c:pt>
                <c:pt idx="5">
                  <c:v>0.46</c:v>
                </c:pt>
                <c:pt idx="6">
                  <c:v>#N/A</c:v>
                </c:pt>
                <c:pt idx="7">
                  <c:v>0.69</c:v>
                </c:pt>
                <c:pt idx="8">
                  <c:v>#N/A</c:v>
                </c:pt>
                <c:pt idx="9">
                  <c:v>1.17</c:v>
                </c:pt>
              </c:numCache>
            </c:numRef>
          </c:val>
          <c:extLst>
            <c:ext xmlns:c16="http://schemas.microsoft.com/office/drawing/2014/chart" uri="{C3380CC4-5D6E-409C-BE32-E72D297353CC}">
              <c16:uniqueId val="{00000007-B3A2-4D3E-A620-2803E668329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1.51</c:v>
                </c:pt>
                <c:pt idx="2">
                  <c:v>#N/A</c:v>
                </c:pt>
                <c:pt idx="3">
                  <c:v>2.79</c:v>
                </c:pt>
                <c:pt idx="4">
                  <c:v>#N/A</c:v>
                </c:pt>
                <c:pt idx="5">
                  <c:v>1.4</c:v>
                </c:pt>
                <c:pt idx="6">
                  <c:v>#N/A</c:v>
                </c:pt>
                <c:pt idx="7">
                  <c:v>1.52</c:v>
                </c:pt>
                <c:pt idx="8">
                  <c:v>#N/A</c:v>
                </c:pt>
                <c:pt idx="9">
                  <c:v>1.83</c:v>
                </c:pt>
              </c:numCache>
            </c:numRef>
          </c:val>
          <c:extLst>
            <c:ext xmlns:c16="http://schemas.microsoft.com/office/drawing/2014/chart" uri="{C3380CC4-5D6E-409C-BE32-E72D297353CC}">
              <c16:uniqueId val="{00000008-B3A2-4D3E-A620-2803E66832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24.88</c:v>
                </c:pt>
                <c:pt idx="2">
                  <c:v>#N/A</c:v>
                </c:pt>
                <c:pt idx="3">
                  <c:v>16.98</c:v>
                </c:pt>
                <c:pt idx="4">
                  <c:v>#N/A</c:v>
                </c:pt>
                <c:pt idx="5">
                  <c:v>14.79</c:v>
                </c:pt>
                <c:pt idx="6">
                  <c:v>#N/A</c:v>
                </c:pt>
                <c:pt idx="7">
                  <c:v>20.14</c:v>
                </c:pt>
                <c:pt idx="8">
                  <c:v>#N/A</c:v>
                </c:pt>
                <c:pt idx="9">
                  <c:v>19.170000000000002</c:v>
                </c:pt>
              </c:numCache>
            </c:numRef>
          </c:val>
          <c:extLst>
            <c:ext xmlns:c16="http://schemas.microsoft.com/office/drawing/2014/chart" uri="{C3380CC4-5D6E-409C-BE32-E72D297353CC}">
              <c16:uniqueId val="{00000009-B3A2-4D3E-A620-2803E66832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295</c:v>
                </c:pt>
                <c:pt idx="5">
                  <c:v>292</c:v>
                </c:pt>
                <c:pt idx="8">
                  <c:v>309</c:v>
                </c:pt>
                <c:pt idx="11">
                  <c:v>295</c:v>
                </c:pt>
                <c:pt idx="14">
                  <c:v>282</c:v>
                </c:pt>
              </c:numCache>
            </c:numRef>
          </c:val>
          <c:extLst>
            <c:ext xmlns:c16="http://schemas.microsoft.com/office/drawing/2014/chart" uri="{C3380CC4-5D6E-409C-BE32-E72D297353CC}">
              <c16:uniqueId val="{00000000-8E7B-4036-BE0A-9B647234E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B-4036-BE0A-9B647234E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7B-4036-BE0A-9B647234E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27</c:v>
                </c:pt>
                <c:pt idx="6">
                  <c:v>25</c:v>
                </c:pt>
                <c:pt idx="9">
                  <c:v>27</c:v>
                </c:pt>
                <c:pt idx="12">
                  <c:v>23</c:v>
                </c:pt>
              </c:numCache>
            </c:numRef>
          </c:val>
          <c:extLst>
            <c:ext xmlns:c16="http://schemas.microsoft.com/office/drawing/2014/chart" uri="{C3380CC4-5D6E-409C-BE32-E72D297353CC}">
              <c16:uniqueId val="{00000003-8E7B-4036-BE0A-9B647234E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3</c:v>
                </c:pt>
                <c:pt idx="6">
                  <c:v>13</c:v>
                </c:pt>
                <c:pt idx="9">
                  <c:v>10</c:v>
                </c:pt>
                <c:pt idx="12">
                  <c:v>16</c:v>
                </c:pt>
              </c:numCache>
            </c:numRef>
          </c:val>
          <c:extLst>
            <c:ext xmlns:c16="http://schemas.microsoft.com/office/drawing/2014/chart" uri="{C3380CC4-5D6E-409C-BE32-E72D297353CC}">
              <c16:uniqueId val="{00000004-8E7B-4036-BE0A-9B647234E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B-4036-BE0A-9B647234E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B-4036-BE0A-9B647234E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368</c:v>
                </c:pt>
                <c:pt idx="3">
                  <c:v>362</c:v>
                </c:pt>
                <c:pt idx="6">
                  <c:v>370</c:v>
                </c:pt>
                <c:pt idx="9">
                  <c:v>357</c:v>
                </c:pt>
                <c:pt idx="12">
                  <c:v>349</c:v>
                </c:pt>
              </c:numCache>
            </c:numRef>
          </c:val>
          <c:extLst>
            <c:ext xmlns:c16="http://schemas.microsoft.com/office/drawing/2014/chart" uri="{C3380CC4-5D6E-409C-BE32-E72D297353CC}">
              <c16:uniqueId val="{00000007-8E7B-4036-BE0A-9B647234E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100</c:v>
                </c:pt>
                <c:pt idx="5">
                  <c:v>#N/A</c:v>
                </c:pt>
                <c:pt idx="6">
                  <c:v>#N/A</c:v>
                </c:pt>
                <c:pt idx="7">
                  <c:v>99</c:v>
                </c:pt>
                <c:pt idx="8">
                  <c:v>#N/A</c:v>
                </c:pt>
                <c:pt idx="9">
                  <c:v>#N/A</c:v>
                </c:pt>
                <c:pt idx="10">
                  <c:v>99</c:v>
                </c:pt>
                <c:pt idx="11">
                  <c:v>#N/A</c:v>
                </c:pt>
                <c:pt idx="12">
                  <c:v>#N/A</c:v>
                </c:pt>
                <c:pt idx="13">
                  <c:v>106</c:v>
                </c:pt>
                <c:pt idx="14">
                  <c:v>#N/A</c:v>
                </c:pt>
              </c:numCache>
            </c:numRef>
          </c:val>
          <c:smooth val="0"/>
          <c:extLst>
            <c:ext xmlns:c16="http://schemas.microsoft.com/office/drawing/2014/chart" uri="{C3380CC4-5D6E-409C-BE32-E72D297353CC}">
              <c16:uniqueId val="{00000008-8E7B-4036-BE0A-9B647234E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2470</c:v>
                </c:pt>
                <c:pt idx="5">
                  <c:v>2551</c:v>
                </c:pt>
                <c:pt idx="8">
                  <c:v>2422</c:v>
                </c:pt>
                <c:pt idx="11">
                  <c:v>2325</c:v>
                </c:pt>
                <c:pt idx="14">
                  <c:v>2329</c:v>
                </c:pt>
              </c:numCache>
            </c:numRef>
          </c:val>
          <c:extLst>
            <c:ext xmlns:c16="http://schemas.microsoft.com/office/drawing/2014/chart" uri="{C3380CC4-5D6E-409C-BE32-E72D297353CC}">
              <c16:uniqueId val="{00000000-2F5B-4D5D-A265-AEFB455877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5B-4D5D-A265-AEFB455877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3201</c:v>
                </c:pt>
                <c:pt idx="5">
                  <c:v>3326</c:v>
                </c:pt>
                <c:pt idx="8">
                  <c:v>3287</c:v>
                </c:pt>
                <c:pt idx="11">
                  <c:v>3139</c:v>
                </c:pt>
                <c:pt idx="14">
                  <c:v>3163</c:v>
                </c:pt>
              </c:numCache>
            </c:numRef>
          </c:val>
          <c:extLst>
            <c:ext xmlns:c16="http://schemas.microsoft.com/office/drawing/2014/chart" uri="{C3380CC4-5D6E-409C-BE32-E72D297353CC}">
              <c16:uniqueId val="{00000002-2F5B-4D5D-A265-AEFB455877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5B-4D5D-A265-AEFB455877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5B-4D5D-A265-AEFB455877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5B-4D5D-A265-AEFB455877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693</c:v>
                </c:pt>
                <c:pt idx="3">
                  <c:v>637</c:v>
                </c:pt>
                <c:pt idx="6">
                  <c:v>584</c:v>
                </c:pt>
                <c:pt idx="9">
                  <c:v>557</c:v>
                </c:pt>
                <c:pt idx="12">
                  <c:v>542</c:v>
                </c:pt>
              </c:numCache>
            </c:numRef>
          </c:val>
          <c:extLst>
            <c:ext xmlns:c16="http://schemas.microsoft.com/office/drawing/2014/chart" uri="{C3380CC4-5D6E-409C-BE32-E72D297353CC}">
              <c16:uniqueId val="{00000006-2F5B-4D5D-A265-AEFB455877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238</c:v>
                </c:pt>
                <c:pt idx="3">
                  <c:v>218</c:v>
                </c:pt>
                <c:pt idx="6">
                  <c:v>193</c:v>
                </c:pt>
                <c:pt idx="9">
                  <c:v>167</c:v>
                </c:pt>
                <c:pt idx="12">
                  <c:v>143</c:v>
                </c:pt>
              </c:numCache>
            </c:numRef>
          </c:val>
          <c:extLst>
            <c:ext xmlns:c16="http://schemas.microsoft.com/office/drawing/2014/chart" uri="{C3380CC4-5D6E-409C-BE32-E72D297353CC}">
              <c16:uniqueId val="{00000007-2F5B-4D5D-A265-AEFB455877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c:v>
                </c:pt>
                <c:pt idx="3">
                  <c:v>283</c:v>
                </c:pt>
                <c:pt idx="6">
                  <c:v>372</c:v>
                </c:pt>
                <c:pt idx="9">
                  <c:v>362</c:v>
                </c:pt>
                <c:pt idx="12">
                  <c:v>327</c:v>
                </c:pt>
              </c:numCache>
            </c:numRef>
          </c:val>
          <c:extLst>
            <c:ext xmlns:c16="http://schemas.microsoft.com/office/drawing/2014/chart" uri="{C3380CC4-5D6E-409C-BE32-E72D297353CC}">
              <c16:uniqueId val="{00000008-2F5B-4D5D-A265-AEFB455877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5B-4D5D-A265-AEFB455877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3306</c:v>
                </c:pt>
                <c:pt idx="3">
                  <c:v>3145</c:v>
                </c:pt>
                <c:pt idx="6">
                  <c:v>2955</c:v>
                </c:pt>
                <c:pt idx="9">
                  <c:v>2855</c:v>
                </c:pt>
                <c:pt idx="12">
                  <c:v>2708</c:v>
                </c:pt>
              </c:numCache>
            </c:numRef>
          </c:val>
          <c:extLst>
            <c:ext xmlns:c16="http://schemas.microsoft.com/office/drawing/2014/chart" uri="{C3380CC4-5D6E-409C-BE32-E72D297353CC}">
              <c16:uniqueId val="{0000000A-2F5B-4D5D-A265-AEFB455877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5B-4D5D-A265-AEFB455877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1181</c:v>
                </c:pt>
                <c:pt idx="1">
                  <c:v>1181</c:v>
                </c:pt>
                <c:pt idx="2">
                  <c:v>1182</c:v>
                </c:pt>
              </c:numCache>
            </c:numRef>
          </c:val>
          <c:extLst>
            <c:ext xmlns:c16="http://schemas.microsoft.com/office/drawing/2014/chart" uri="{C3380CC4-5D6E-409C-BE32-E72D297353CC}">
              <c16:uniqueId val="{00000000-9B1F-40AC-9BCF-D4060D171A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277</c:v>
                </c:pt>
                <c:pt idx="1">
                  <c:v>247</c:v>
                </c:pt>
                <c:pt idx="2">
                  <c:v>307</c:v>
                </c:pt>
              </c:numCache>
            </c:numRef>
          </c:val>
          <c:extLst>
            <c:ext xmlns:c16="http://schemas.microsoft.com/office/drawing/2014/chart" uri="{C3380CC4-5D6E-409C-BE32-E72D297353CC}">
              <c16:uniqueId val="{00000001-9B1F-40AC-9BCF-D4060D171A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1652</c:v>
                </c:pt>
                <c:pt idx="1">
                  <c:v>1543</c:v>
                </c:pt>
                <c:pt idx="2">
                  <c:v>1543</c:v>
                </c:pt>
              </c:numCache>
            </c:numRef>
          </c:val>
          <c:extLst>
            <c:ext xmlns:c16="http://schemas.microsoft.com/office/drawing/2014/chart" uri="{C3380CC4-5D6E-409C-BE32-E72D297353CC}">
              <c16:uniqueId val="{00000002-9B1F-40AC-9BCF-D4060D171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{C66CF6A5-79F9-4A76-B5BF-2DB4A6EDF293}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1D-4DF1-8925-C3555A0065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{1E4471A8-A03D-45A9-9CDC-3C599A1883C7}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D-4DF1-8925-C3555A0065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{1E792CA6-593D-47A7-BE58-2E586A208355}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D-4DF1-8925-C3555A0065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{9C58F403-6E03-4222-AFCF-3AA73FD5EB9A}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D-4DF1-8925-C3555A0065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{2EF6CB47-6479-46FB-986F-C23706F86058}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D-4DF1-8925-C3555A0065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{80508D43-FD44-43D1-B270-A5624253BEF3}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1D-4DF1-8925-C3555A0065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{E02BBD27-806D-4BCC-A98D-E70869BB13BE}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1D-4DF1-8925-C3555A0065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{170A6DAC-E3BA-4A4B-9C01-03ACE89EEFB2}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1D-4DF1-8925-C3555A0065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{2ABA040A-96D1-4C3E-BFF9-6960E5AA1175}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1D-4DF1-8925-C3555A0065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56.9</c:v>
                </c:pt>
                <c:pt idx="16">
                  <c:v>58.7</c:v>
                </c:pt>
                <c:pt idx="24">
                  <c:v>60.6</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1D-4DF1-8925-C3555A0065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{E1D4F5D0-248C-4E70-BC15-8D574C279E0E}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1D-4DF1-8925-C3555A0065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{4A5033EF-41F0-4A71-9D78-025433914A78}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D-4DF1-8925-C3555A0065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{FC7344D3-8850-49DE-95B6-E9B4306DDF21}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D-4DF1-8925-C3555A0065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{DF4FEB54-0EF1-46F9-8C54-8A263B6E6D5F}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D-4DF1-8925-C3555A0065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{5B95C056-4B7B-4E65-B1D9-371CA6ADD123}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D-4DF1-8925-C3555A0065B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{E80CC046-C67C-4874-8212-0C15D55F3091}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1D-4DF1-8925-C3555A0065B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{A7B326D1-1EBB-4057-AEF0-9E0016022EC2}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1D-4DF1-8925-C3555A0065B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{29EADB55-D88D-42C3-8A2E-6B80CCDDF6E1}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1D-4DF1-8925-C3555A0065B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{6B7734D0-7571-4EEC-A844-1979F0356684}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1D-4DF1-8925-C3555A0065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1D-4DF1-8925-C3555A0065B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{243448DB-883F-49C1-B72B-A36932AAF1A0}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BB2-44D9-A060-6DDE6970D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{A4CBA911-B627-4399-84EE-292E11CDE8C0}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B2-44D9-A060-6DDE6970D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{554C8028-D79D-43EE-B930-CDB45118C191}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B2-44D9-A060-6DDE6970D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{018DA03E-5B07-40B1-8302-7A1B47F9E096}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B2-44D9-A060-6DDE6970D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{190872DC-F964-4670-90BF-AEBEF3E7B3E6}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B2-44D9-A060-6DDE6970D0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{DB99A65C-4496-43A8-A185-8D90F546AB9B}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BB2-44D9-A060-6DDE6970D0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{E1AE9F93-E252-403F-9F16-4A3840769DDA}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BB2-44D9-A060-6DDE6970D0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{E2020641-9F63-4AFD-8236-5B5B35CFA85F}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BB2-44D9-A060-6DDE6970D0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{5372FE79-11F0-4032-8384-BF2AC9D3FD04}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BB2-44D9-A060-6DDE6970D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5.5</c:v>
                </c:pt>
                <c:pt idx="16">
                  <c:v>5.6</c:v>
                </c:pt>
                <c:pt idx="24">
                  <c:v>5.9</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B2-44D9-A060-6DDE6970D0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{505C48C9-3000-4679-B092-F526404DC4DA}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BB2-44D9-A060-6DDE6970D0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{CA8A844B-2BC0-4D2E-9A3A-FD27AD488C75}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B2-44D9-A060-6DDE6970D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{C0A743EB-1851-4DDE-9AEF-519E20748E7F}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B2-44D9-A060-6DDE6970D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{9AC206B2-64B4-4658-AAB4-52D047D9A229}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B2-44D9-A060-6DDE6970D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{4D6B727C-D117-4136-97B0-5293AB739B81}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B2-44D9-A060-6DDE6970D0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{A9F0B2D2-A885-4A13-BFB5-70250AD1383B}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BB2-44D9-A060-6DDE6970D081}"/>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{39E7ED2D-8605-4147-AA33-97F224C43F8E}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BB2-44D9-A060-6DDE6970D081}"/>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{5C63EA8C-F107-4765-B008-BF09D5717132}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BB2-44D9-A060-6DDE6970D0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{9FA65D23-D216-4E65-9F1B-CE8214AF141D}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BB2-44D9-A060-6DDE6970D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B2-44D9-A060-6DDE6970D08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継続的な人口減少や、県下でも高い高齢化率に加え、町内の主要産業が少ないこと等により、財政基盤が弱く、類似団体内平均を下回っている。さらに、固定資産税、住民税等の地方税による税収も少なく、厳しい状況が続く見込みである。</a:t>
          </a:r>
          <a:endParaRPr lang="ja-JP" altLang="ja-JP" sz="1100">
            <a:effectLst/>
          </a:endParaRPr>
        </a:p>
        <a:p>
          <a:r>
            <a:rPr kumimoji="1" lang="ja-JP" altLang="ja-JP" sz="1000">
              <a:solidFill>
                <a:schemeClr val="dk1"/>
              </a:solidFill>
              <a:effectLst/>
              <a:latin typeface="+mn-lt"/>
              <a:ea typeface="+mn-ea"/>
              <a:cs typeface="+mn-cs"/>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経常収支比率において、分母を構成するもののうち、地方交付税</a:t>
          </a:r>
          <a:r>
            <a:rPr kumimoji="1" lang="ja-JP" altLang="en-US" sz="1000">
              <a:solidFill>
                <a:schemeClr val="dk1"/>
              </a:solidFill>
              <a:effectLst/>
              <a:latin typeface="+mn-lt"/>
              <a:ea typeface="+mn-ea"/>
              <a:cs typeface="+mn-cs"/>
            </a:rPr>
            <a:t>の増や</a:t>
          </a:r>
          <a:r>
            <a:rPr kumimoji="1" lang="ja-JP" altLang="ja-JP" sz="1000">
              <a:solidFill>
                <a:schemeClr val="dk1"/>
              </a:solidFill>
              <a:effectLst/>
              <a:latin typeface="+mn-lt"/>
              <a:ea typeface="+mn-ea"/>
              <a:cs typeface="+mn-cs"/>
            </a:rPr>
            <a:t>森林環境譲与税等により、分母は昨年度よりも増加した。分子を構成するもののうち、</a:t>
          </a:r>
          <a:r>
            <a:rPr kumimoji="1" lang="ja-JP" altLang="en-US" sz="1000">
              <a:solidFill>
                <a:schemeClr val="dk1"/>
              </a:solidFill>
              <a:effectLst/>
              <a:latin typeface="+mn-lt"/>
              <a:ea typeface="+mn-ea"/>
              <a:cs typeface="+mn-cs"/>
            </a:rPr>
            <a:t>維持補修費などの減により</a:t>
          </a:r>
          <a:r>
            <a:rPr kumimoji="1" lang="ja-JP" altLang="ja-JP" sz="1000">
              <a:solidFill>
                <a:schemeClr val="dk1"/>
              </a:solidFill>
              <a:effectLst/>
              <a:latin typeface="+mn-lt"/>
              <a:ea typeface="+mn-ea"/>
              <a:cs typeface="+mn-cs"/>
            </a:rPr>
            <a:t>、昨年度より</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した。全国的に経常収支比率が増加傾向にあり今年度は全国平均、県平均を下回る結果となった。</a:t>
          </a:r>
          <a:endParaRPr lang="ja-JP" altLang="ja-JP" sz="1100">
            <a:effectLst/>
          </a:endParaRPr>
        </a:p>
        <a:p>
          <a:r>
            <a:rPr kumimoji="1" lang="ja-JP" altLang="ja-JP" sz="1000">
              <a:solidFill>
                <a:schemeClr val="dk1"/>
              </a:solidFill>
              <a:effectLst/>
              <a:latin typeface="+mn-lt"/>
              <a:ea typeface="+mn-ea"/>
              <a:cs typeface="+mn-cs"/>
            </a:rPr>
            <a:t>　今後も税収入や普通交付税の減少が見込まれるため、物件費・維持補修費等事務事業の優先度を精査し、優先度の低い事業については計画的に廃止・縮小を進めるなどして経常経費の削減を図る。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104521</xdr:rowOff>
    </xdr:from>
    <xdr:to>
      <xdr:col>23</xdr:col>
      <xdr:colOff>133350</xdr:colOff>
      <xdr:row>65</xdr:row>
      <xdr:rowOff>51308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077321"/>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1738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29591</xdr:rowOff>
    </xdr:from>
    <xdr:to>
      <xdr:col>15</xdr:col>
      <xdr:colOff>82550</xdr:colOff>
      <xdr:row>65</xdr:row>
      <xdr:rowOff>82677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17384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109347</xdr:rowOff>
    </xdr:from>
    <xdr:to>
      <xdr:col>11</xdr:col>
      <xdr:colOff>31750</xdr:colOff>
      <xdr:row>65</xdr:row>
      <xdr:rowOff>82677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0821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53721</xdr:rowOff>
    </xdr:from>
    <xdr:to>
      <xdr:col>23</xdr:col>
      <xdr:colOff>184150</xdr:colOff>
      <xdr:row>64</xdr:row>
      <xdr:rowOff>155321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70248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150241</xdr:rowOff>
    </xdr:from>
    <xdr:to>
      <xdr:col>15</xdr:col>
      <xdr:colOff>133350</xdr:colOff>
      <xdr:row>65</xdr:row>
      <xdr:rowOff>80391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90568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8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31877</xdr:rowOff>
    </xdr:from>
    <xdr:to>
      <xdr:col>11</xdr:col>
      <xdr:colOff>82550</xdr:colOff>
      <xdr:row>65</xdr:row>
      <xdr:rowOff>133477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58547</xdr:rowOff>
    </xdr:from>
    <xdr:to>
      <xdr:col>7</xdr:col>
      <xdr:colOff>31750</xdr:colOff>
      <xdr:row>64</xdr:row>
      <xdr:rowOff>160147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170324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人件費・物件費等について、過去</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ja-JP" sz="1000" b="0" i="0" u="none" strike="noStrike" kern="0" cap="none" spc="0" normalizeH="0" baseline="0" noProof="0">
              <a:ln>
                <a:noFill/>
              </a:ln>
              <a:solidFill>
                <a:prstClr val="black"/>
              </a:solidFill>
              <a:effectLst/>
              <a:uLnTx/>
              <a:uFillTx/>
              <a:latin typeface="+mn-lt"/>
              <a:ea typeface="+mn-ea"/>
              <a:cs typeface="+mn-cs"/>
            </a:rPr>
            <a:t>年間にわたり類似団体内平均を下回っている。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000" b="0" i="0" u="none" strike="noStrike" kern="0" cap="none" spc="0" normalizeH="0" baseline="0" noProof="0">
              <a:ln>
                <a:noFill/>
              </a:ln>
              <a:solidFill>
                <a:prstClr val="black"/>
              </a:solidFill>
              <a:effectLst/>
              <a:uLnTx/>
              <a:uFillTx/>
              <a:latin typeface="+mn-lt"/>
              <a:ea typeface="+mn-ea"/>
              <a:cs typeface="+mn-cs"/>
            </a:rPr>
            <a:t>年度人件費について、</a:t>
          </a:r>
          <a:r>
            <a:rPr kumimoji="1" lang="ja-JP" altLang="en-US" sz="1000" b="0" i="0" u="none" strike="noStrike" kern="0" cap="none" spc="0" normalizeH="0" baseline="0" noProof="0">
              <a:ln>
                <a:noFill/>
              </a:ln>
              <a:solidFill>
                <a:prstClr val="black"/>
              </a:solidFill>
              <a:effectLst/>
              <a:uLnTx/>
              <a:uFillTx/>
              <a:latin typeface="+mn-lt"/>
              <a:ea typeface="+mn-ea"/>
              <a:cs typeface="+mn-cs"/>
            </a:rPr>
            <a:t>会計年度任用職員制度の創設により、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a:t>
          </a:r>
          <a:r>
            <a:rPr kumimoji="1" lang="ja-JP" altLang="en-US" sz="1000" b="0" i="0" u="none" strike="noStrike" kern="0" cap="none" spc="0" normalizeH="0" baseline="0" noProof="0">
              <a:ln>
                <a:noFill/>
              </a:ln>
              <a:solidFill>
                <a:prstClr val="black"/>
              </a:solidFill>
              <a:effectLst/>
              <a:uLnTx/>
              <a:uFillTx/>
              <a:latin typeface="+mn-lt"/>
              <a:ea typeface="+mn-ea"/>
              <a:cs typeface="+mn-cs"/>
            </a:rPr>
            <a:t>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20.2</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増となった。また、物件費では、</a:t>
          </a:r>
          <a:r>
            <a:rPr kumimoji="1" lang="ja-JP" altLang="ja-JP" sz="1100">
              <a:solidFill>
                <a:schemeClr val="dk1"/>
              </a:solidFill>
              <a:effectLst/>
              <a:latin typeface="+mn-lt"/>
              <a:ea typeface="+mn-ea"/>
              <a:cs typeface="+mn-cs"/>
            </a:rPr>
            <a:t>新型コロナウイルス感染症の影響による各事業により前年度比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となり、結果として人件費・物件費等の決算額は昨年度よりも増額となった。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今後、保有する公共施設の維持補修費用がかかることが見込まれるため、需用費の削減や委託先の見直しによる物件費の抑制や、計画的に維持補修を行うことに努め、適正な水準の維持に努める。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35768</xdr:rowOff>
    </xdr:from>
    <xdr:to>
      <xdr:col>23</xdr:col>
      <xdr:colOff>133350</xdr:colOff>
      <xdr:row>82</xdr:row>
      <xdr:rowOff>60110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94668"/>
          <a:ext cx="8382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44887</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03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22580</xdr:rowOff>
    </xdr:from>
    <xdr:to>
      <xdr:col>19</xdr:col>
      <xdr:colOff>133350</xdr:colOff>
      <xdr:row>82</xdr:row>
      <xdr:rowOff>35768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81480"/>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5338</xdr:rowOff>
    </xdr:from>
    <xdr:to>
      <xdr:col>15</xdr:col>
      <xdr:colOff>82550</xdr:colOff>
      <xdr:row>82</xdr:row>
      <xdr:rowOff>22580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64238"/>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5338</xdr:rowOff>
    </xdr:from>
    <xdr:to>
      <xdr:col>11</xdr:col>
      <xdr:colOff>31750</xdr:colOff>
      <xdr:row>82</xdr:row>
      <xdr:rowOff>11647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06423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9310</xdr:rowOff>
    </xdr:from>
    <xdr:to>
      <xdr:col>23</xdr:col>
      <xdr:colOff>184150</xdr:colOff>
      <xdr:row>82</xdr:row>
      <xdr:rowOff>110910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102037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156418</xdr:rowOff>
    </xdr:from>
    <xdr:to>
      <xdr:col>19</xdr:col>
      <xdr:colOff>184150</xdr:colOff>
      <xdr:row>82</xdr:row>
      <xdr:rowOff>86568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96745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1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143230</xdr:rowOff>
    </xdr:from>
    <xdr:to>
      <xdr:col>15</xdr:col>
      <xdr:colOff>133350</xdr:colOff>
      <xdr:row>82</xdr:row>
      <xdr:rowOff>73380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83557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125988</xdr:rowOff>
    </xdr:from>
    <xdr:to>
      <xdr:col>11</xdr:col>
      <xdr:colOff>82550</xdr:colOff>
      <xdr:row>82</xdr:row>
      <xdr:rowOff>56138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132297</xdr:rowOff>
    </xdr:from>
    <xdr:to>
      <xdr:col>7</xdr:col>
      <xdr:colOff>31750</xdr:colOff>
      <xdr:row>82</xdr:row>
      <xdr:rowOff>62447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72624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ポイント上回り、全国町村平均も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ポイント上回っているが、当町では税務手当等はすでに廃止しており、給与体系としては健全な状態にあるものと考える。</a:t>
          </a:r>
          <a:endParaRPr lang="ja-JP" altLang="ja-JP" sz="1400">
            <a:effectLst/>
          </a:endParaRPr>
        </a:p>
        <a:p>
          <a:r>
            <a:rPr kumimoji="1" lang="ja-JP" altLang="ja-JP" sz="1100">
              <a:solidFill>
                <a:schemeClr val="dk1"/>
              </a:solidFill>
              <a:effectLst/>
              <a:latin typeface="+mn-lt"/>
              <a:ea typeface="+mn-ea"/>
              <a:cs typeface="+mn-cs"/>
            </a:rPr>
            <a:t>　前年度比の数値は増となったが、当町では職員の年齢構成が平準化されておらず、年度により数値にばらつきが生じることが要因である。</a:t>
          </a:r>
          <a:endParaRPr lang="ja-JP" altLang="ja-JP" sz="1400">
            <a:effectLst/>
          </a:endParaRPr>
        </a:p>
        <a:p>
          <a:r>
            <a:rPr kumimoji="1" lang="ja-JP" altLang="ja-JP" sz="1100">
              <a:solidFill>
                <a:schemeClr val="dk1"/>
              </a:solidFill>
              <a:effectLst/>
              <a:latin typeface="+mn-lt"/>
              <a:ea typeface="+mn-ea"/>
              <a:cs typeface="+mn-cs"/>
            </a:rPr>
            <a:t>　今後も、適正な給与体系を遵守することに努める。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126682</xdr:rowOff>
    </xdr:from>
    <xdr:to>
      <xdr:col>81</xdr:col>
      <xdr:colOff>44450</xdr:colOff>
      <xdr:row>88</xdr:row>
      <xdr:rowOff>150813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52142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102552</xdr:rowOff>
    </xdr:from>
    <xdr:to>
      <xdr:col>77</xdr:col>
      <xdr:colOff>44450</xdr:colOff>
      <xdr:row>88</xdr:row>
      <xdr:rowOff>126682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1901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89</xdr:row>
      <xdr:rowOff>27623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19015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138748</xdr:rowOff>
    </xdr:from>
    <xdr:to>
      <xdr:col>68</xdr:col>
      <xdr:colOff>152400</xdr:colOff>
      <xdr:row>89</xdr:row>
      <xdr:rowOff>27623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2263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75882</xdr:rowOff>
    </xdr:from>
    <xdr:to>
      <xdr:col>77</xdr:col>
      <xdr:colOff>95250</xdr:colOff>
      <xdr:row>89</xdr:row>
      <xdr:rowOff>6032</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162259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148273</xdr:rowOff>
    </xdr:from>
    <xdr:to>
      <xdr:col>68</xdr:col>
      <xdr:colOff>203200</xdr:colOff>
      <xdr:row>89</xdr:row>
      <xdr:rowOff>78423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63200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87948</xdr:rowOff>
    </xdr:from>
    <xdr:to>
      <xdr:col>64</xdr:col>
      <xdr:colOff>152400</xdr:colOff>
      <xdr:row>89</xdr:row>
      <xdr:rowOff>18098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類似団体内平均を下回ってはいるが、依然全国平均、県平均よりも高い数値である。</a:t>
          </a:r>
          <a:endParaRPr lang="ja-JP" altLang="ja-JP" sz="1100">
            <a:effectLst/>
          </a:endParaRPr>
        </a:p>
        <a:p>
          <a:r>
            <a:rPr kumimoji="1" lang="ja-JP" altLang="ja-JP" sz="1000">
              <a:solidFill>
                <a:schemeClr val="dk1"/>
              </a:solidFill>
              <a:effectLst/>
              <a:latin typeface="+mn-lt"/>
              <a:ea typeface="+mn-ea"/>
              <a:cs typeface="+mn-cs"/>
            </a:rPr>
            <a:t>　住民基本台帳人口が令和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年度末で</a:t>
          </a:r>
          <a:r>
            <a:rPr kumimoji="1" lang="en-US" altLang="ja-JP" sz="1000">
              <a:solidFill>
                <a:schemeClr val="dk1"/>
              </a:solidFill>
              <a:effectLst/>
              <a:latin typeface="+mn-lt"/>
              <a:ea typeface="+mn-ea"/>
              <a:cs typeface="+mn-cs"/>
            </a:rPr>
            <a:t>2,563</a:t>
          </a:r>
          <a:r>
            <a:rPr kumimoji="1" lang="ja-JP" altLang="ja-JP" sz="1000">
              <a:solidFill>
                <a:schemeClr val="dk1"/>
              </a:solidFill>
              <a:effectLst/>
              <a:latin typeface="+mn-lt"/>
              <a:ea typeface="+mn-ea"/>
              <a:cs typeface="+mn-cs"/>
            </a:rPr>
            <a:t>人と小規模団体であること</a:t>
          </a:r>
          <a:r>
            <a:rPr kumimoji="1" lang="ja-JP" altLang="en-US" sz="1000">
              <a:solidFill>
                <a:schemeClr val="dk1"/>
              </a:solidFill>
              <a:effectLst/>
              <a:latin typeface="+mn-lt"/>
              <a:ea typeface="+mn-ea"/>
              <a:cs typeface="+mn-cs"/>
            </a:rPr>
            <a:t>が要因と考えられる</a:t>
          </a:r>
          <a:r>
            <a:rPr kumimoji="1" lang="ja-JP" altLang="ja-JP" sz="1000">
              <a:solidFill>
                <a:schemeClr val="dk1"/>
              </a:solidFill>
              <a:effectLst/>
              <a:latin typeface="+mn-lt"/>
              <a:ea typeface="+mn-ea"/>
              <a:cs typeface="+mn-cs"/>
            </a:rPr>
            <a:t>が、事務事業の見直しや</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の活用、職員の新規採用の抑制等により、行政サービスを維持しつつ適正な定員管理に努める。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65514</xdr:rowOff>
    </xdr:from>
    <xdr:to>
      <xdr:col>81</xdr:col>
      <xdr:colOff>44450</xdr:colOff>
      <xdr:row>59</xdr:row>
      <xdr:rowOff>71374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81064"/>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52185</xdr:rowOff>
    </xdr:from>
    <xdr:to>
      <xdr:col>77</xdr:col>
      <xdr:colOff>44450</xdr:colOff>
      <xdr:row>59</xdr:row>
      <xdr:rowOff>65514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67735"/>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39086</xdr:rowOff>
    </xdr:from>
    <xdr:to>
      <xdr:col>72</xdr:col>
      <xdr:colOff>203200</xdr:colOff>
      <xdr:row>59</xdr:row>
      <xdr:rowOff>52185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5463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31157</xdr:rowOff>
    </xdr:from>
    <xdr:to>
      <xdr:col>68</xdr:col>
      <xdr:colOff>152400</xdr:colOff>
      <xdr:row>59</xdr:row>
      <xdr:rowOff>39086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46707"/>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20574</xdr:rowOff>
    </xdr:from>
    <xdr:to>
      <xdr:col>81</xdr:col>
      <xdr:colOff>95250</xdr:colOff>
      <xdr:row>59</xdr:row>
      <xdr:rowOff>122174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37101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14714</xdr:rowOff>
    </xdr:from>
    <xdr:to>
      <xdr:col>77</xdr:col>
      <xdr:colOff>95250</xdr:colOff>
      <xdr:row>59</xdr:row>
      <xdr:rowOff>116314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126491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99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1385</xdr:rowOff>
    </xdr:from>
    <xdr:to>
      <xdr:col>73</xdr:col>
      <xdr:colOff>44450</xdr:colOff>
      <xdr:row>59</xdr:row>
      <xdr:rowOff>102985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159736</xdr:rowOff>
    </xdr:from>
    <xdr:to>
      <xdr:col>68</xdr:col>
      <xdr:colOff>203200</xdr:colOff>
      <xdr:row>59</xdr:row>
      <xdr:rowOff>89886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100063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151807</xdr:rowOff>
    </xdr:from>
    <xdr:to>
      <xdr:col>64</xdr:col>
      <xdr:colOff>152400</xdr:colOff>
      <xdr:row>59</xdr:row>
      <xdr:rowOff>81957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92134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全国平均をわずかに上回っているが、適量・適切な事業実施により類似団体内平均、県平均を下回る</a:t>
          </a:r>
          <a:r>
            <a:rPr kumimoji="1" lang="en-US" altLang="ja-JP" sz="1000">
              <a:solidFill>
                <a:schemeClr val="dk1"/>
              </a:solidFill>
              <a:effectLst/>
              <a:latin typeface="+mn-lt"/>
              <a:ea typeface="+mn-ea"/>
              <a:cs typeface="+mn-cs"/>
            </a:rPr>
            <a:t>5.9</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40</xdr:row>
      <xdr:rowOff>170434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28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170434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155956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0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151130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当町は平成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年度から将来負担比率は</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である。</a:t>
          </a:r>
          <a:endParaRPr lang="ja-JP" altLang="ja-JP" sz="1100">
            <a:effectLst/>
          </a:endParaRPr>
        </a:p>
        <a:p>
          <a:r>
            <a:rPr kumimoji="1" lang="ja-JP" altLang="ja-JP" sz="1000">
              <a:solidFill>
                <a:schemeClr val="dk1"/>
              </a:solidFill>
              <a:effectLst/>
              <a:latin typeface="+mn-lt"/>
              <a:ea typeface="+mn-ea"/>
              <a:cs typeface="+mn-cs"/>
            </a:rPr>
            <a:t>今後も地方債に頼らない財政運営を行い、現在の水準の維持に努める。</a:t>
          </a:r>
          <a:endParaRPr lang="ja-JP" altLang="ja-JP" sz="11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26.1%</a:t>
          </a:r>
          <a:r>
            <a:rPr kumimoji="1" lang="ja-JP" altLang="ja-JP" sz="1050">
              <a:solidFill>
                <a:schemeClr val="dk1"/>
              </a:solidFill>
              <a:effectLst/>
              <a:latin typeface="+mn-lt"/>
              <a:ea typeface="+mn-ea"/>
              <a:cs typeface="+mn-cs"/>
            </a:rPr>
            <a:t>と類似団体内平均と比べて</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％低い水準にある。これは、人口千人当たり職員数が類似団体平均と比較しても少ないことや、消防業務を委託していることなどが主な要因として挙げられる。今後も、現在の水準を維持できるよう努める。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122101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77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46990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8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27396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02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133531</xdr:rowOff>
    </xdr:from>
    <xdr:to>
      <xdr:col>11</xdr:col>
      <xdr:colOff>9525</xdr:colOff>
      <xdr:row>35</xdr:row>
      <xdr:rowOff>1270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2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71301</xdr:rowOff>
    </xdr:from>
    <xdr:to>
      <xdr:col>24</xdr:col>
      <xdr:colOff>76200</xdr:colOff>
      <xdr:row>36</xdr:row>
      <xdr:rowOff>1451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87828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148046</xdr:rowOff>
    </xdr:from>
    <xdr:to>
      <xdr:col>15</xdr:col>
      <xdr:colOff>149225</xdr:colOff>
      <xdr:row>35</xdr:row>
      <xdr:rowOff>78196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88373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82731</xdr:rowOff>
    </xdr:from>
    <xdr:to>
      <xdr:col>6</xdr:col>
      <xdr:colOff>171450</xdr:colOff>
      <xdr:row>35</xdr:row>
      <xdr:rowOff>12881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23058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昨年度よりも</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し、類似団体を</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た。物件費のなかで高い割合を占めているのは各種委託料と需用費である。委託料について、バスの運行委託や高齢者生活福祉センター指定管理料など住民サービスに直結したものも多く、廃止等は難しい。需用費についても、電気料金の値上げや保有する施設数の増加に伴う光熱水費の増加など、削減が難しいものが多いのが現状である。今後も消耗品など細々した需用費の抑制や、省エネ</a:t>
          </a:r>
          <a:r>
            <a:rPr kumimoji="1" lang="ja-JP" altLang="en-US" sz="1000">
              <a:solidFill>
                <a:schemeClr val="dk1"/>
              </a:solidFill>
              <a:effectLst/>
              <a:latin typeface="+mn-lt"/>
              <a:ea typeface="+mn-ea"/>
              <a:cs typeface="+mn-cs"/>
            </a:rPr>
            <a:t>の推進等による、</a:t>
          </a:r>
          <a:r>
            <a:rPr kumimoji="1" lang="ja-JP" altLang="ja-JP" sz="1000">
              <a:solidFill>
                <a:schemeClr val="dk1"/>
              </a:solidFill>
              <a:effectLst/>
              <a:latin typeface="+mn-lt"/>
              <a:ea typeface="+mn-ea"/>
              <a:cs typeface="+mn-cs"/>
            </a:rPr>
            <a:t>光熱水費等の抑制に努める。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124714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067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124714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88138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02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類似団体比で</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％低くなっているが、障害者自立支援費や児童手当など</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占める割合が高く、抑制が難しいのが現状である。</a:t>
          </a:r>
          <a:endParaRPr lang="ja-JP" altLang="ja-JP" sz="1200">
            <a:effectLst/>
          </a:endParaRPr>
        </a:p>
        <a:p>
          <a:r>
            <a:rPr kumimoji="1" lang="ja-JP" altLang="ja-JP" sz="105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県平均、類似団体内平均を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主たる費用としては、</a:t>
          </a:r>
          <a:r>
            <a:rPr kumimoji="1" lang="ja-JP" altLang="ja-JP" sz="1100">
              <a:solidFill>
                <a:schemeClr val="dk1"/>
              </a:solidFill>
              <a:effectLst/>
              <a:latin typeface="+mn-lt"/>
              <a:ea typeface="+mn-ea"/>
              <a:cs typeface="+mn-cs"/>
            </a:rPr>
            <a:t>長寿命化計画修繕計画に基づく橋りょう等の維持管理経費の等である。</a:t>
          </a:r>
          <a:endParaRPr lang="ja-JP" altLang="ja-JP" sz="1400">
            <a:effectLst/>
          </a:endParaRPr>
        </a:p>
        <a:p>
          <a:r>
            <a:rPr kumimoji="1" lang="ja-JP" altLang="ja-JP" sz="11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891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59</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8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59</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8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補助費等に係る経常収支比率が類似団体内平均を上回っている理由としては、消防業務委託料や、ごみ処理・し尿処理施設などの各種広域施設分担金が高い割合を占めていることが挙げられる。これらは住民</a:t>
          </a:r>
          <a:r>
            <a:rPr kumimoji="1" lang="ja-JP" altLang="en-US" sz="1000">
              <a:solidFill>
                <a:schemeClr val="dk1"/>
              </a:solidFill>
              <a:effectLst/>
              <a:latin typeface="+mn-lt"/>
              <a:ea typeface="+mn-ea"/>
              <a:cs typeface="+mn-cs"/>
            </a:rPr>
            <a:t>の生活</a:t>
          </a:r>
          <a:r>
            <a:rPr kumimoji="1" lang="ja-JP" altLang="ja-JP" sz="1000">
              <a:solidFill>
                <a:schemeClr val="dk1"/>
              </a:solidFill>
              <a:effectLst/>
              <a:latin typeface="+mn-lt"/>
              <a:ea typeface="+mn-ea"/>
              <a:cs typeface="+mn-cs"/>
            </a:rPr>
            <a:t>に直結している部分のため削減することが難しいのが現状である。</a:t>
          </a:r>
          <a:endParaRPr lang="ja-JP" altLang="ja-JP" sz="1100">
            <a:effectLst/>
          </a:endParaRPr>
        </a:p>
        <a:p>
          <a:r>
            <a:rPr kumimoji="1" lang="ja-JP" altLang="ja-JP" sz="1000">
              <a:solidFill>
                <a:schemeClr val="dk1"/>
              </a:solidFill>
              <a:effectLst/>
              <a:latin typeface="+mn-lt"/>
              <a:ea typeface="+mn-ea"/>
              <a:cs typeface="+mn-cs"/>
            </a:rPr>
            <a:t>　今後は、それら以外の部分での補助金交付事業を精査し、補助金の廃止や統合、補助率の引き下げ、補助要件の見直しなどを行い、補助費等に係る歳出抑制に努める。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公債費に係る経常収支比率は、昨年度から</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％減少し、類似団体内平均を</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％下回っている。利率の高い地方債などの償還完了等により、借入残高も減少傾向にある。公債費のピークは平成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年度となり、以降は徐々に減少する見込みである。</a:t>
          </a:r>
          <a:endParaRPr lang="ja-JP" altLang="ja-JP" sz="1200">
            <a:effectLst/>
          </a:endParaRPr>
        </a:p>
        <a:p>
          <a:r>
            <a:rPr kumimoji="1" lang="ja-JP" altLang="ja-JP" sz="1050">
              <a:solidFill>
                <a:schemeClr val="dk1"/>
              </a:solidFill>
              <a:effectLst/>
              <a:latin typeface="+mn-lt"/>
              <a:ea typeface="+mn-ea"/>
              <a:cs typeface="+mn-cs"/>
            </a:rPr>
            <a:t>　今後も、類似団体内平均と同程度で推移するよう努める。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53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公債費以外の各項目では、類似団体内平均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回った。補助費</a:t>
          </a:r>
          <a:r>
            <a:rPr kumimoji="1" lang="ja-JP" altLang="en-US" sz="1100">
              <a:solidFill>
                <a:schemeClr val="dk1"/>
              </a:solidFill>
              <a:effectLst/>
              <a:latin typeface="+mn-lt"/>
              <a:ea typeface="+mn-ea"/>
              <a:cs typeface="+mn-cs"/>
            </a:rPr>
            <a:t>等以外において</a:t>
          </a:r>
          <a:r>
            <a:rPr kumimoji="1" lang="ja-JP" altLang="ja-JP" sz="1100">
              <a:solidFill>
                <a:schemeClr val="dk1"/>
              </a:solidFill>
              <a:effectLst/>
              <a:latin typeface="+mn-lt"/>
              <a:ea typeface="+mn-ea"/>
              <a:cs typeface="+mn-cs"/>
            </a:rPr>
            <a:t>に類似団体内平均を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回る結果となったことが要因である。今後も、抑制が厳しい項目では現状維持に努めながらも、物件費や補助費、その他など抑制の余地のある部分では事業の見直し等に取り組み、増加しないよう努める。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33274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52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170435</xdr:rowOff>
    </xdr:from>
    <xdr:to>
      <xdr:col>78</xdr:col>
      <xdr:colOff>69850</xdr:colOff>
      <xdr:row>77</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006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170435</xdr:rowOff>
    </xdr:from>
    <xdr:to>
      <xdr:col>73</xdr:col>
      <xdr:colOff>180975</xdr:colOff>
      <xdr:row>77</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0063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77</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3205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119635</xdr:rowOff>
    </xdr:from>
    <xdr:to>
      <xdr:col>74</xdr:col>
      <xdr:colOff>31750</xdr:colOff>
      <xdr:row>77</xdr:row>
      <xdr:rowOff>49785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59961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1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xdr:rowOff>
    </xdr:from>
    <xdr:to>
      <xdr:col>69</xdr:col>
      <xdr:colOff>142875</xdr:colOff>
      <xdr:row>77</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98569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51054</xdr:rowOff>
    </xdr:from>
    <xdr:to>
      <xdr:col>65</xdr:col>
      <xdr:colOff>53975</xdr:colOff>
      <xdr:row>76</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162831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5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114648</xdr:rowOff>
    </xdr:from>
    <xdr:to>
      <xdr:col>29</xdr:col>
      <xdr:colOff>127000</xdr:colOff>
      <xdr:row>18</xdr:row>
      <xdr:rowOff>117841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8373"/>
          <a:ext cx="6477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117841</xdr:rowOff>
    </xdr:from>
    <xdr:to>
      <xdr:col>26</xdr:col>
      <xdr:colOff>50800</xdr:colOff>
      <xdr:row>18</xdr:row>
      <xdr:rowOff>141266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51566"/>
          <a:ext cx="698500" cy="23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141266</xdr:rowOff>
    </xdr:from>
    <xdr:to>
      <xdr:col>22</xdr:col>
      <xdr:colOff>114300</xdr:colOff>
      <xdr:row>18</xdr:row>
      <xdr:rowOff>156801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4991"/>
          <a:ext cx="698500" cy="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156801</xdr:rowOff>
    </xdr:from>
    <xdr:to>
      <xdr:col>18</xdr:col>
      <xdr:colOff>177800</xdr:colOff>
      <xdr:row>18</xdr:row>
      <xdr:rowOff>158697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0526"/>
          <a:ext cx="698500" cy="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63848</xdr:rowOff>
    </xdr:from>
    <xdr:to>
      <xdr:col>29</xdr:col>
      <xdr:colOff>177800</xdr:colOff>
      <xdr:row>18</xdr:row>
      <xdr:rowOff>165448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9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35925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67041</xdr:rowOff>
    </xdr:from>
    <xdr:to>
      <xdr:col>26</xdr:col>
      <xdr:colOff>101600</xdr:colOff>
      <xdr:row>18</xdr:row>
      <xdr:rowOff>168641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153418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90466</xdr:rowOff>
    </xdr:from>
    <xdr:to>
      <xdr:col>22</xdr:col>
      <xdr:colOff>165100</xdr:colOff>
      <xdr:row>19</xdr:row>
      <xdr:rowOff>20616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1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106001</xdr:rowOff>
    </xdr:from>
    <xdr:to>
      <xdr:col>19</xdr:col>
      <xdr:colOff>38100</xdr:colOff>
      <xdr:row>19</xdr:row>
      <xdr:rowOff>36151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107897</xdr:rowOff>
    </xdr:from>
    <xdr:to>
      <xdr:col>15</xdr:col>
      <xdr:colOff>101600</xdr:colOff>
      <xdr:row>19</xdr:row>
      <xdr:rowOff>38047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22824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8425</xdr:rowOff>
    </xdr:from>
    <xdr:to>
      <xdr:col>29</xdr:col>
      <xdr:colOff>127000</xdr:colOff>
      <xdr:row>37</xdr:row>
      <xdr:rowOff>27885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3125"/>
          <a:ext cx="6477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27885</xdr:rowOff>
    </xdr:from>
    <xdr:to>
      <xdr:col>26</xdr:col>
      <xdr:colOff>50800</xdr:colOff>
      <xdr:row>37</xdr:row>
      <xdr:rowOff>34914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2585"/>
          <a:ext cx="6985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34914</xdr:rowOff>
    </xdr:from>
    <xdr:to>
      <xdr:col>22</xdr:col>
      <xdr:colOff>114300</xdr:colOff>
      <xdr:row>37</xdr:row>
      <xdr:rowOff>36943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9614"/>
          <a:ext cx="698500" cy="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36943</xdr:rowOff>
    </xdr:from>
    <xdr:to>
      <xdr:col>18</xdr:col>
      <xdr:colOff>177800</xdr:colOff>
      <xdr:row>37</xdr:row>
      <xdr:rowOff>62684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1643"/>
          <a:ext cx="698500" cy="2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129075</xdr:rowOff>
    </xdr:from>
    <xdr:to>
      <xdr:col>29</xdr:col>
      <xdr:colOff>177800</xdr:colOff>
      <xdr:row>37</xdr:row>
      <xdr:rowOff>59225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101152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148535</xdr:rowOff>
    </xdr:from>
    <xdr:to>
      <xdr:col>26</xdr:col>
      <xdr:colOff>101600</xdr:colOff>
      <xdr:row>37</xdr:row>
      <xdr:rowOff>78685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63462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155564</xdr:rowOff>
    </xdr:from>
    <xdr:to>
      <xdr:col>22</xdr:col>
      <xdr:colOff>165100</xdr:colOff>
      <xdr:row>37</xdr:row>
      <xdr:rowOff>85714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70491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157593</xdr:rowOff>
    </xdr:from>
    <xdr:to>
      <xdr:col>19</xdr:col>
      <xdr:colOff>38100</xdr:colOff>
      <xdr:row>37</xdr:row>
      <xdr:rowOff>87743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72520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11884</xdr:rowOff>
    </xdr:from>
    <xdr:to>
      <xdr:col>15</xdr:col>
      <xdr:colOff>101600</xdr:colOff>
      <xdr:row>37</xdr:row>
      <xdr:rowOff>113484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98261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147551</xdr:rowOff>
    </xdr:from>
    <xdr:to>
      <xdr:col>24</xdr:col>
      <xdr:colOff>63500</xdr:colOff>
      <xdr:row>38</xdr:row>
      <xdr:rowOff>38877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91201"/>
          <a:ext cx="8382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38877</xdr:rowOff>
    </xdr:from>
    <xdr:to>
      <xdr:col>19</xdr:col>
      <xdr:colOff>177800</xdr:colOff>
      <xdr:row>38</xdr:row>
      <xdr:rowOff>56972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53977"/>
          <a:ext cx="889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56972</xdr:rowOff>
    </xdr:from>
    <xdr:to>
      <xdr:col>15</xdr:col>
      <xdr:colOff>50800</xdr:colOff>
      <xdr:row>38</xdr:row>
      <xdr:rowOff>72644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2072"/>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72644</xdr:rowOff>
    </xdr:from>
    <xdr:to>
      <xdr:col>10</xdr:col>
      <xdr:colOff>114300</xdr:colOff>
      <xdr:row>38</xdr:row>
      <xdr:rowOff>81266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774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96751</xdr:rowOff>
    </xdr:from>
    <xdr:to>
      <xdr:col>24</xdr:col>
      <xdr:colOff>114300</xdr:colOff>
      <xdr:row>38</xdr:row>
      <xdr:rowOff>26901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75178</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159527</xdr:rowOff>
    </xdr:from>
    <xdr:to>
      <xdr:col>20</xdr:col>
      <xdr:colOff>38100</xdr:colOff>
      <xdr:row>38</xdr:row>
      <xdr:rowOff>89677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80804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5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6172</xdr:rowOff>
    </xdr:from>
    <xdr:to>
      <xdr:col>15</xdr:col>
      <xdr:colOff>101600</xdr:colOff>
      <xdr:row>38</xdr:row>
      <xdr:rowOff>107772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98899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1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21844</xdr:rowOff>
    </xdr:from>
    <xdr:to>
      <xdr:col>10</xdr:col>
      <xdr:colOff>165100</xdr:colOff>
      <xdr:row>38</xdr:row>
      <xdr:rowOff>123444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114571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30466</xdr:rowOff>
    </xdr:from>
    <xdr:to>
      <xdr:col>6</xdr:col>
      <xdr:colOff>38100</xdr:colOff>
      <xdr:row>38</xdr:row>
      <xdr:rowOff>132066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123193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3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6207</xdr:rowOff>
    </xdr:from>
    <xdr:to>
      <xdr:col>24</xdr:col>
      <xdr:colOff>63500</xdr:colOff>
      <xdr:row>58</xdr:row>
      <xdr:rowOff>21795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0307"/>
          <a:ext cx="8382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21795</xdr:rowOff>
    </xdr:from>
    <xdr:to>
      <xdr:col>19</xdr:col>
      <xdr:colOff>177800</xdr:colOff>
      <xdr:row>58</xdr:row>
      <xdr:rowOff>55041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65895"/>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55041</xdr:rowOff>
    </xdr:from>
    <xdr:to>
      <xdr:col>15</xdr:col>
      <xdr:colOff>50800</xdr:colOff>
      <xdr:row>58</xdr:row>
      <xdr:rowOff>69016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9141"/>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52543</xdr:rowOff>
    </xdr:from>
    <xdr:to>
      <xdr:col>10</xdr:col>
      <xdr:colOff>114300</xdr:colOff>
      <xdr:row>58</xdr:row>
      <xdr:rowOff>69016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6643"/>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126857</xdr:rowOff>
    </xdr:from>
    <xdr:to>
      <xdr:col>24</xdr:col>
      <xdr:colOff>114300</xdr:colOff>
      <xdr:row>58</xdr:row>
      <xdr:rowOff>57007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105284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142445</xdr:rowOff>
    </xdr:from>
    <xdr:to>
      <xdr:col>20</xdr:col>
      <xdr:colOff>38100</xdr:colOff>
      <xdr:row>58</xdr:row>
      <xdr:rowOff>72595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63722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4241</xdr:rowOff>
    </xdr:from>
    <xdr:to>
      <xdr:col>15</xdr:col>
      <xdr:colOff>101600</xdr:colOff>
      <xdr:row>58</xdr:row>
      <xdr:rowOff>105841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96968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4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18216</xdr:rowOff>
    </xdr:from>
    <xdr:to>
      <xdr:col>10</xdr:col>
      <xdr:colOff>165100</xdr:colOff>
      <xdr:row>58</xdr:row>
      <xdr:rowOff>119816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110943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5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1743</xdr:rowOff>
    </xdr:from>
    <xdr:to>
      <xdr:col>6</xdr:col>
      <xdr:colOff>38100</xdr:colOff>
      <xdr:row>58</xdr:row>
      <xdr:rowOff>103343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94470</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68281</xdr:rowOff>
    </xdr:from>
    <xdr:to>
      <xdr:col>24</xdr:col>
      <xdr:colOff>63500</xdr:colOff>
      <xdr:row>78</xdr:row>
      <xdr:rowOff>97234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1381"/>
          <a:ext cx="8382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14088</xdr:rowOff>
    </xdr:from>
    <xdr:to>
      <xdr:col>19</xdr:col>
      <xdr:colOff>177800</xdr:colOff>
      <xdr:row>78</xdr:row>
      <xdr:rowOff>68281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87188"/>
          <a:ext cx="889000" cy="5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14088</xdr:rowOff>
    </xdr:from>
    <xdr:to>
      <xdr:col>15</xdr:col>
      <xdr:colOff>50800</xdr:colOff>
      <xdr:row>78</xdr:row>
      <xdr:rowOff>51502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7188"/>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32353</xdr:rowOff>
    </xdr:from>
    <xdr:to>
      <xdr:col>10</xdr:col>
      <xdr:colOff>114300</xdr:colOff>
      <xdr:row>78</xdr:row>
      <xdr:rowOff>51502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05453"/>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46434</xdr:rowOff>
    </xdr:from>
    <xdr:to>
      <xdr:col>24</xdr:col>
      <xdr:colOff>114300</xdr:colOff>
      <xdr:row>78</xdr:row>
      <xdr:rowOff>148034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17481</xdr:rowOff>
    </xdr:from>
    <xdr:to>
      <xdr:col>20</xdr:col>
      <xdr:colOff>38100</xdr:colOff>
      <xdr:row>78</xdr:row>
      <xdr:rowOff>119081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135608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134738</xdr:rowOff>
    </xdr:from>
    <xdr:to>
      <xdr:col>15</xdr:col>
      <xdr:colOff>101600</xdr:colOff>
      <xdr:row>78</xdr:row>
      <xdr:rowOff>64888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81415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702</xdr:rowOff>
    </xdr:from>
    <xdr:to>
      <xdr:col>10</xdr:col>
      <xdr:colOff>165100</xdr:colOff>
      <xdr:row>78</xdr:row>
      <xdr:rowOff>102302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118829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153003</xdr:rowOff>
    </xdr:from>
    <xdr:to>
      <xdr:col>6</xdr:col>
      <xdr:colOff>38100</xdr:colOff>
      <xdr:row>78</xdr:row>
      <xdr:rowOff>83153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99680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123546</xdr:rowOff>
    </xdr:from>
    <xdr:to>
      <xdr:col>24</xdr:col>
      <xdr:colOff>63500</xdr:colOff>
      <xdr:row>95</xdr:row>
      <xdr:rowOff>125766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11296"/>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123546</xdr:rowOff>
    </xdr:from>
    <xdr:to>
      <xdr:col>19</xdr:col>
      <xdr:colOff>177800</xdr:colOff>
      <xdr:row>95</xdr:row>
      <xdr:rowOff>147777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1129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121205</xdr:rowOff>
    </xdr:from>
    <xdr:to>
      <xdr:col>15</xdr:col>
      <xdr:colOff>50800</xdr:colOff>
      <xdr:row>95</xdr:row>
      <xdr:rowOff>147777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0895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155843</xdr:rowOff>
    </xdr:from>
    <xdr:to>
      <xdr:col>10</xdr:col>
      <xdr:colOff>114300</xdr:colOff>
      <xdr:row>95</xdr:row>
      <xdr:rowOff>121205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72143"/>
          <a:ext cx="889000" cy="1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74966</xdr:rowOff>
    </xdr:from>
    <xdr:to>
      <xdr:col>24</xdr:col>
      <xdr:colOff>114300</xdr:colOff>
      <xdr:row>96</xdr:row>
      <xdr:rowOff>5116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53393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72746</xdr:rowOff>
    </xdr:from>
    <xdr:to>
      <xdr:col>20</xdr:col>
      <xdr:colOff>38100</xdr:colOff>
      <xdr:row>96</xdr:row>
      <xdr:rowOff>2896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165473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96977</xdr:rowOff>
    </xdr:from>
    <xdr:to>
      <xdr:col>15</xdr:col>
      <xdr:colOff>101600</xdr:colOff>
      <xdr:row>96</xdr:row>
      <xdr:rowOff>27127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18254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70405</xdr:rowOff>
    </xdr:from>
    <xdr:to>
      <xdr:col>10</xdr:col>
      <xdr:colOff>165100</xdr:colOff>
      <xdr:row>96</xdr:row>
      <xdr:rowOff>555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163132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105043</xdr:rowOff>
    </xdr:from>
    <xdr:to>
      <xdr:col>6</xdr:col>
      <xdr:colOff>38100</xdr:colOff>
      <xdr:row>95</xdr:row>
      <xdr:rowOff>35193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51720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149008</xdr:rowOff>
    </xdr:from>
    <xdr:to>
      <xdr:col>55</xdr:col>
      <xdr:colOff>0</xdr:colOff>
      <xdr:row>37</xdr:row>
      <xdr:rowOff>74509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49758"/>
          <a:ext cx="838200" cy="26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74509</xdr:rowOff>
    </xdr:from>
    <xdr:to>
      <xdr:col>50</xdr:col>
      <xdr:colOff>114300</xdr:colOff>
      <xdr:row>37</xdr:row>
      <xdr:rowOff>116573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18159"/>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106402</xdr:rowOff>
    </xdr:from>
    <xdr:to>
      <xdr:col>45</xdr:col>
      <xdr:colOff>177800</xdr:colOff>
      <xdr:row>37</xdr:row>
      <xdr:rowOff>116573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5005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106402</xdr:rowOff>
    </xdr:from>
    <xdr:to>
      <xdr:col>41</xdr:col>
      <xdr:colOff>50800</xdr:colOff>
      <xdr:row>37</xdr:row>
      <xdr:rowOff>118373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005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98208</xdr:rowOff>
    </xdr:from>
    <xdr:to>
      <xdr:col>55</xdr:col>
      <xdr:colOff>50800</xdr:colOff>
      <xdr:row>36</xdr:row>
      <xdr:rowOff>28358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76635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23709</xdr:rowOff>
    </xdr:from>
    <xdr:to>
      <xdr:col>50</xdr:col>
      <xdr:colOff>165100</xdr:colOff>
      <xdr:row>37</xdr:row>
      <xdr:rowOff>125309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116436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6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65773</xdr:rowOff>
    </xdr:from>
    <xdr:to>
      <xdr:col>46</xdr:col>
      <xdr:colOff>38100</xdr:colOff>
      <xdr:row>37</xdr:row>
      <xdr:rowOff>167373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158501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0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55602</xdr:rowOff>
    </xdr:from>
    <xdr:to>
      <xdr:col>41</xdr:col>
      <xdr:colOff>101600</xdr:colOff>
      <xdr:row>37</xdr:row>
      <xdr:rowOff>157202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148330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9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67573</xdr:rowOff>
    </xdr:from>
    <xdr:to>
      <xdr:col>36</xdr:col>
      <xdr:colOff>165100</xdr:colOff>
      <xdr:row>37</xdr:row>
      <xdr:rowOff>169173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160300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50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82996</xdr:rowOff>
    </xdr:from>
    <xdr:to>
      <xdr:col>55</xdr:col>
      <xdr:colOff>0</xdr:colOff>
      <xdr:row>57</xdr:row>
      <xdr:rowOff>131474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55646"/>
          <a:ext cx="8382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82996</xdr:rowOff>
    </xdr:from>
    <xdr:to>
      <xdr:col>50</xdr:col>
      <xdr:colOff>114300</xdr:colOff>
      <xdr:row>57</xdr:row>
      <xdr:rowOff>116021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55646"/>
          <a:ext cx="889000" cy="3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98776</xdr:rowOff>
    </xdr:from>
    <xdr:to>
      <xdr:col>45</xdr:col>
      <xdr:colOff>177800</xdr:colOff>
      <xdr:row>57</xdr:row>
      <xdr:rowOff>116021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1426"/>
          <a:ext cx="889000" cy="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98776</xdr:rowOff>
    </xdr:from>
    <xdr:to>
      <xdr:col>41</xdr:col>
      <xdr:colOff>50800</xdr:colOff>
      <xdr:row>57</xdr:row>
      <xdr:rowOff>101143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1426"/>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80674</xdr:rowOff>
    </xdr:from>
    <xdr:to>
      <xdr:col>55</xdr:col>
      <xdr:colOff>50800</xdr:colOff>
      <xdr:row>58</xdr:row>
      <xdr:rowOff>10824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167051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32196</xdr:rowOff>
    </xdr:from>
    <xdr:to>
      <xdr:col>50</xdr:col>
      <xdr:colOff>165100</xdr:colOff>
      <xdr:row>57</xdr:row>
      <xdr:rowOff>133796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124923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65221</xdr:rowOff>
    </xdr:from>
    <xdr:to>
      <xdr:col>46</xdr:col>
      <xdr:colOff>38100</xdr:colOff>
      <xdr:row>57</xdr:row>
      <xdr:rowOff>166821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157948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3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47976</xdr:rowOff>
    </xdr:from>
    <xdr:to>
      <xdr:col>41</xdr:col>
      <xdr:colOff>101600</xdr:colOff>
      <xdr:row>57</xdr:row>
      <xdr:rowOff>149576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140703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50343</xdr:rowOff>
    </xdr:from>
    <xdr:to>
      <xdr:col>36</xdr:col>
      <xdr:colOff>165100</xdr:colOff>
      <xdr:row>57</xdr:row>
      <xdr:rowOff>151943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143070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129460</xdr:rowOff>
    </xdr:from>
    <xdr:to>
      <xdr:col>55</xdr:col>
      <xdr:colOff>0</xdr:colOff>
      <xdr:row>79</xdr:row>
      <xdr:rowOff>17768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2560"/>
          <a:ext cx="838200" cy="5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129460</xdr:rowOff>
    </xdr:from>
    <xdr:to>
      <xdr:col>50</xdr:col>
      <xdr:colOff>114300</xdr:colOff>
      <xdr:row>79</xdr:row>
      <xdr:rowOff>12415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02560"/>
          <a:ext cx="889000" cy="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12415</xdr:rowOff>
    </xdr:from>
    <xdr:to>
      <xdr:col>45</xdr:col>
      <xdr:colOff>177800</xdr:colOff>
      <xdr:row>79</xdr:row>
      <xdr:rowOff>24617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56965"/>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167201</xdr:rowOff>
    </xdr:from>
    <xdr:to>
      <xdr:col>41</xdr:col>
      <xdr:colOff>50800</xdr:colOff>
      <xdr:row>79</xdr:row>
      <xdr:rowOff>24617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40301"/>
          <a:ext cx="8890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138418</xdr:rowOff>
    </xdr:from>
    <xdr:to>
      <xdr:col>55</xdr:col>
      <xdr:colOff>50800</xdr:colOff>
      <xdr:row>79</xdr:row>
      <xdr:rowOff>68568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78660</xdr:rowOff>
    </xdr:from>
    <xdr:to>
      <xdr:col>50</xdr:col>
      <xdr:colOff>165100</xdr:colOff>
      <xdr:row>79</xdr:row>
      <xdr:rowOff>8810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171387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4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133065</xdr:rowOff>
    </xdr:from>
    <xdr:to>
      <xdr:col>46</xdr:col>
      <xdr:colOff>38100</xdr:colOff>
      <xdr:row>79</xdr:row>
      <xdr:rowOff>63215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54342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145267</xdr:rowOff>
    </xdr:from>
    <xdr:to>
      <xdr:col>41</xdr:col>
      <xdr:colOff>101600</xdr:colOff>
      <xdr:row>79</xdr:row>
      <xdr:rowOff>75417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66544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116401</xdr:rowOff>
    </xdr:from>
    <xdr:to>
      <xdr:col>36</xdr:col>
      <xdr:colOff>165100</xdr:colOff>
      <xdr:row>79</xdr:row>
      <xdr:rowOff>46551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37678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8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70372</xdr:rowOff>
    </xdr:from>
    <xdr:to>
      <xdr:col>55</xdr:col>
      <xdr:colOff>0</xdr:colOff>
      <xdr:row>98</xdr:row>
      <xdr:rowOff>76479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72472"/>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59108</xdr:rowOff>
    </xdr:from>
    <xdr:to>
      <xdr:col>50</xdr:col>
      <xdr:colOff>114300</xdr:colOff>
      <xdr:row>98</xdr:row>
      <xdr:rowOff>70372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1208"/>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32982</xdr:rowOff>
    </xdr:from>
    <xdr:to>
      <xdr:col>45</xdr:col>
      <xdr:colOff>177800</xdr:colOff>
      <xdr:row>98</xdr:row>
      <xdr:rowOff>59108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50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32982</xdr:rowOff>
    </xdr:from>
    <xdr:to>
      <xdr:col>41</xdr:col>
      <xdr:colOff>50800</xdr:colOff>
      <xdr:row>98</xdr:row>
      <xdr:rowOff>53648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5082"/>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25679</xdr:rowOff>
    </xdr:from>
    <xdr:to>
      <xdr:col>55</xdr:col>
      <xdr:colOff>50800</xdr:colOff>
      <xdr:row>98</xdr:row>
      <xdr:rowOff>127279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112056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19572</xdr:rowOff>
    </xdr:from>
    <xdr:to>
      <xdr:col>50</xdr:col>
      <xdr:colOff>165100</xdr:colOff>
      <xdr:row>98</xdr:row>
      <xdr:rowOff>121172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112299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8308</xdr:rowOff>
    </xdr:from>
    <xdr:to>
      <xdr:col>46</xdr:col>
      <xdr:colOff>38100</xdr:colOff>
      <xdr:row>98</xdr:row>
      <xdr:rowOff>109908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101035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153632</xdr:rowOff>
    </xdr:from>
    <xdr:to>
      <xdr:col>41</xdr:col>
      <xdr:colOff>101600</xdr:colOff>
      <xdr:row>98</xdr:row>
      <xdr:rowOff>83782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74909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8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2848</xdr:rowOff>
    </xdr:from>
    <xdr:to>
      <xdr:col>36</xdr:col>
      <xdr:colOff>165100</xdr:colOff>
      <xdr:row>98</xdr:row>
      <xdr:rowOff>104448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95575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4584</xdr:rowOff>
    </xdr:from>
    <xdr:to>
      <xdr:col>85</xdr:col>
      <xdr:colOff>127000</xdr:colOff>
      <xdr:row>38</xdr:row>
      <xdr:rowOff>41696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19684"/>
          <a:ext cx="8382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4584</xdr:rowOff>
    </xdr:from>
    <xdr:to>
      <xdr:col>81</xdr:col>
      <xdr:colOff>50800</xdr:colOff>
      <xdr:row>39</xdr:row>
      <xdr:rowOff>20645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19684"/>
          <a:ext cx="889000" cy="1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20645</xdr:rowOff>
    </xdr:from>
    <xdr:to>
      <xdr:col>76</xdr:col>
      <xdr:colOff>114300</xdr:colOff>
      <xdr:row>39</xdr:row>
      <xdr:rowOff>64739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7195"/>
          <a:ext cx="889000" cy="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64739</xdr:rowOff>
    </xdr:from>
    <xdr:to>
      <xdr:col>71</xdr:col>
      <xdr:colOff>177800</xdr:colOff>
      <xdr:row>39</xdr:row>
      <xdr:rowOff>98350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1289"/>
          <a:ext cx="889000" cy="3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162346</xdr:rowOff>
    </xdr:from>
    <xdr:to>
      <xdr:col>85</xdr:col>
      <xdr:colOff>177800</xdr:colOff>
      <xdr:row>38</xdr:row>
      <xdr:rowOff>92496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13773</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125234</xdr:rowOff>
    </xdr:from>
    <xdr:to>
      <xdr:col>81</xdr:col>
      <xdr:colOff>101600</xdr:colOff>
      <xdr:row>38</xdr:row>
      <xdr:rowOff>55384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71911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2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141295</xdr:rowOff>
    </xdr:from>
    <xdr:to>
      <xdr:col>76</xdr:col>
      <xdr:colOff>165100</xdr:colOff>
      <xdr:row>39</xdr:row>
      <xdr:rowOff>71445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87972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13939</xdr:rowOff>
    </xdr:from>
    <xdr:to>
      <xdr:col>72</xdr:col>
      <xdr:colOff>38100</xdr:colOff>
      <xdr:row>39</xdr:row>
      <xdr:rowOff>115539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106666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47550</xdr:rowOff>
    </xdr:from>
    <xdr:to>
      <xdr:col>67</xdr:col>
      <xdr:colOff>101600</xdr:colOff>
      <xdr:row>39</xdr:row>
      <xdr:rowOff>149150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140277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129708</xdr:rowOff>
    </xdr:from>
    <xdr:to>
      <xdr:col>85</xdr:col>
      <xdr:colOff>127000</xdr:colOff>
      <xdr:row>77</xdr:row>
      <xdr:rowOff>129722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31358"/>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129708</xdr:rowOff>
    </xdr:from>
    <xdr:to>
      <xdr:col>81</xdr:col>
      <xdr:colOff>50800</xdr:colOff>
      <xdr:row>77</xdr:row>
      <xdr:rowOff>130801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3135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130801</xdr:rowOff>
    </xdr:from>
    <xdr:to>
      <xdr:col>76</xdr:col>
      <xdr:colOff>114300</xdr:colOff>
      <xdr:row>77</xdr:row>
      <xdr:rowOff>141531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3245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141531</xdr:rowOff>
    </xdr:from>
    <xdr:to>
      <xdr:col>71</xdr:col>
      <xdr:colOff>177800</xdr:colOff>
      <xdr:row>77</xdr:row>
      <xdr:rowOff>141850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431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78922</xdr:rowOff>
    </xdr:from>
    <xdr:to>
      <xdr:col>85</xdr:col>
      <xdr:colOff>177800</xdr:colOff>
      <xdr:row>78</xdr:row>
      <xdr:rowOff>9072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57349</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78908</xdr:rowOff>
    </xdr:from>
    <xdr:to>
      <xdr:col>81</xdr:col>
      <xdr:colOff>101600</xdr:colOff>
      <xdr:row>78</xdr:row>
      <xdr:rowOff>9058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37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80001</xdr:rowOff>
    </xdr:from>
    <xdr:to>
      <xdr:col>76</xdr:col>
      <xdr:colOff>165100</xdr:colOff>
      <xdr:row>78</xdr:row>
      <xdr:rowOff>10151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90731</xdr:rowOff>
    </xdr:from>
    <xdr:to>
      <xdr:col>72</xdr:col>
      <xdr:colOff>38100</xdr:colOff>
      <xdr:row>78</xdr:row>
      <xdr:rowOff>20881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12008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91050</xdr:rowOff>
    </xdr:from>
    <xdr:to>
      <xdr:col>67</xdr:col>
      <xdr:colOff>101600</xdr:colOff>
      <xdr:row>78</xdr:row>
      <xdr:rowOff>21200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12327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3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13881</xdr:rowOff>
    </xdr:from>
    <xdr:to>
      <xdr:col>85</xdr:col>
      <xdr:colOff>127000</xdr:colOff>
      <xdr:row>99</xdr:row>
      <xdr:rowOff>35227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7431"/>
          <a:ext cx="8382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16875</xdr:rowOff>
    </xdr:from>
    <xdr:to>
      <xdr:col>81</xdr:col>
      <xdr:colOff>50800</xdr:colOff>
      <xdr:row>99</xdr:row>
      <xdr:rowOff>35227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0425"/>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2691</xdr:rowOff>
    </xdr:from>
    <xdr:to>
      <xdr:col>76</xdr:col>
      <xdr:colOff>114300</xdr:colOff>
      <xdr:row>99</xdr:row>
      <xdr:rowOff>16875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6241"/>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134424</xdr:rowOff>
    </xdr:from>
    <xdr:to>
      <xdr:col>71</xdr:col>
      <xdr:colOff>177800</xdr:colOff>
      <xdr:row>99</xdr:row>
      <xdr:rowOff>2691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6524"/>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134531</xdr:rowOff>
    </xdr:from>
    <xdr:to>
      <xdr:col>85</xdr:col>
      <xdr:colOff>177800</xdr:colOff>
      <xdr:row>99</xdr:row>
      <xdr:rowOff>64681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155877</xdr:rowOff>
    </xdr:from>
    <xdr:to>
      <xdr:col>81</xdr:col>
      <xdr:colOff>101600</xdr:colOff>
      <xdr:row>99</xdr:row>
      <xdr:rowOff>86027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77154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137525</xdr:rowOff>
    </xdr:from>
    <xdr:to>
      <xdr:col>76</xdr:col>
      <xdr:colOff>165100</xdr:colOff>
      <xdr:row>99</xdr:row>
      <xdr:rowOff>67675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123341</xdr:rowOff>
    </xdr:from>
    <xdr:to>
      <xdr:col>72</xdr:col>
      <xdr:colOff>38100</xdr:colOff>
      <xdr:row>99</xdr:row>
      <xdr:rowOff>53491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44618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83624</xdr:rowOff>
    </xdr:from>
    <xdr:to>
      <xdr:col>67</xdr:col>
      <xdr:colOff>101600</xdr:colOff>
      <xdr:row>99</xdr:row>
      <xdr:rowOff>13774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30301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6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52989</xdr:rowOff>
    </xdr:from>
    <xdr:to>
      <xdr:col>116</xdr:col>
      <xdr:colOff>63500</xdr:colOff>
      <xdr:row>77</xdr:row>
      <xdr:rowOff>96554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54639"/>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59954</xdr:rowOff>
    </xdr:from>
    <xdr:to>
      <xdr:col>111</xdr:col>
      <xdr:colOff>177800</xdr:colOff>
      <xdr:row>77</xdr:row>
      <xdr:rowOff>96554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61604"/>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59954</xdr:rowOff>
    </xdr:from>
    <xdr:to>
      <xdr:col>107</xdr:col>
      <xdr:colOff>50800</xdr:colOff>
      <xdr:row>77</xdr:row>
      <xdr:rowOff>96351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1604"/>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96351</xdr:rowOff>
    </xdr:from>
    <xdr:to>
      <xdr:col>102</xdr:col>
      <xdr:colOff>114300</xdr:colOff>
      <xdr:row>77</xdr:row>
      <xdr:rowOff>114829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9800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2189</xdr:rowOff>
    </xdr:from>
    <xdr:to>
      <xdr:col>116</xdr:col>
      <xdr:colOff>114300</xdr:colOff>
      <xdr:row>77</xdr:row>
      <xdr:rowOff>103789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152066</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8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45754</xdr:rowOff>
    </xdr:from>
    <xdr:to>
      <xdr:col>112</xdr:col>
      <xdr:colOff>38100</xdr:colOff>
      <xdr:row>77</xdr:row>
      <xdr:rowOff>147354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138481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3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9154</xdr:rowOff>
    </xdr:from>
    <xdr:to>
      <xdr:col>107</xdr:col>
      <xdr:colOff>101600</xdr:colOff>
      <xdr:row>77</xdr:row>
      <xdr:rowOff>110754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101881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33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45551</xdr:rowOff>
    </xdr:from>
    <xdr:to>
      <xdr:col>102</xdr:col>
      <xdr:colOff>165100</xdr:colOff>
      <xdr:row>77</xdr:row>
      <xdr:rowOff>147151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138278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3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64029</xdr:rowOff>
    </xdr:from>
    <xdr:to>
      <xdr:col>98</xdr:col>
      <xdr:colOff>38100</xdr:colOff>
      <xdr:row>77</xdr:row>
      <xdr:rowOff>165629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156756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335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全体的に類似団体内平均を下回る結果となっているが、維持補修費、災害復旧事業費が類似団体内平均と比較して一人あたりのコストが高い状態となった。</a:t>
          </a:r>
          <a:endParaRPr lang="ja-JP" altLang="ja-JP" sz="1400">
            <a:effectLst/>
          </a:endParaRPr>
        </a:p>
        <a:p>
          <a:r>
            <a:rPr kumimoji="1" lang="ja-JP" altLang="ja-JP" sz="1100">
              <a:solidFill>
                <a:schemeClr val="dk1"/>
              </a:solidFill>
              <a:effectLst/>
              <a:latin typeface="+mn-lt"/>
              <a:ea typeface="+mn-ea"/>
              <a:cs typeface="+mn-cs"/>
            </a:rPr>
            <a:t>類似団体内平均を上回っている維持補修費のうち、主なものは道路や橋りょう等の維持・管理費である。これは、橋梁長寿命化計画など事業の増加等により、ライフサイクルコストの削減を目指しているものであり、今後も事業は継続されるもの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95743</xdr:rowOff>
    </xdr:from>
    <xdr:to>
      <xdr:col>24</xdr:col>
      <xdr:colOff>63500</xdr:colOff>
      <xdr:row>37</xdr:row>
      <xdr:rowOff>118604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3939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95743</xdr:rowOff>
    </xdr:from>
    <xdr:to>
      <xdr:col>19</xdr:col>
      <xdr:colOff>177800</xdr:colOff>
      <xdr:row>37</xdr:row>
      <xdr:rowOff>126278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39393"/>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124531</xdr:rowOff>
    </xdr:from>
    <xdr:to>
      <xdr:col>15</xdr:col>
      <xdr:colOff>50800</xdr:colOff>
      <xdr:row>37</xdr:row>
      <xdr:rowOff>126278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6818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124531</xdr:rowOff>
    </xdr:from>
    <xdr:to>
      <xdr:col>10</xdr:col>
      <xdr:colOff>114300</xdr:colOff>
      <xdr:row>37</xdr:row>
      <xdr:rowOff>140761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6818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67804</xdr:rowOff>
    </xdr:from>
    <xdr:to>
      <xdr:col>24</xdr:col>
      <xdr:colOff>114300</xdr:colOff>
      <xdr:row>37</xdr:row>
      <xdr:rowOff>169404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90681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44943</xdr:rowOff>
    </xdr:from>
    <xdr:to>
      <xdr:col>20</xdr:col>
      <xdr:colOff>38100</xdr:colOff>
      <xdr:row>37</xdr:row>
      <xdr:rowOff>146543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163070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75478</xdr:rowOff>
    </xdr:from>
    <xdr:to>
      <xdr:col>15</xdr:col>
      <xdr:colOff>101600</xdr:colOff>
      <xdr:row>38</xdr:row>
      <xdr:rowOff>5628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168205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73731</xdr:rowOff>
    </xdr:from>
    <xdr:to>
      <xdr:col>10</xdr:col>
      <xdr:colOff>165100</xdr:colOff>
      <xdr:row>38</xdr:row>
      <xdr:rowOff>3880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7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89961</xdr:rowOff>
    </xdr:from>
    <xdr:to>
      <xdr:col>6</xdr:col>
      <xdr:colOff>38100</xdr:colOff>
      <xdr:row>38</xdr:row>
      <xdr:rowOff>20111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11238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100758</xdr:rowOff>
    </xdr:from>
    <xdr:to>
      <xdr:col>24</xdr:col>
      <xdr:colOff>63500</xdr:colOff>
      <xdr:row>58</xdr:row>
      <xdr:rowOff>152047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4858"/>
          <a:ext cx="838200" cy="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152047</xdr:rowOff>
    </xdr:from>
    <xdr:to>
      <xdr:col>19</xdr:col>
      <xdr:colOff>177800</xdr:colOff>
      <xdr:row>58</xdr:row>
      <xdr:rowOff>152674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614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152621</xdr:rowOff>
    </xdr:from>
    <xdr:to>
      <xdr:col>15</xdr:col>
      <xdr:colOff>50800</xdr:colOff>
      <xdr:row>58</xdr:row>
      <xdr:rowOff>152674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96721"/>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117711</xdr:rowOff>
    </xdr:from>
    <xdr:to>
      <xdr:col>10</xdr:col>
      <xdr:colOff>114300</xdr:colOff>
      <xdr:row>58</xdr:row>
      <xdr:rowOff>152621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181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49958</xdr:rowOff>
    </xdr:from>
    <xdr:to>
      <xdr:col>24</xdr:col>
      <xdr:colOff>114300</xdr:colOff>
      <xdr:row>58</xdr:row>
      <xdr:rowOff>151558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101247</xdr:rowOff>
    </xdr:from>
    <xdr:to>
      <xdr:col>20</xdr:col>
      <xdr:colOff>38100</xdr:colOff>
      <xdr:row>59</xdr:row>
      <xdr:rowOff>31397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22524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3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101874</xdr:rowOff>
    </xdr:from>
    <xdr:to>
      <xdr:col>15</xdr:col>
      <xdr:colOff>101600</xdr:colOff>
      <xdr:row>59</xdr:row>
      <xdr:rowOff>32024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23151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3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101821</xdr:rowOff>
    </xdr:from>
    <xdr:to>
      <xdr:col>10</xdr:col>
      <xdr:colOff>165100</xdr:colOff>
      <xdr:row>59</xdr:row>
      <xdr:rowOff>31971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23098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3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66911</xdr:rowOff>
    </xdr:from>
    <xdr:to>
      <xdr:col>6</xdr:col>
      <xdr:colOff>38100</xdr:colOff>
      <xdr:row>58</xdr:row>
      <xdr:rowOff>168511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159638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116725</xdr:rowOff>
    </xdr:from>
    <xdr:to>
      <xdr:col>24</xdr:col>
      <xdr:colOff>63500</xdr:colOff>
      <xdr:row>76</xdr:row>
      <xdr:rowOff>22961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5475"/>
          <a:ext cx="8382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22961</xdr:rowOff>
    </xdr:from>
    <xdr:to>
      <xdr:col>19</xdr:col>
      <xdr:colOff>177800</xdr:colOff>
      <xdr:row>76</xdr:row>
      <xdr:rowOff>79364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3161"/>
          <a:ext cx="8890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22326</xdr:rowOff>
    </xdr:from>
    <xdr:to>
      <xdr:col>15</xdr:col>
      <xdr:colOff>50800</xdr:colOff>
      <xdr:row>76</xdr:row>
      <xdr:rowOff>79364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52526"/>
          <a:ext cx="889000" cy="5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151389</xdr:rowOff>
    </xdr:from>
    <xdr:to>
      <xdr:col>10</xdr:col>
      <xdr:colOff>114300</xdr:colOff>
      <xdr:row>76</xdr:row>
      <xdr:rowOff>22326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10139"/>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65925</xdr:rowOff>
    </xdr:from>
    <xdr:to>
      <xdr:col>24</xdr:col>
      <xdr:colOff>114300</xdr:colOff>
      <xdr:row>75</xdr:row>
      <xdr:rowOff>167525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88802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143611</xdr:rowOff>
    </xdr:from>
    <xdr:to>
      <xdr:col>20</xdr:col>
      <xdr:colOff>38100</xdr:colOff>
      <xdr:row>76</xdr:row>
      <xdr:rowOff>73761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28564</xdr:rowOff>
    </xdr:from>
    <xdr:to>
      <xdr:col>15</xdr:col>
      <xdr:colOff>101600</xdr:colOff>
      <xdr:row>76</xdr:row>
      <xdr:rowOff>130164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121291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142975</xdr:rowOff>
    </xdr:from>
    <xdr:to>
      <xdr:col>10</xdr:col>
      <xdr:colOff>165100</xdr:colOff>
      <xdr:row>76</xdr:row>
      <xdr:rowOff>73124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01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89652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7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100589</xdr:rowOff>
    </xdr:from>
    <xdr:to>
      <xdr:col>6</xdr:col>
      <xdr:colOff>38100</xdr:colOff>
      <xdr:row>76</xdr:row>
      <xdr:rowOff>30739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47266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123847</xdr:rowOff>
    </xdr:from>
    <xdr:to>
      <xdr:col>24</xdr:col>
      <xdr:colOff>63500</xdr:colOff>
      <xdr:row>98</xdr:row>
      <xdr:rowOff>10916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4497"/>
          <a:ext cx="838200" cy="5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123673</xdr:rowOff>
    </xdr:from>
    <xdr:to>
      <xdr:col>19</xdr:col>
      <xdr:colOff>177800</xdr:colOff>
      <xdr:row>98</xdr:row>
      <xdr:rowOff>10916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54323"/>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123673</xdr:rowOff>
    </xdr:from>
    <xdr:to>
      <xdr:col>15</xdr:col>
      <xdr:colOff>50800</xdr:colOff>
      <xdr:row>98</xdr:row>
      <xdr:rowOff>55330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4323"/>
          <a:ext cx="889000" cy="10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47174</xdr:rowOff>
    </xdr:from>
    <xdr:to>
      <xdr:col>10</xdr:col>
      <xdr:colOff>114300</xdr:colOff>
      <xdr:row>98</xdr:row>
      <xdr:rowOff>55330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9274"/>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73047</xdr:rowOff>
    </xdr:from>
    <xdr:to>
      <xdr:col>24</xdr:col>
      <xdr:colOff>114300</xdr:colOff>
      <xdr:row>98</xdr:row>
      <xdr:rowOff>3197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95924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131566</xdr:rowOff>
    </xdr:from>
    <xdr:to>
      <xdr:col>20</xdr:col>
      <xdr:colOff>38100</xdr:colOff>
      <xdr:row>98</xdr:row>
      <xdr:rowOff>61716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52843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5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72873</xdr:rowOff>
    </xdr:from>
    <xdr:to>
      <xdr:col>15</xdr:col>
      <xdr:colOff>101600</xdr:colOff>
      <xdr:row>98</xdr:row>
      <xdr:rowOff>3023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165600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79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4530</xdr:rowOff>
    </xdr:from>
    <xdr:to>
      <xdr:col>10</xdr:col>
      <xdr:colOff>165100</xdr:colOff>
      <xdr:row>98</xdr:row>
      <xdr:rowOff>106130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97257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167824</xdr:rowOff>
    </xdr:from>
    <xdr:to>
      <xdr:col>6</xdr:col>
      <xdr:colOff>38100</xdr:colOff>
      <xdr:row>98</xdr:row>
      <xdr:rowOff>97974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111529</xdr:rowOff>
    </xdr:from>
    <xdr:to>
      <xdr:col>55</xdr:col>
      <xdr:colOff>0</xdr:colOff>
      <xdr:row>58</xdr:row>
      <xdr:rowOff>136145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5629"/>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132909</xdr:rowOff>
    </xdr:from>
    <xdr:to>
      <xdr:col>50</xdr:col>
      <xdr:colOff>114300</xdr:colOff>
      <xdr:row>58</xdr:row>
      <xdr:rowOff>136145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77009"/>
          <a:ext cx="8890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124278</xdr:rowOff>
    </xdr:from>
    <xdr:to>
      <xdr:col>45</xdr:col>
      <xdr:colOff>177800</xdr:colOff>
      <xdr:row>58</xdr:row>
      <xdr:rowOff>132909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8378"/>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124278</xdr:rowOff>
    </xdr:from>
    <xdr:to>
      <xdr:col>41</xdr:col>
      <xdr:colOff>50800</xdr:colOff>
      <xdr:row>58</xdr:row>
      <xdr:rowOff>133066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8378"/>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60729</xdr:rowOff>
    </xdr:from>
    <xdr:to>
      <xdr:col>55</xdr:col>
      <xdr:colOff>50800</xdr:colOff>
      <xdr:row>58</xdr:row>
      <xdr:rowOff>162329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85345</xdr:rowOff>
    </xdr:from>
    <xdr:to>
      <xdr:col>50</xdr:col>
      <xdr:colOff>165100</xdr:colOff>
      <xdr:row>59</xdr:row>
      <xdr:rowOff>15495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82109</xdr:rowOff>
    </xdr:from>
    <xdr:to>
      <xdr:col>46</xdr:col>
      <xdr:colOff>38100</xdr:colOff>
      <xdr:row>59</xdr:row>
      <xdr:rowOff>12259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73478</xdr:rowOff>
    </xdr:from>
    <xdr:to>
      <xdr:col>41</xdr:col>
      <xdr:colOff>101600</xdr:colOff>
      <xdr:row>59</xdr:row>
      <xdr:rowOff>3628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166205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82266</xdr:rowOff>
    </xdr:from>
    <xdr:to>
      <xdr:col>36</xdr:col>
      <xdr:colOff>165100</xdr:colOff>
      <xdr:row>59</xdr:row>
      <xdr:rowOff>12416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159458</xdr:rowOff>
    </xdr:from>
    <xdr:to>
      <xdr:col>55</xdr:col>
      <xdr:colOff>0</xdr:colOff>
      <xdr:row>79</xdr:row>
      <xdr:rowOff>11393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2558"/>
          <a:ext cx="8382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10765</xdr:rowOff>
    </xdr:from>
    <xdr:to>
      <xdr:col>50</xdr:col>
      <xdr:colOff>114300</xdr:colOff>
      <xdr:row>79</xdr:row>
      <xdr:rowOff>11393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5531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10765</xdr:rowOff>
    </xdr:from>
    <xdr:to>
      <xdr:col>45</xdr:col>
      <xdr:colOff>177800</xdr:colOff>
      <xdr:row>79</xdr:row>
      <xdr:rowOff>22765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5315"/>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22765</xdr:rowOff>
    </xdr:from>
    <xdr:to>
      <xdr:col>41</xdr:col>
      <xdr:colOff>50800</xdr:colOff>
      <xdr:row>79</xdr:row>
      <xdr:rowOff>34159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7315"/>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108658</xdr:rowOff>
    </xdr:from>
    <xdr:to>
      <xdr:col>55</xdr:col>
      <xdr:colOff>50800</xdr:colOff>
      <xdr:row>79</xdr:row>
      <xdr:rowOff>38808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23585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132043</xdr:rowOff>
    </xdr:from>
    <xdr:to>
      <xdr:col>50</xdr:col>
      <xdr:colOff>165100</xdr:colOff>
      <xdr:row>79</xdr:row>
      <xdr:rowOff>62193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131415</xdr:rowOff>
    </xdr:from>
    <xdr:to>
      <xdr:col>46</xdr:col>
      <xdr:colOff>38100</xdr:colOff>
      <xdr:row>79</xdr:row>
      <xdr:rowOff>61565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143415</xdr:rowOff>
    </xdr:from>
    <xdr:to>
      <xdr:col>41</xdr:col>
      <xdr:colOff>101600</xdr:colOff>
      <xdr:row>79</xdr:row>
      <xdr:rowOff>73565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64692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154809</xdr:rowOff>
    </xdr:from>
    <xdr:to>
      <xdr:col>36</xdr:col>
      <xdr:colOff>165100</xdr:colOff>
      <xdr:row>79</xdr:row>
      <xdr:rowOff>84959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76086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84981</xdr:rowOff>
    </xdr:from>
    <xdr:to>
      <xdr:col>55</xdr:col>
      <xdr:colOff>0</xdr:colOff>
      <xdr:row>98</xdr:row>
      <xdr:rowOff>107055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87081"/>
          <a:ext cx="8382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80122</xdr:rowOff>
    </xdr:from>
    <xdr:to>
      <xdr:col>50</xdr:col>
      <xdr:colOff>114300</xdr:colOff>
      <xdr:row>98</xdr:row>
      <xdr:rowOff>84981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82222"/>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80122</xdr:rowOff>
    </xdr:from>
    <xdr:to>
      <xdr:col>45</xdr:col>
      <xdr:colOff>177800</xdr:colOff>
      <xdr:row>98</xdr:row>
      <xdr:rowOff>132468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82222"/>
          <a:ext cx="889000" cy="5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111615</xdr:rowOff>
    </xdr:from>
    <xdr:to>
      <xdr:col>41</xdr:col>
      <xdr:colOff>50800</xdr:colOff>
      <xdr:row>98</xdr:row>
      <xdr:rowOff>132468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13715"/>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56255</xdr:rowOff>
    </xdr:from>
    <xdr:to>
      <xdr:col>55</xdr:col>
      <xdr:colOff>50800</xdr:colOff>
      <xdr:row>98</xdr:row>
      <xdr:rowOff>157855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34181</xdr:rowOff>
    </xdr:from>
    <xdr:to>
      <xdr:col>50</xdr:col>
      <xdr:colOff>165100</xdr:colOff>
      <xdr:row>98</xdr:row>
      <xdr:rowOff>135781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126908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2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29322</xdr:rowOff>
    </xdr:from>
    <xdr:to>
      <xdr:col>46</xdr:col>
      <xdr:colOff>38100</xdr:colOff>
      <xdr:row>98</xdr:row>
      <xdr:rowOff>130922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122049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2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81668</xdr:rowOff>
    </xdr:from>
    <xdr:to>
      <xdr:col>41</xdr:col>
      <xdr:colOff>101600</xdr:colOff>
      <xdr:row>99</xdr:row>
      <xdr:rowOff>11818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7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60815</xdr:rowOff>
    </xdr:from>
    <xdr:to>
      <xdr:col>36</xdr:col>
      <xdr:colOff>165100</xdr:colOff>
      <xdr:row>98</xdr:row>
      <xdr:rowOff>162415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153542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90119</xdr:rowOff>
    </xdr:from>
    <xdr:to>
      <xdr:col>85</xdr:col>
      <xdr:colOff>127000</xdr:colOff>
      <xdr:row>37</xdr:row>
      <xdr:rowOff>87874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2319"/>
          <a:ext cx="838200" cy="1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90119</xdr:rowOff>
    </xdr:from>
    <xdr:to>
      <xdr:col>81</xdr:col>
      <xdr:colOff>50800</xdr:colOff>
      <xdr:row>37</xdr:row>
      <xdr:rowOff>111811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2319"/>
          <a:ext cx="889000" cy="1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19820</xdr:rowOff>
    </xdr:from>
    <xdr:to>
      <xdr:col>76</xdr:col>
      <xdr:colOff>114300</xdr:colOff>
      <xdr:row>37</xdr:row>
      <xdr:rowOff>111811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63470"/>
          <a:ext cx="889000" cy="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158411</xdr:rowOff>
    </xdr:from>
    <xdr:to>
      <xdr:col>71</xdr:col>
      <xdr:colOff>177800</xdr:colOff>
      <xdr:row>37</xdr:row>
      <xdr:rowOff>19820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0611"/>
          <a:ext cx="889000" cy="3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37074</xdr:rowOff>
    </xdr:from>
    <xdr:to>
      <xdr:col>85</xdr:col>
      <xdr:colOff>177800</xdr:colOff>
      <xdr:row>37</xdr:row>
      <xdr:rowOff>138674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59951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39319</xdr:rowOff>
    </xdr:from>
    <xdr:to>
      <xdr:col>81</xdr:col>
      <xdr:colOff>101600</xdr:colOff>
      <xdr:row>36</xdr:row>
      <xdr:rowOff>140919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157446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8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61011</xdr:rowOff>
    </xdr:from>
    <xdr:to>
      <xdr:col>76</xdr:col>
      <xdr:colOff>165100</xdr:colOff>
      <xdr:row>37</xdr:row>
      <xdr:rowOff>162610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140470</xdr:rowOff>
    </xdr:from>
    <xdr:to>
      <xdr:col>72</xdr:col>
      <xdr:colOff>38100</xdr:colOff>
      <xdr:row>37</xdr:row>
      <xdr:rowOff>70620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87147</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8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107611</xdr:rowOff>
    </xdr:from>
    <xdr:to>
      <xdr:col>67</xdr:col>
      <xdr:colOff>101600</xdr:colOff>
      <xdr:row>37</xdr:row>
      <xdr:rowOff>37761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54288</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86552</xdr:rowOff>
    </xdr:from>
    <xdr:to>
      <xdr:col>85</xdr:col>
      <xdr:colOff>127000</xdr:colOff>
      <xdr:row>58</xdr:row>
      <xdr:rowOff>103429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30652"/>
          <a:ext cx="838200" cy="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103429</xdr:rowOff>
    </xdr:from>
    <xdr:to>
      <xdr:col>81</xdr:col>
      <xdr:colOff>50800</xdr:colOff>
      <xdr:row>58</xdr:row>
      <xdr:rowOff>115881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47529"/>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58513</xdr:rowOff>
    </xdr:from>
    <xdr:to>
      <xdr:col>76</xdr:col>
      <xdr:colOff>114300</xdr:colOff>
      <xdr:row>58</xdr:row>
      <xdr:rowOff>115881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02613"/>
          <a:ext cx="8890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58513</xdr:rowOff>
    </xdr:from>
    <xdr:to>
      <xdr:col>71</xdr:col>
      <xdr:colOff>177800</xdr:colOff>
      <xdr:row>58</xdr:row>
      <xdr:rowOff>127809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2613"/>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35752</xdr:rowOff>
    </xdr:from>
    <xdr:to>
      <xdr:col>85</xdr:col>
      <xdr:colOff>177800</xdr:colOff>
      <xdr:row>58</xdr:row>
      <xdr:rowOff>137352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52629</xdr:rowOff>
    </xdr:from>
    <xdr:to>
      <xdr:col>81</xdr:col>
      <xdr:colOff>101600</xdr:colOff>
      <xdr:row>58</xdr:row>
      <xdr:rowOff>154229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145356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65081</xdr:rowOff>
    </xdr:from>
    <xdr:to>
      <xdr:col>76</xdr:col>
      <xdr:colOff>165100</xdr:colOff>
      <xdr:row>58</xdr:row>
      <xdr:rowOff>166681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157808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7713</xdr:rowOff>
    </xdr:from>
    <xdr:to>
      <xdr:col>72</xdr:col>
      <xdr:colOff>38100</xdr:colOff>
      <xdr:row>58</xdr:row>
      <xdr:rowOff>109313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100440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4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77009</xdr:rowOff>
    </xdr:from>
    <xdr:to>
      <xdr:col>67</xdr:col>
      <xdr:colOff>101600</xdr:colOff>
      <xdr:row>59</xdr:row>
      <xdr:rowOff>7159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169736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4584</xdr:rowOff>
    </xdr:from>
    <xdr:to>
      <xdr:col>85</xdr:col>
      <xdr:colOff>127000</xdr:colOff>
      <xdr:row>78</xdr:row>
      <xdr:rowOff>41697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7684"/>
          <a:ext cx="838200" cy="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4584</xdr:rowOff>
    </xdr:from>
    <xdr:to>
      <xdr:col>81</xdr:col>
      <xdr:colOff>50800</xdr:colOff>
      <xdr:row>79</xdr:row>
      <xdr:rowOff>20645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7684"/>
          <a:ext cx="889000" cy="1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20645</xdr:rowOff>
    </xdr:from>
    <xdr:to>
      <xdr:col>76</xdr:col>
      <xdr:colOff>114300</xdr:colOff>
      <xdr:row>79</xdr:row>
      <xdr:rowOff>64739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65195"/>
          <a:ext cx="889000" cy="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64739</xdr:rowOff>
    </xdr:from>
    <xdr:to>
      <xdr:col>71</xdr:col>
      <xdr:colOff>177800</xdr:colOff>
      <xdr:row>79</xdr:row>
      <xdr:rowOff>98349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09289"/>
          <a:ext cx="8890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162347</xdr:rowOff>
    </xdr:from>
    <xdr:to>
      <xdr:col>85</xdr:col>
      <xdr:colOff>177800</xdr:colOff>
      <xdr:row>78</xdr:row>
      <xdr:rowOff>92497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13774</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125234</xdr:rowOff>
    </xdr:from>
    <xdr:to>
      <xdr:col>81</xdr:col>
      <xdr:colOff>101600</xdr:colOff>
      <xdr:row>78</xdr:row>
      <xdr:rowOff>55384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71911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141295</xdr:rowOff>
    </xdr:from>
    <xdr:to>
      <xdr:col>76</xdr:col>
      <xdr:colOff>165100</xdr:colOff>
      <xdr:row>79</xdr:row>
      <xdr:rowOff>71445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87972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13939</xdr:rowOff>
    </xdr:from>
    <xdr:to>
      <xdr:col>72</xdr:col>
      <xdr:colOff>38100</xdr:colOff>
      <xdr:row>79</xdr:row>
      <xdr:rowOff>115539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106666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6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47549</xdr:rowOff>
    </xdr:from>
    <xdr:to>
      <xdr:col>67</xdr:col>
      <xdr:colOff>101600</xdr:colOff>
      <xdr:row>79</xdr:row>
      <xdr:rowOff>149149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140276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129708</xdr:rowOff>
    </xdr:from>
    <xdr:to>
      <xdr:col>85</xdr:col>
      <xdr:colOff>127000</xdr:colOff>
      <xdr:row>97</xdr:row>
      <xdr:rowOff>129722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60358"/>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129708</xdr:rowOff>
    </xdr:from>
    <xdr:to>
      <xdr:col>81</xdr:col>
      <xdr:colOff>50800</xdr:colOff>
      <xdr:row>97</xdr:row>
      <xdr:rowOff>130801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6035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130801</xdr:rowOff>
    </xdr:from>
    <xdr:to>
      <xdr:col>76</xdr:col>
      <xdr:colOff>114300</xdr:colOff>
      <xdr:row>97</xdr:row>
      <xdr:rowOff>141531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6145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141531</xdr:rowOff>
    </xdr:from>
    <xdr:to>
      <xdr:col>71</xdr:col>
      <xdr:colOff>177800</xdr:colOff>
      <xdr:row>97</xdr:row>
      <xdr:rowOff>141850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721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78922</xdr:rowOff>
    </xdr:from>
    <xdr:to>
      <xdr:col>85</xdr:col>
      <xdr:colOff>177800</xdr:colOff>
      <xdr:row>98</xdr:row>
      <xdr:rowOff>9072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57349</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8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78908</xdr:rowOff>
    </xdr:from>
    <xdr:to>
      <xdr:col>81</xdr:col>
      <xdr:colOff>101600</xdr:colOff>
      <xdr:row>98</xdr:row>
      <xdr:rowOff>9058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185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80001</xdr:rowOff>
    </xdr:from>
    <xdr:to>
      <xdr:col>76</xdr:col>
      <xdr:colOff>165100</xdr:colOff>
      <xdr:row>98</xdr:row>
      <xdr:rowOff>10151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0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90731</xdr:rowOff>
    </xdr:from>
    <xdr:to>
      <xdr:col>72</xdr:col>
      <xdr:colOff>38100</xdr:colOff>
      <xdr:row>98</xdr:row>
      <xdr:rowOff>20881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12008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1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91050</xdr:rowOff>
    </xdr:from>
    <xdr:to>
      <xdr:col>67</xdr:col>
      <xdr:colOff>101600</xdr:colOff>
      <xdr:row>98</xdr:row>
      <xdr:rowOff>21200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12327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1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目的別歳出において、消防費と災害復旧費を除くすべての項目で類似団体内平均並み、もしくは下回っている。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標準財政規模の変動により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と比較して減少して</a:t>
          </a:r>
          <a:r>
            <a:rPr kumimoji="1" lang="ja-JP" altLang="ja-JP" sz="1100">
              <a:solidFill>
                <a:schemeClr val="dk1"/>
              </a:solidFill>
              <a:effectLst/>
              <a:latin typeface="+mn-lt"/>
              <a:ea typeface="+mn-ea"/>
              <a:cs typeface="+mn-cs"/>
            </a:rPr>
            <a:t>いる。実質単年度収支額は</a:t>
          </a:r>
          <a:r>
            <a:rPr kumimoji="1" lang="en-US" altLang="ja-JP" sz="1100">
              <a:solidFill>
                <a:schemeClr val="dk1"/>
              </a:solidFill>
              <a:effectLst/>
              <a:latin typeface="+mn-lt"/>
              <a:ea typeface="+mn-ea"/>
              <a:cs typeface="+mn-cs"/>
            </a:rPr>
            <a:t>2,970</a:t>
          </a:r>
          <a:r>
            <a:rPr kumimoji="1" lang="ja-JP" altLang="ja-JP" sz="1100">
              <a:solidFill>
                <a:schemeClr val="dk1"/>
              </a:solidFill>
              <a:effectLst/>
              <a:latin typeface="+mn-lt"/>
              <a:ea typeface="+mn-ea"/>
              <a:cs typeface="+mn-cs"/>
            </a:rPr>
            <a:t>千円となり、標準財政規模に占める割合では</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となった。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年度決算は全会計で黒字である。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標準財政規模比としても、ほぼ前年度並みとなっている。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簡易水道特別会計では、平成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年度から簡易水道施設を建設しており、地方債償還額の増による黒字額の減少が懸念される。今後も、上記に注視しながら財政の健全化等に努める。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実質公債費率は類似団体と比較して低い水準にある。また、平成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ともに</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％と低水準で推移しており、以前から起債抑制に努めていることに因る。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起債を抑制しつつ、各種基金への積立を行ってきたため、平成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今後の見通しとしては、</a:t>
          </a:r>
          <a:r>
            <a:rPr kumimoji="1" lang="ja-JP" altLang="en-US" sz="1100">
              <a:solidFill>
                <a:schemeClr val="dk1"/>
              </a:solidFill>
              <a:effectLst/>
              <a:latin typeface="+mn-lt"/>
              <a:ea typeface="+mn-ea"/>
              <a:cs typeface="+mn-cs"/>
            </a:rPr>
            <a:t>基金等を活用した事業推進等による借入の抑制等により、地方債現在高は減少していく見込みとなっている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今後も起債に頼らない財政運営を心掛けつつ、必要に応じ、各種目的基金への積立を行うこととする。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基金全体として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千万円の積立</a:t>
          </a:r>
          <a:r>
            <a:rPr kumimoji="1" lang="ja-JP" altLang="ja-JP" sz="1100">
              <a:solidFill>
                <a:schemeClr val="dk1"/>
              </a:solidFill>
              <a:effectLst/>
              <a:latin typeface="+mn-lt"/>
              <a:ea typeface="+mn-ea"/>
              <a:cs typeface="+mn-cs"/>
            </a:rPr>
            <a:t>によるものである。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町</a:t>
          </a:r>
          <a:r>
            <a:rPr kumimoji="1" lang="ja-JP" altLang="ja-JP" sz="1100">
              <a:solidFill>
                <a:schemeClr val="dk1"/>
              </a:solidFill>
              <a:effectLst/>
              <a:latin typeface="+mn-lt"/>
              <a:ea typeface="+mn-ea"/>
              <a:cs typeface="+mn-cs"/>
            </a:rPr>
            <a:t>税の減収</a:t>
          </a:r>
          <a:r>
            <a:rPr kumimoji="1" lang="ja-JP" altLang="en-US" sz="1100">
              <a:solidFill>
                <a:schemeClr val="dk1"/>
              </a:solidFill>
              <a:effectLst/>
              <a:latin typeface="+mn-lt"/>
              <a:ea typeface="+mn-ea"/>
              <a:cs typeface="+mn-cs"/>
            </a:rPr>
            <a:t>や災害等</a:t>
          </a:r>
          <a:r>
            <a:rPr kumimoji="1" lang="ja-JP" altLang="ja-JP" sz="1100">
              <a:solidFill>
                <a:schemeClr val="dk1"/>
              </a:solidFill>
              <a:effectLst/>
              <a:latin typeface="+mn-lt"/>
              <a:ea typeface="+mn-ea"/>
              <a:cs typeface="+mn-cs"/>
            </a:rPr>
            <a:t>の不測の事態への</a:t>
          </a:r>
          <a:r>
            <a:rPr kumimoji="1" lang="ja-JP" altLang="en-US" sz="1100">
              <a:solidFill>
                <a:schemeClr val="dk1"/>
              </a:solidFill>
              <a:effectLst/>
              <a:latin typeface="+mn-lt"/>
              <a:ea typeface="+mn-ea"/>
              <a:cs typeface="+mn-cs"/>
            </a:rPr>
            <a:t>備え</a:t>
          </a:r>
          <a:r>
            <a:rPr kumimoji="1" lang="ja-JP" altLang="ja-JP" sz="1100">
              <a:solidFill>
                <a:schemeClr val="dk1"/>
              </a:solidFill>
              <a:effectLst/>
              <a:latin typeface="+mn-lt"/>
              <a:ea typeface="+mn-ea"/>
              <a:cs typeface="+mn-cs"/>
            </a:rPr>
            <a:t>、公共施設の老朽化対策</a:t>
          </a:r>
          <a:r>
            <a:rPr kumimoji="1" lang="ja-JP" altLang="en-US" sz="1100">
              <a:solidFill>
                <a:schemeClr val="dk1"/>
              </a:solidFill>
              <a:effectLst/>
              <a:latin typeface="+mn-lt"/>
              <a:ea typeface="+mn-ea"/>
              <a:cs typeface="+mn-cs"/>
            </a:rPr>
            <a:t>などによる</a:t>
          </a:r>
          <a:r>
            <a:rPr kumimoji="1" lang="ja-JP" altLang="ja-JP" sz="1100">
              <a:solidFill>
                <a:schemeClr val="dk1"/>
              </a:solidFill>
              <a:effectLst/>
              <a:latin typeface="+mn-lt"/>
              <a:ea typeface="+mn-ea"/>
              <a:cs typeface="+mn-cs"/>
            </a:rPr>
            <a:t>今後の財政需要の増</a:t>
          </a:r>
          <a:r>
            <a:rPr kumimoji="1" lang="ja-JP" altLang="en-US" sz="1100">
              <a:solidFill>
                <a:schemeClr val="dk1"/>
              </a:solidFill>
              <a:effectLst/>
              <a:latin typeface="+mn-lt"/>
              <a:ea typeface="+mn-ea"/>
              <a:cs typeface="+mn-cs"/>
            </a:rPr>
            <a:t>への対応や、今後予定のある基金</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への基</a:t>
          </a:r>
          <a:r>
            <a:rPr kumimoji="1" lang="ja-JP" altLang="ja-JP" sz="1100">
              <a:solidFill>
                <a:schemeClr val="dk1"/>
              </a:solidFill>
              <a:effectLst/>
              <a:latin typeface="+mn-lt"/>
              <a:ea typeface="+mn-ea"/>
              <a:cs typeface="+mn-cs"/>
            </a:rPr>
            <a:t>金については今後も引き続き積立をおこな</a:t>
          </a:r>
          <a:r>
            <a:rPr kumimoji="1" lang="ja-JP" altLang="en-US" sz="1100">
              <a:solidFill>
                <a:schemeClr val="dk1"/>
              </a:solidFill>
              <a:effectLst/>
              <a:latin typeface="+mn-lt"/>
              <a:ea typeface="+mn-ea"/>
              <a:cs typeface="+mn-cs"/>
            </a:rPr>
            <a:t>い、一定額を確保していく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古座川町における防災、減災に対する事業、災害発生時における応急対策、復旧、復興に対する事業及び被災地への支援活動等に対する事業に充てる防災対策基金、公共施設の新規整備や老朽化対策に充てる公共施設整備、高齢化社会の福祉活動の促進及び快適な生活環境の形成をはかるための事業に充てる福祉基金、</a:t>
          </a:r>
          <a:r>
            <a:rPr kumimoji="1" lang="ja-JP" altLang="en-US" sz="1100">
              <a:solidFill>
                <a:schemeClr val="dk1"/>
              </a:solidFill>
              <a:effectLst/>
              <a:latin typeface="+mn-lt"/>
              <a:ea typeface="+mn-ea"/>
              <a:cs typeface="+mn-cs"/>
            </a:rPr>
            <a:t>廃棄物処理や森林環境</a:t>
          </a:r>
          <a:r>
            <a:rPr kumimoji="1" lang="ja-JP" altLang="ja-JP" sz="1100">
              <a:solidFill>
                <a:schemeClr val="dk1"/>
              </a:solidFill>
              <a:effectLst/>
              <a:latin typeface="+mn-lt"/>
              <a:ea typeface="+mn-ea"/>
              <a:cs typeface="+mn-cs"/>
            </a:rPr>
            <a:t>等それぞれの目的に応じている。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その他特定目的基金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防災対策基金</a:t>
          </a:r>
          <a:r>
            <a:rPr kumimoji="1" lang="ja-JP" altLang="en-US" sz="1100">
              <a:solidFill>
                <a:schemeClr val="dk1"/>
              </a:solidFill>
              <a:effectLst/>
              <a:latin typeface="+mn-lt"/>
              <a:ea typeface="+mn-ea"/>
              <a:cs typeface="+mn-cs"/>
            </a:rPr>
            <a:t>、森林環境譲与税基金は積立による増</a:t>
          </a:r>
          <a:r>
            <a:rPr kumimoji="1" lang="ja-JP" altLang="ja-JP" sz="1100">
              <a:solidFill>
                <a:schemeClr val="dk1"/>
              </a:solidFill>
              <a:effectLst/>
              <a:latin typeface="+mn-lt"/>
              <a:ea typeface="+mn-ea"/>
              <a:cs typeface="+mn-cs"/>
            </a:rPr>
            <a:t>、廃棄物処理基金</a:t>
          </a:r>
          <a:r>
            <a:rPr kumimoji="1" lang="ja-JP" altLang="en-US" sz="1100">
              <a:solidFill>
                <a:schemeClr val="dk1"/>
              </a:solidFill>
              <a:effectLst/>
              <a:latin typeface="+mn-lt"/>
              <a:ea typeface="+mn-ea"/>
              <a:cs typeface="+mn-cs"/>
            </a:rPr>
            <a:t>は事業進捗による</a:t>
          </a:r>
          <a:r>
            <a:rPr kumimoji="1" lang="ja-JP" altLang="ja-JP" sz="1100">
              <a:solidFill>
                <a:schemeClr val="dk1"/>
              </a:solidFill>
              <a:effectLst/>
              <a:latin typeface="+mn-lt"/>
              <a:ea typeface="+mn-ea"/>
              <a:cs typeface="+mn-cs"/>
            </a:rPr>
            <a:t>取り崩しにより減となっている。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公共施設整備基金、及び福祉基金については増減なし。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公共施設、インフラ等の長寿命化対策や</a:t>
          </a:r>
          <a:r>
            <a:rPr kumimoji="1" lang="ja-JP" altLang="en-US" sz="1100">
              <a:solidFill>
                <a:schemeClr val="dk1"/>
              </a:solidFill>
              <a:effectLst/>
              <a:latin typeface="+mn-lt"/>
              <a:ea typeface="+mn-ea"/>
              <a:cs typeface="+mn-cs"/>
            </a:rPr>
            <a:t>、長期総合</a:t>
          </a:r>
          <a:r>
            <a:rPr kumimoji="1" lang="ja-JP" altLang="ja-JP" sz="1100">
              <a:solidFill>
                <a:schemeClr val="dk1"/>
              </a:solidFill>
              <a:effectLst/>
              <a:latin typeface="+mn-lt"/>
              <a:ea typeface="+mn-ea"/>
              <a:cs typeface="+mn-cs"/>
            </a:rPr>
            <a:t>計画等</a:t>
          </a:r>
          <a:r>
            <a:rPr kumimoji="1" lang="ja-JP" altLang="en-US" sz="1100">
              <a:solidFill>
                <a:schemeClr val="dk1"/>
              </a:solidFill>
              <a:effectLst/>
              <a:latin typeface="+mn-lt"/>
              <a:ea typeface="+mn-ea"/>
              <a:cs typeface="+mn-cs"/>
            </a:rPr>
            <a:t>の各施策計画</a:t>
          </a:r>
          <a:r>
            <a:rPr kumimoji="1" lang="ja-JP" altLang="ja-JP" sz="1100">
              <a:solidFill>
                <a:schemeClr val="dk1"/>
              </a:solidFill>
              <a:effectLst/>
              <a:latin typeface="+mn-lt"/>
              <a:ea typeface="+mn-ea"/>
              <a:cs typeface="+mn-cs"/>
            </a:rPr>
            <a:t>に沿った事業の財源として、各基金の積立を継続する。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増減なし</a:t>
          </a:r>
          <a:r>
            <a:rPr kumimoji="1" lang="ja-JP" altLang="en-US" sz="1100">
              <a:solidFill>
                <a:schemeClr val="dk1"/>
              </a:solidFill>
              <a:effectLst/>
              <a:latin typeface="+mn-lt"/>
              <a:ea typeface="+mn-ea"/>
              <a:cs typeface="+mn-cs"/>
            </a:rPr>
            <a:t>（利息分のみ積立）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今後の大幅な税収等の減や災害発生による多額の経費支出等の不測の事態に備え、現在の水準程度の積立額を維持</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今後の</a:t>
          </a:r>
          <a:r>
            <a:rPr kumimoji="1" lang="ja-JP" altLang="ja-JP" sz="1100">
              <a:solidFill>
                <a:schemeClr val="dk1"/>
              </a:solidFill>
              <a:effectLst/>
              <a:latin typeface="+mn-lt"/>
              <a:ea typeface="+mn-ea"/>
              <a:cs typeface="+mn-cs"/>
            </a:rPr>
            <a:t>金利変動等の公債費の償還リスク</a:t>
          </a:r>
          <a:r>
            <a:rPr kumimoji="1" lang="ja-JP" altLang="en-US" sz="1100">
              <a:solidFill>
                <a:schemeClr val="dk1"/>
              </a:solidFill>
              <a:effectLst/>
              <a:latin typeface="+mn-lt"/>
              <a:ea typeface="+mn-ea"/>
              <a:cs typeface="+mn-cs"/>
            </a:rPr>
            <a:t>への対応や、</a:t>
          </a:r>
          <a:r>
            <a:rPr kumimoji="1" lang="ja-JP" altLang="ja-JP" sz="1100">
              <a:solidFill>
                <a:schemeClr val="dk1"/>
              </a:solidFill>
              <a:effectLst/>
              <a:latin typeface="+mn-lt"/>
              <a:ea typeface="+mn-ea"/>
              <a:cs typeface="+mn-cs"/>
            </a:rPr>
            <a:t>公債費財源の</a:t>
          </a:r>
          <a:r>
            <a:rPr kumimoji="1" lang="ja-JP" altLang="en-US" sz="1100">
              <a:solidFill>
                <a:schemeClr val="dk1"/>
              </a:solidFill>
              <a:effectLst/>
              <a:latin typeface="+mn-lt"/>
              <a:ea typeface="+mn-ea"/>
              <a:cs typeface="+mn-cs"/>
            </a:rPr>
            <a:t>年次</a:t>
          </a:r>
          <a:r>
            <a:rPr kumimoji="1" lang="ja-JP" altLang="ja-JP" sz="1100">
              <a:solidFill>
                <a:schemeClr val="dk1"/>
              </a:solidFill>
              <a:effectLst/>
              <a:latin typeface="+mn-lt"/>
              <a:ea typeface="+mn-ea"/>
              <a:cs typeface="+mn-cs"/>
            </a:rPr>
            <a:t>平準化を図る</a:t>
          </a:r>
          <a:r>
            <a:rPr kumimoji="1" lang="ja-JP" altLang="en-US" sz="1100">
              <a:solidFill>
                <a:schemeClr val="dk1"/>
              </a:solidFill>
              <a:effectLst/>
              <a:latin typeface="+mn-lt"/>
              <a:ea typeface="+mn-ea"/>
              <a:cs typeface="+mn-cs"/>
            </a:rPr>
            <a:t>ことを目的とした</a:t>
          </a:r>
          <a:r>
            <a:rPr kumimoji="1" lang="ja-JP" altLang="en-US" sz="1100">
              <a:solidFill>
                <a:schemeClr val="dk1"/>
              </a:solidFill>
              <a:effectLst/>
              <a:latin typeface="+mn-ea"/>
              <a:ea typeface="+mn-ea"/>
              <a:cs typeface="+mn-cs"/>
            </a:rPr>
            <a:t>積立による。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地方債残高に対して基金積立額は大きく下回っており、今後も積立を継続</a:t>
          </a:r>
          <a:r>
            <a:rPr kumimoji="1" lang="ja-JP" altLang="en-US" sz="1100">
              <a:solidFill>
                <a:schemeClr val="dk1"/>
              </a:solidFill>
              <a:effectLst/>
              <a:latin typeface="+mn-lt"/>
              <a:ea typeface="+mn-ea"/>
              <a:cs typeface="+mn-cs"/>
            </a:rPr>
            <a:t>し、一定額を確保する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有形固定資産減価償却率については、ほぼ類似団体平均となり、和歌山県平均を下回っている。今後も公共施設等の維持管理を適切に進めていく。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08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18778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12526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153217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066665"/>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159748</xdr:rowOff>
    </xdr:from>
    <xdr:to>
      <xdr:col>11</xdr:col>
      <xdr:colOff>187325</xdr:colOff>
      <xdr:row>29</xdr:row>
      <xdr:rowOff>89898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39098</xdr:rowOff>
    </xdr:from>
    <xdr:to>
      <xdr:col>15</xdr:col>
      <xdr:colOff>136525</xdr:colOff>
      <xdr:row>29</xdr:row>
      <xdr:rowOff>94615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011148"/>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70303</xdr:rowOff>
    </xdr:from>
    <xdr:to>
      <xdr:col>7</xdr:col>
      <xdr:colOff>187325</xdr:colOff>
      <xdr:row>29</xdr:row>
      <xdr:rowOff>453</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121103</xdr:rowOff>
    </xdr:from>
    <xdr:to>
      <xdr:col>11</xdr:col>
      <xdr:colOff>136525</xdr:colOff>
      <xdr:row>29</xdr:row>
      <xdr:rowOff>39098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921703"/>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106425</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73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16980</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64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債務償還比率は、全国平均・和歌山県平均を下回っている。今後も地方債発行額の抑制に努め、地方債現在高を減少させていく。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0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121327</xdr:rowOff>
    </xdr:from>
    <xdr:to>
      <xdr:col>76</xdr:col>
      <xdr:colOff>73025</xdr:colOff>
      <xdr:row>27</xdr:row>
      <xdr:rowOff>51477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5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36254</xdr:rowOff>
    </xdr:from>
    <xdr:ext cx="405111"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4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11409</xdr:rowOff>
    </xdr:from>
    <xdr:to>
      <xdr:col>72</xdr:col>
      <xdr:colOff>123825</xdr:colOff>
      <xdr:row>27</xdr:row>
      <xdr:rowOff>113009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677</xdr:rowOff>
    </xdr:from>
    <xdr:to>
      <xdr:col>76</xdr:col>
      <xdr:colOff>22225</xdr:colOff>
      <xdr:row>27</xdr:row>
      <xdr:rowOff>62209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629827"/>
          <a:ext cx="711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7810</xdr:rowOff>
    </xdr:from>
    <xdr:to>
      <xdr:col>68</xdr:col>
      <xdr:colOff>123825</xdr:colOff>
      <xdr:row>27</xdr:row>
      <xdr:rowOff>109410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6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58610</xdr:rowOff>
    </xdr:from>
    <xdr:to>
      <xdr:col>72</xdr:col>
      <xdr:colOff>73025</xdr:colOff>
      <xdr:row>27</xdr:row>
      <xdr:rowOff>62209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4687760"/>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49431</xdr:rowOff>
    </xdr:from>
    <xdr:to>
      <xdr:col>64</xdr:col>
      <xdr:colOff>123825</xdr:colOff>
      <xdr:row>27</xdr:row>
      <xdr:rowOff>151031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58610</xdr:rowOff>
    </xdr:from>
    <xdr:to>
      <xdr:col>68</xdr:col>
      <xdr:colOff>73025</xdr:colOff>
      <xdr:row>27</xdr:row>
      <xdr:rowOff>100231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687760"/>
          <a:ext cx="762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61186</xdr:rowOff>
    </xdr:from>
    <xdr:to>
      <xdr:col>60</xdr:col>
      <xdr:colOff>123825</xdr:colOff>
      <xdr:row>27</xdr:row>
      <xdr:rowOff>162786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6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100231</xdr:rowOff>
    </xdr:from>
    <xdr:to>
      <xdr:col>64</xdr:col>
      <xdr:colOff>73025</xdr:colOff>
      <xdr:row>27</xdr:row>
      <xdr:rowOff>111986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729381"/>
          <a:ext cx="762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0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0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129536</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4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125937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4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167558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45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7863</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4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132080</xdr:rowOff>
    </xdr:from>
    <xdr:to>
      <xdr:col>24</xdr:col>
      <xdr:colOff>114300</xdr:colOff>
      <xdr:row>40</xdr:row>
      <xdr:rowOff>62230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88265</xdr:rowOff>
    </xdr:from>
    <xdr:to>
      <xdr:col>20</xdr:col>
      <xdr:colOff>38100</xdr:colOff>
      <xdr:row>40</xdr:row>
      <xdr:rowOff>18415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139065</xdr:rowOff>
    </xdr:from>
    <xdr:to>
      <xdr:col>24</xdr:col>
      <xdr:colOff>63500</xdr:colOff>
      <xdr:row>40</xdr:row>
      <xdr:rowOff>11430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25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46355</xdr:rowOff>
    </xdr:from>
    <xdr:to>
      <xdr:col>15</xdr:col>
      <xdr:colOff>101600</xdr:colOff>
      <xdr:row>39</xdr:row>
      <xdr:rowOff>147955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97155</xdr:rowOff>
    </xdr:from>
    <xdr:to>
      <xdr:col>19</xdr:col>
      <xdr:colOff>177800</xdr:colOff>
      <xdr:row>39</xdr:row>
      <xdr:rowOff>139065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83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39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86360</xdr:rowOff>
    </xdr:from>
    <xdr:to>
      <xdr:col>6</xdr:col>
      <xdr:colOff>38100</xdr:colOff>
      <xdr:row>39</xdr:row>
      <xdr:rowOff>16510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137160</xdr:rowOff>
    </xdr:from>
    <xdr:to>
      <xdr:col>10</xdr:col>
      <xdr:colOff>114300</xdr:colOff>
      <xdr:row>39</xdr:row>
      <xdr:rowOff>53340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522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40966</xdr:rowOff>
    </xdr:from>
    <xdr:to>
      <xdr:col>55</xdr:col>
      <xdr:colOff>50800</xdr:colOff>
      <xdr:row>40</xdr:row>
      <xdr:rowOff>142566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63843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45882</xdr:rowOff>
    </xdr:from>
    <xdr:to>
      <xdr:col>50</xdr:col>
      <xdr:colOff>165100</xdr:colOff>
      <xdr:row>40</xdr:row>
      <xdr:rowOff>147482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91766</xdr:rowOff>
    </xdr:from>
    <xdr:to>
      <xdr:col>55</xdr:col>
      <xdr:colOff>0</xdr:colOff>
      <xdr:row>40</xdr:row>
      <xdr:rowOff>96682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49766"/>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133775</xdr:rowOff>
    </xdr:from>
    <xdr:to>
      <xdr:col>46</xdr:col>
      <xdr:colOff>38100</xdr:colOff>
      <xdr:row>41</xdr:row>
      <xdr:rowOff>63925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96682</xdr:rowOff>
    </xdr:from>
    <xdr:to>
      <xdr:col>50</xdr:col>
      <xdr:colOff>114300</xdr:colOff>
      <xdr:row>41</xdr:row>
      <xdr:rowOff>13125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54682"/>
          <a:ext cx="889000" cy="8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136299</xdr:rowOff>
    </xdr:from>
    <xdr:to>
      <xdr:col>41</xdr:col>
      <xdr:colOff>101600</xdr:colOff>
      <xdr:row>41</xdr:row>
      <xdr:rowOff>66449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13125</xdr:rowOff>
    </xdr:from>
    <xdr:to>
      <xdr:col>45</xdr:col>
      <xdr:colOff>177800</xdr:colOff>
      <xdr:row>41</xdr:row>
      <xdr:rowOff>15649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4257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61275</xdr:rowOff>
    </xdr:from>
    <xdr:to>
      <xdr:col>36</xdr:col>
      <xdr:colOff>165100</xdr:colOff>
      <xdr:row>40</xdr:row>
      <xdr:rowOff>162875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112075</xdr:rowOff>
    </xdr:from>
    <xdr:to>
      <xdr:col>41</xdr:col>
      <xdr:colOff>50800</xdr:colOff>
      <xdr:row>41</xdr:row>
      <xdr:rowOff>15649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970075"/>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164009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55052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57576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7952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168184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576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142059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331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117566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20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91440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5637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153777</xdr:rowOff>
    </xdr:from>
    <xdr:to>
      <xdr:col>55</xdr:col>
      <xdr:colOff>50800</xdr:colOff>
      <xdr:row>61</xdr:row>
      <xdr:rowOff>83927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4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292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166647</xdr:rowOff>
    </xdr:from>
    <xdr:to>
      <xdr:col>50</xdr:col>
      <xdr:colOff>165100</xdr:colOff>
      <xdr:row>61</xdr:row>
      <xdr:rowOff>96797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4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33127</xdr:rowOff>
    </xdr:from>
    <xdr:to>
      <xdr:col>55</xdr:col>
      <xdr:colOff>0</xdr:colOff>
      <xdr:row>61</xdr:row>
      <xdr:rowOff>45997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491577"/>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15439</xdr:rowOff>
    </xdr:from>
    <xdr:to>
      <xdr:col>46</xdr:col>
      <xdr:colOff>38100</xdr:colOff>
      <xdr:row>61</xdr:row>
      <xdr:rowOff>117039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45997</xdr:rowOff>
    </xdr:from>
    <xdr:to>
      <xdr:col>50</xdr:col>
      <xdr:colOff>114300</xdr:colOff>
      <xdr:row>61</xdr:row>
      <xdr:rowOff>66239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504447"/>
          <a:ext cx="8890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26292</xdr:rowOff>
    </xdr:from>
    <xdr:to>
      <xdr:col>41</xdr:col>
      <xdr:colOff>101600</xdr:colOff>
      <xdr:row>61</xdr:row>
      <xdr:rowOff>127892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4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66239</xdr:rowOff>
    </xdr:from>
    <xdr:to>
      <xdr:col>45</xdr:col>
      <xdr:colOff>177800</xdr:colOff>
      <xdr:row>61</xdr:row>
      <xdr:rowOff>77092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524689"/>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35471</xdr:rowOff>
    </xdr:from>
    <xdr:to>
      <xdr:col>36</xdr:col>
      <xdr:colOff>165100</xdr:colOff>
      <xdr:row>61</xdr:row>
      <xdr:rowOff>137071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4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77092</xdr:rowOff>
    </xdr:from>
    <xdr:to>
      <xdr:col>41</xdr:col>
      <xdr:colOff>50800</xdr:colOff>
      <xdr:row>61</xdr:row>
      <xdr:rowOff>86271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535542"/>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113324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10228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133566</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10249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144419</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10259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153598</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10269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11793</xdr:rowOff>
    </xdr:from>
    <xdr:to>
      <xdr:col>24</xdr:col>
      <xdr:colOff>114300</xdr:colOff>
      <xdr:row>84</xdr:row>
      <xdr:rowOff>113393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161670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62593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4366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34834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40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95069</xdr:rowOff>
    </xdr:from>
    <xdr:to>
      <xdr:col>10</xdr:col>
      <xdr:colOff>165100</xdr:colOff>
      <xdr:row>84</xdr:row>
      <xdr:rowOff>25219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145869</xdr:rowOff>
    </xdr:from>
    <xdr:to>
      <xdr:col>15</xdr:col>
      <xdr:colOff>50800</xdr:colOff>
      <xdr:row>84</xdr:row>
      <xdr:rowOff>3811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3762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116477</xdr:rowOff>
    </xdr:from>
    <xdr:to>
      <xdr:col>10</xdr:col>
      <xdr:colOff>114300</xdr:colOff>
      <xdr:row>83</xdr:row>
      <xdr:rowOff>145869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3468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16346</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49981</xdr:rowOff>
    </xdr:from>
    <xdr:to>
      <xdr:col>55</xdr:col>
      <xdr:colOff>50800</xdr:colOff>
      <xdr:row>85</xdr:row>
      <xdr:rowOff>151581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6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136358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53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52496</xdr:rowOff>
    </xdr:from>
    <xdr:to>
      <xdr:col>50</xdr:col>
      <xdr:colOff>165100</xdr:colOff>
      <xdr:row>85</xdr:row>
      <xdr:rowOff>154096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6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100781</xdr:rowOff>
    </xdr:from>
    <xdr:to>
      <xdr:col>55</xdr:col>
      <xdr:colOff>0</xdr:colOff>
      <xdr:row>85</xdr:row>
      <xdr:rowOff>103296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7403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56429</xdr:rowOff>
    </xdr:from>
    <xdr:to>
      <xdr:col>46</xdr:col>
      <xdr:colOff>38100</xdr:colOff>
      <xdr:row>85</xdr:row>
      <xdr:rowOff>158029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103296</xdr:rowOff>
    </xdr:from>
    <xdr:to>
      <xdr:col>50</xdr:col>
      <xdr:colOff>114300</xdr:colOff>
      <xdr:row>85</xdr:row>
      <xdr:rowOff>107229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7654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58531</xdr:rowOff>
    </xdr:from>
    <xdr:to>
      <xdr:col>41</xdr:col>
      <xdr:colOff>101600</xdr:colOff>
      <xdr:row>85</xdr:row>
      <xdr:rowOff>160131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6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107229</xdr:rowOff>
    </xdr:from>
    <xdr:to>
      <xdr:col>45</xdr:col>
      <xdr:colOff>177800</xdr:colOff>
      <xdr:row>85</xdr:row>
      <xdr:rowOff>109331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8047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60361</xdr:rowOff>
    </xdr:from>
    <xdr:to>
      <xdr:col>36</xdr:col>
      <xdr:colOff>165100</xdr:colOff>
      <xdr:row>85</xdr:row>
      <xdr:rowOff>161961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6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109331</xdr:rowOff>
    </xdr:from>
    <xdr:to>
      <xdr:col>41</xdr:col>
      <xdr:colOff>50800</xdr:colOff>
      <xdr:row>85</xdr:row>
      <xdr:rowOff>111161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8258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145223</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7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149156</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7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151258</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7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153088</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7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11430</xdr:rowOff>
    </xdr:from>
    <xdr:to>
      <xdr:col>85</xdr:col>
      <xdr:colOff>177800</xdr:colOff>
      <xdr:row>39</xdr:row>
      <xdr:rowOff>113030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161307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62230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69036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39</xdr:row>
      <xdr:rowOff>3810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6319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7620</xdr:rowOff>
    </xdr:from>
    <xdr:to>
      <xdr:col>72</xdr:col>
      <xdr:colOff>38100</xdr:colOff>
      <xdr:row>38</xdr:row>
      <xdr:rowOff>109220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58420</xdr:rowOff>
    </xdr:from>
    <xdr:to>
      <xdr:col>76</xdr:col>
      <xdr:colOff>114300</xdr:colOff>
      <xdr:row>38</xdr:row>
      <xdr:rowOff>116840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5735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144780</xdr:rowOff>
    </xdr:from>
    <xdr:to>
      <xdr:col>67</xdr:col>
      <xdr:colOff>101600</xdr:colOff>
      <xdr:row>38</xdr:row>
      <xdr:rowOff>74930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24130</xdr:rowOff>
    </xdr:from>
    <xdr:to>
      <xdr:col>71</xdr:col>
      <xdr:colOff>177800</xdr:colOff>
      <xdr:row>38</xdr:row>
      <xdr:rowOff>58420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539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158767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100347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66057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87449</xdr:rowOff>
    </xdr:from>
    <xdr:to>
      <xdr:col>116</xdr:col>
      <xdr:colOff>114300</xdr:colOff>
      <xdr:row>41</xdr:row>
      <xdr:rowOff>17599</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65876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95069</xdr:rowOff>
    </xdr:from>
    <xdr:to>
      <xdr:col>112</xdr:col>
      <xdr:colOff>38100</xdr:colOff>
      <xdr:row>41</xdr:row>
      <xdr:rowOff>25219</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138249</xdr:rowOff>
    </xdr:from>
    <xdr:to>
      <xdr:col>116</xdr:col>
      <xdr:colOff>63500</xdr:colOff>
      <xdr:row>40</xdr:row>
      <xdr:rowOff>145869</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9962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104866</xdr:rowOff>
    </xdr:from>
    <xdr:to>
      <xdr:col>107</xdr:col>
      <xdr:colOff>101600</xdr:colOff>
      <xdr:row>41</xdr:row>
      <xdr:rowOff>35016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145869</xdr:rowOff>
    </xdr:from>
    <xdr:to>
      <xdr:col>111</xdr:col>
      <xdr:colOff>177800</xdr:colOff>
      <xdr:row>40</xdr:row>
      <xdr:rowOff>155666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0038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111397</xdr:rowOff>
    </xdr:from>
    <xdr:to>
      <xdr:col>102</xdr:col>
      <xdr:colOff>165100</xdr:colOff>
      <xdr:row>41</xdr:row>
      <xdr:rowOff>41547</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9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155666</xdr:rowOff>
    </xdr:from>
    <xdr:to>
      <xdr:col>107</xdr:col>
      <xdr:colOff>50800</xdr:colOff>
      <xdr:row>40</xdr:row>
      <xdr:rowOff>162197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70136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95069</xdr:rowOff>
    </xdr:from>
    <xdr:to>
      <xdr:col>98</xdr:col>
      <xdr:colOff>38100</xdr:colOff>
      <xdr:row>41</xdr:row>
      <xdr:rowOff>25219</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145869</xdr:rowOff>
    </xdr:from>
    <xdr:to>
      <xdr:col>102</xdr:col>
      <xdr:colOff>114300</xdr:colOff>
      <xdr:row>40</xdr:row>
      <xdr:rowOff>162197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038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16346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26143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32674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0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16346</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0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149225</xdr:rowOff>
    </xdr:from>
    <xdr:to>
      <xdr:col>85</xdr:col>
      <xdr:colOff>177800</xdr:colOff>
      <xdr:row>63</xdr:row>
      <xdr:rowOff>79375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64152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69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63</xdr:row>
      <xdr:rowOff>28575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7975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84455</xdr:rowOff>
    </xdr:from>
    <xdr:to>
      <xdr:col>76</xdr:col>
      <xdr:colOff>165100</xdr:colOff>
      <xdr:row>63</xdr:row>
      <xdr:rowOff>14605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135255</xdr:rowOff>
    </xdr:from>
    <xdr:to>
      <xdr:col>81</xdr:col>
      <xdr:colOff>50800</xdr:colOff>
      <xdr:row>62</xdr:row>
      <xdr:rowOff>167640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765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135255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73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xdr:rowOff>
    </xdr:from>
    <xdr:to>
      <xdr:col>67</xdr:col>
      <xdr:colOff>101600</xdr:colOff>
      <xdr:row>62</xdr:row>
      <xdr:rowOff>113665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62865</xdr:rowOff>
    </xdr:from>
    <xdr:to>
      <xdr:col>71</xdr:col>
      <xdr:colOff>177800</xdr:colOff>
      <xdr:row>62</xdr:row>
      <xdr:rowOff>102870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92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38117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5732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104792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55346</xdr:rowOff>
    </xdr:from>
    <xdr:to>
      <xdr:col>116</xdr:col>
      <xdr:colOff>114300</xdr:colOff>
      <xdr:row>62</xdr:row>
      <xdr:rowOff>156946</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78223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62585</xdr:rowOff>
    </xdr:from>
    <xdr:to>
      <xdr:col>112</xdr:col>
      <xdr:colOff>38100</xdr:colOff>
      <xdr:row>62</xdr:row>
      <xdr:rowOff>164185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106146</xdr:rowOff>
    </xdr:from>
    <xdr:to>
      <xdr:col>116</xdr:col>
      <xdr:colOff>63500</xdr:colOff>
      <xdr:row>62</xdr:row>
      <xdr:rowOff>113385</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73604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73940</xdr:rowOff>
    </xdr:from>
    <xdr:to>
      <xdr:col>107</xdr:col>
      <xdr:colOff>101600</xdr:colOff>
      <xdr:row>63</xdr:row>
      <xdr:rowOff>4090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113385</xdr:rowOff>
    </xdr:from>
    <xdr:to>
      <xdr:col>111</xdr:col>
      <xdr:colOff>177800</xdr:colOff>
      <xdr:row>62</xdr:row>
      <xdr:rowOff>124740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743285"/>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80035</xdr:rowOff>
    </xdr:from>
    <xdr:to>
      <xdr:col>102</xdr:col>
      <xdr:colOff>165100</xdr:colOff>
      <xdr:row>63</xdr:row>
      <xdr:rowOff>10185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124740</xdr:rowOff>
    </xdr:from>
    <xdr:to>
      <xdr:col>107</xdr:col>
      <xdr:colOff>50800</xdr:colOff>
      <xdr:row>62</xdr:row>
      <xdr:rowOff>130835</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75464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92456</xdr:rowOff>
    </xdr:from>
    <xdr:to>
      <xdr:col>98</xdr:col>
      <xdr:colOff>38100</xdr:colOff>
      <xdr:row>63</xdr:row>
      <xdr:rowOff>22606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130835</xdr:rowOff>
    </xdr:from>
    <xdr:to>
      <xdr:col>102</xdr:col>
      <xdr:colOff>114300</xdr:colOff>
      <xdr:row>62</xdr:row>
      <xdr:rowOff>143256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76073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9262</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6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166667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7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1312</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13733</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21771</xdr:rowOff>
    </xdr:from>
    <xdr:to>
      <xdr:col>85</xdr:col>
      <xdr:colOff>127000</xdr:colOff>
      <xdr:row>84</xdr:row>
      <xdr:rowOff>54429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42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21771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160564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127907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76836</xdr:rowOff>
    </xdr:from>
    <xdr:to>
      <xdr:col>116</xdr:col>
      <xdr:colOff>114300</xdr:colOff>
      <xdr:row>86</xdr:row>
      <xdr:rowOff>6986</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163213</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56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80645</xdr:rowOff>
    </xdr:from>
    <xdr:to>
      <xdr:col>112</xdr:col>
      <xdr:colOff>38100</xdr:colOff>
      <xdr:row>86</xdr:row>
      <xdr:rowOff>10795</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127636</xdr:rowOff>
    </xdr:from>
    <xdr:to>
      <xdr:col>116</xdr:col>
      <xdr:colOff>63500</xdr:colOff>
      <xdr:row>85</xdr:row>
      <xdr:rowOff>131445</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47008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131445</xdr:rowOff>
    </xdr:from>
    <xdr:to>
      <xdr:col>111</xdr:col>
      <xdr:colOff>177800</xdr:colOff>
      <xdr:row>85</xdr:row>
      <xdr:rowOff>137161</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4704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140970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92075</xdr:rowOff>
    </xdr:from>
    <xdr:to>
      <xdr:col>98</xdr:col>
      <xdr:colOff>38100</xdr:colOff>
      <xdr:row>86</xdr:row>
      <xdr:rowOff>22225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142875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471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1922</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13352</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21019</xdr:rowOff>
    </xdr:from>
    <xdr:to>
      <xdr:col>116</xdr:col>
      <xdr:colOff>114300</xdr:colOff>
      <xdr:row>108</xdr:row>
      <xdr:rowOff>122619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5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107396</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45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22733</xdr:rowOff>
    </xdr:from>
    <xdr:to>
      <xdr:col>112</xdr:col>
      <xdr:colOff>38100</xdr:colOff>
      <xdr:row>108</xdr:row>
      <xdr:rowOff>124333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5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71819</xdr:rowOff>
    </xdr:from>
    <xdr:to>
      <xdr:col>116</xdr:col>
      <xdr:colOff>63500</xdr:colOff>
      <xdr:row>108</xdr:row>
      <xdr:rowOff>73533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58841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25781</xdr:rowOff>
    </xdr:from>
    <xdr:to>
      <xdr:col>107</xdr:col>
      <xdr:colOff>101600</xdr:colOff>
      <xdr:row>108</xdr:row>
      <xdr:rowOff>127381</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73533</xdr:rowOff>
    </xdr:from>
    <xdr:to>
      <xdr:col>111</xdr:col>
      <xdr:colOff>177800</xdr:colOff>
      <xdr:row>108</xdr:row>
      <xdr:rowOff>76581</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5901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76581</xdr:rowOff>
    </xdr:from>
    <xdr:to>
      <xdr:col>107</xdr:col>
      <xdr:colOff>50800</xdr:colOff>
      <xdr:row>108</xdr:row>
      <xdr:rowOff>78105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59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28639</xdr:rowOff>
    </xdr:from>
    <xdr:to>
      <xdr:col>98</xdr:col>
      <xdr:colOff>38100</xdr:colOff>
      <xdr:row>108</xdr:row>
      <xdr:rowOff>130239</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5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78105</xdr:rowOff>
    </xdr:from>
    <xdr:to>
      <xdr:col>102</xdr:col>
      <xdr:colOff>114300</xdr:colOff>
      <xdr:row>108</xdr:row>
      <xdr:rowOff>79439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59470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115460</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6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118508</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120032</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121366</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63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橋りょう・トンネル以外で全国平均に対して高くなる傾向となっている。また、一人当たりの面積については、住民基本台帳登録者数が少ないことと関連し、施設数に対して高くなる傾向となっている。今後は公共施設の老朽化への対応や建替え・除却・統廃合等を適切に進めていく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2,567
294.23
3,973,695
3,491,414
395,828
2,063,121
2,708,123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163830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784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120015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74295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88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30480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45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133604</xdr:rowOff>
    </xdr:from>
    <xdr:to>
      <xdr:col>55</xdr:col>
      <xdr:colOff>50800</xdr:colOff>
      <xdr:row>63</xdr:row>
      <xdr:rowOff>63754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156481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xdr:rowOff>
    </xdr:from>
    <xdr:to>
      <xdr:col>55</xdr:col>
      <xdr:colOff>0</xdr:colOff>
      <xdr:row>63</xdr:row>
      <xdr:rowOff>18288</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8143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147510</xdr:rowOff>
    </xdr:from>
    <xdr:to>
      <xdr:col>46</xdr:col>
      <xdr:colOff>38100</xdr:colOff>
      <xdr:row>63</xdr:row>
      <xdr:rowOff>77660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26860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81963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152082</xdr:rowOff>
    </xdr:from>
    <xdr:to>
      <xdr:col>41</xdr:col>
      <xdr:colOff>101600</xdr:colOff>
      <xdr:row>63</xdr:row>
      <xdr:rowOff>82232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26860</xdr:rowOff>
    </xdr:from>
    <xdr:to>
      <xdr:col>45</xdr:col>
      <xdr:colOff>177800</xdr:colOff>
      <xdr:row>63</xdr:row>
      <xdr:rowOff>31432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8282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155893</xdr:rowOff>
    </xdr:from>
    <xdr:to>
      <xdr:col>36</xdr:col>
      <xdr:colOff>165100</xdr:colOff>
      <xdr:row>63</xdr:row>
      <xdr:rowOff>86043</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31432</xdr:rowOff>
    </xdr:from>
    <xdr:to>
      <xdr:col>41</xdr:col>
      <xdr:colOff>50800</xdr:colOff>
      <xdr:row>63</xdr:row>
      <xdr:rowOff>35243</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83278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85615</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94187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55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98759</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5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102570</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56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152400</xdr:rowOff>
    </xdr:from>
    <xdr:to>
      <xdr:col>24</xdr:col>
      <xdr:colOff>114300</xdr:colOff>
      <xdr:row>85</xdr:row>
      <xdr:rowOff>82550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67327</xdr:rowOff>
    </xdr:from>
    <xdr:ext cx="469744"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152400</xdr:rowOff>
    </xdr:from>
    <xdr:to>
      <xdr:col>20</xdr:col>
      <xdr:colOff>38100</xdr:colOff>
      <xdr:row>85</xdr:row>
      <xdr:rowOff>82550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31750</xdr:rowOff>
    </xdr:from>
    <xdr:to>
      <xdr:col>24</xdr:col>
      <xdr:colOff>63500</xdr:colOff>
      <xdr:row>85</xdr:row>
      <xdr:rowOff>31750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152400</xdr:rowOff>
    </xdr:from>
    <xdr:to>
      <xdr:col>15</xdr:col>
      <xdr:colOff>101600</xdr:colOff>
      <xdr:row>85</xdr:row>
      <xdr:rowOff>82550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31750</xdr:rowOff>
    </xdr:from>
    <xdr:to>
      <xdr:col>19</xdr:col>
      <xdr:colOff>177800</xdr:colOff>
      <xdr:row>85</xdr:row>
      <xdr:rowOff>31750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152400</xdr:rowOff>
    </xdr:from>
    <xdr:to>
      <xdr:col>10</xdr:col>
      <xdr:colOff>165100</xdr:colOff>
      <xdr:row>85</xdr:row>
      <xdr:rowOff>82550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31750</xdr:rowOff>
    </xdr:from>
    <xdr:to>
      <xdr:col>15</xdr:col>
      <xdr:colOff>50800</xdr:colOff>
      <xdr:row>85</xdr:row>
      <xdr:rowOff>31750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019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85</xdr:row>
      <xdr:rowOff>31750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37922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85</xdr:row>
      <xdr:rowOff>73677</xdr:rowOff>
    </xdr:from>
    <xdr:ext cx="469744"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49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85</xdr:row>
      <xdr:rowOff>73677</xdr:rowOff>
    </xdr:from>
    <xdr:ext cx="469744"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673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85</xdr:row>
      <xdr:rowOff>73677</xdr:rowOff>
    </xdr:from>
    <xdr:ext cx="469744"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784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153721</xdr:rowOff>
    </xdr:from>
    <xdr:to>
      <xdr:col>55</xdr:col>
      <xdr:colOff>50800</xdr:colOff>
      <xdr:row>86</xdr:row>
      <xdr:rowOff>83871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68648</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6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153949</xdr:rowOff>
    </xdr:from>
    <xdr:to>
      <xdr:col>50</xdr:col>
      <xdr:colOff>165100</xdr:colOff>
      <xdr:row>86</xdr:row>
      <xdr:rowOff>84099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33299</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77777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33299</xdr:rowOff>
    </xdr:from>
    <xdr:to>
      <xdr:col>50</xdr:col>
      <xdr:colOff>114300</xdr:colOff>
      <xdr:row>86</xdr:row>
      <xdr:rowOff>33528</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7779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33528</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861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76225</xdr:rowOff>
    </xdr:from>
    <xdr:to>
      <xdr:col>36</xdr:col>
      <xdr:colOff>165100</xdr:colOff>
      <xdr:row>86</xdr:row>
      <xdr:rowOff>6375</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127025</xdr:rowOff>
    </xdr:from>
    <xdr:to>
      <xdr:col>41</xdr:col>
      <xdr:colOff>50800</xdr:colOff>
      <xdr:row>86</xdr:row>
      <xdr:rowOff>33528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972300" y="14700275"/>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75226</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81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168952</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44" name="n_1main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45" name="n_2main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46" name="n_3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47" name="n_4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00000000-0008-0000-0200-00007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0" name="【一般廃棄物処理施設】&#10;一人当たり有形固定資産（償却資産）額最小値テキスト">
          <a:extLst>
            <a:ext uri="{FF2B5EF4-FFF2-40B4-BE49-F238E27FC236}">
              <a16:creationId xmlns:a16="http://schemas.microsoft.com/office/drawing/2014/main" id="{00000000-0008-0000-0200-000072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2" name="【一般廃棄物処理施設】&#10;一人当たり有形固定資産（償却資産）額最大値テキスト">
          <a:extLst>
            <a:ext uri="{FF2B5EF4-FFF2-40B4-BE49-F238E27FC236}">
              <a16:creationId xmlns:a16="http://schemas.microsoft.com/office/drawing/2014/main" id="{00000000-0008-0000-0200-000074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00000000-0008-0000-0200-000076010000}"/>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75775</xdr:rowOff>
    </xdr:from>
    <xdr:to>
      <xdr:col>112</xdr:col>
      <xdr:colOff>38100</xdr:colOff>
      <xdr:row>42</xdr:row>
      <xdr:rowOff>5925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1272500" y="7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76027</xdr:rowOff>
    </xdr:from>
    <xdr:to>
      <xdr:col>107</xdr:col>
      <xdr:colOff>101600</xdr:colOff>
      <xdr:row>42</xdr:row>
      <xdr:rowOff>6177</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20383500" y="7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126575</xdr:rowOff>
    </xdr:from>
    <xdr:to>
      <xdr:col>111</xdr:col>
      <xdr:colOff>177800</xdr:colOff>
      <xdr:row>41</xdr:row>
      <xdr:rowOff>126827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0434300" y="7156025"/>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76162</xdr:rowOff>
    </xdr:from>
    <xdr:to>
      <xdr:col>102</xdr:col>
      <xdr:colOff>165100</xdr:colOff>
      <xdr:row>42</xdr:row>
      <xdr:rowOff>6312</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9494500" y="7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126827</xdr:rowOff>
    </xdr:from>
    <xdr:to>
      <xdr:col>107</xdr:col>
      <xdr:colOff>50800</xdr:colOff>
      <xdr:row>41</xdr:row>
      <xdr:rowOff>126962</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9545300" y="715627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76277</xdr:rowOff>
    </xdr:from>
    <xdr:to>
      <xdr:col>98</xdr:col>
      <xdr:colOff>38100</xdr:colOff>
      <xdr:row>42</xdr:row>
      <xdr:rowOff>6427</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8605500" y="7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126962</xdr:rowOff>
    </xdr:from>
    <xdr:to>
      <xdr:col>102</xdr:col>
      <xdr:colOff>114300</xdr:colOff>
      <xdr:row>41</xdr:row>
      <xdr:rowOff>127077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18656300" y="715641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92" name="n_1ave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3" name="n_2aveValue【一般廃棄物処理施設】&#10;一人当たり有形固定資産（償却資産）額">
          <a:extLst>
            <a:ext uri="{FF2B5EF4-FFF2-40B4-BE49-F238E27FC236}">
              <a16:creationId xmlns:a16="http://schemas.microsoft.com/office/drawing/2014/main" id="{00000000-0008-0000-0200-000089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94" name="n_3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95" name="n_4ave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168502</xdr:rowOff>
    </xdr:from>
    <xdr:ext cx="534377" cy="259045"/>
    <xdr:sp macro="" textlink="">
      <xdr:nvSpPr>
        <xdr:cNvPr id="396" name="n_1main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21043411" y="7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168754</xdr:rowOff>
    </xdr:from>
    <xdr:ext cx="534377" cy="259045"/>
    <xdr:sp macro="" textlink="">
      <xdr:nvSpPr>
        <xdr:cNvPr id="397" name="n_2main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20167111" y="71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168889</xdr:rowOff>
    </xdr:from>
    <xdr:ext cx="534377" cy="259045"/>
    <xdr:sp macro="" textlink="">
      <xdr:nvSpPr>
        <xdr:cNvPr id="398" name="n_3main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19278111" y="7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169004</xdr:rowOff>
    </xdr:from>
    <xdr:ext cx="534377" cy="259045"/>
    <xdr:sp macro="" textlink="">
      <xdr:nvSpPr>
        <xdr:cNvPr id="399" name="n_4main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18389111" y="7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id="{00000000-0008-0000-02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40822</xdr:rowOff>
    </xdr:from>
    <xdr:to>
      <xdr:col>85</xdr:col>
      <xdr:colOff>126364</xdr:colOff>
      <xdr:row>64</xdr:row>
      <xdr:rowOff>130628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6318864" y="98134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6" name="【保健センター・保健所】&#10;有形固定資産減価償却率最小値テキスト">
          <a:extLst>
            <a:ext uri="{FF2B5EF4-FFF2-40B4-BE49-F238E27FC236}">
              <a16:creationId xmlns:a16="http://schemas.microsoft.com/office/drawing/2014/main" id="{00000000-0008-0000-0200-0000AA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158949</xdr:rowOff>
    </xdr:from>
    <xdr:ext cx="405111" cy="259045"/>
    <xdr:sp macro="" textlink="">
      <xdr:nvSpPr>
        <xdr:cNvPr id="428" name="【保健センター・保健所】&#10;有形固定資産減価償却率最大値テキスト">
          <a:extLst>
            <a:ext uri="{FF2B5EF4-FFF2-40B4-BE49-F238E27FC236}">
              <a16:creationId xmlns:a16="http://schemas.microsoft.com/office/drawing/2014/main" id="{00000000-0008-0000-0200-0000AC010000}"/>
            </a:ext>
          </a:extLst>
        </xdr:cNvPr>
        <xdr:cNvSpPr txBox="1"/>
      </xdr:nvSpPr>
      <xdr:spPr>
        <a:xfrm>
          <a:off x="16357600" y="958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40822</xdr:rowOff>
    </xdr:from>
    <xdr:to>
      <xdr:col>86</xdr:col>
      <xdr:colOff>25400</xdr:colOff>
      <xdr:row>57</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981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id="{00000000-0008-0000-0200-0000AE010000}"/>
            </a:ext>
          </a:extLst>
        </xdr:cNvPr>
        <xdr:cNvSpPr txBox="1"/>
      </xdr:nvSpPr>
      <xdr:spPr>
        <a:xfrm>
          <a:off x="16357600" y="1019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158206</xdr:rowOff>
    </xdr:from>
    <xdr:to>
      <xdr:col>76</xdr:col>
      <xdr:colOff>165100</xdr:colOff>
      <xdr:row>60</xdr:row>
      <xdr:rowOff>88356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4541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6268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114499</xdr:rowOff>
    </xdr:from>
    <xdr:ext cx="405111" cy="259045"/>
    <xdr:sp macro="" textlink="">
      <xdr:nvSpPr>
        <xdr:cNvPr id="442" name="【保健センター・保健所】&#10;有形固定資産減価償却率該当値テキスト">
          <a:extLst>
            <a:ext uri="{FF2B5EF4-FFF2-40B4-BE49-F238E27FC236}">
              <a16:creationId xmlns:a16="http://schemas.microsoft.com/office/drawing/2014/main" id="{00000000-0008-0000-0200-0000BA010000}"/>
            </a:ext>
          </a:extLst>
        </xdr:cNvPr>
        <xdr:cNvSpPr txBox="1"/>
      </xdr:nvSpPr>
      <xdr:spPr>
        <a:xfrm>
          <a:off x="16357600" y="971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143691</xdr:rowOff>
    </xdr:from>
    <xdr:to>
      <xdr:col>85</xdr:col>
      <xdr:colOff>127000</xdr:colOff>
      <xdr:row>57</xdr:row>
      <xdr:rowOff>40822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5481300" y="97448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143691</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4592300" y="96763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56</xdr:row>
      <xdr:rowOff>75112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3703300" y="96077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58601</xdr:rowOff>
    </xdr:from>
    <xdr:to>
      <xdr:col>67</xdr:col>
      <xdr:colOff>101600</xdr:colOff>
      <xdr:row>55</xdr:row>
      <xdr:rowOff>160201</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2763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109401</xdr:rowOff>
    </xdr:from>
    <xdr:to>
      <xdr:col>71</xdr:col>
      <xdr:colOff>177800</xdr:colOff>
      <xdr:row>56</xdr:row>
      <xdr:rowOff>6531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814300" y="953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452" name="n_2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453" name="n_3ave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454" name="n_4ave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455" name="n_1main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456" name="n_2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73858</xdr:rowOff>
    </xdr:from>
    <xdr:ext cx="340478" cy="259045"/>
    <xdr:sp macro="" textlink="">
      <xdr:nvSpPr>
        <xdr:cNvPr id="457" name="n_3main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33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5278</xdr:rowOff>
    </xdr:from>
    <xdr:ext cx="340478" cy="259045"/>
    <xdr:sp macro="" textlink="">
      <xdr:nvSpPr>
        <xdr:cNvPr id="458" name="n_4main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44061" y="926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00000000-0008-0000-0200-0000D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00000000-0008-0000-0200-0000E101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00000000-0008-0000-0200-0000E301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00000000-0008-0000-0200-0000E5010000}"/>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15951</xdr:rowOff>
    </xdr:from>
    <xdr:to>
      <xdr:col>116</xdr:col>
      <xdr:colOff>114300</xdr:colOff>
      <xdr:row>63</xdr:row>
      <xdr:rowOff>117551</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2110700" y="108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146778</xdr:rowOff>
    </xdr:from>
    <xdr:ext cx="469744" cy="259045"/>
    <xdr:sp macro="" textlink="">
      <xdr:nvSpPr>
        <xdr:cNvPr id="497" name="【保健センター・保健所】&#10;一人当たり面積該当値テキスト">
          <a:extLst>
            <a:ext uri="{FF2B5EF4-FFF2-40B4-BE49-F238E27FC236}">
              <a16:creationId xmlns:a16="http://schemas.microsoft.com/office/drawing/2014/main" id="{00000000-0008-0000-0200-0000F1010000}"/>
            </a:ext>
          </a:extLst>
        </xdr:cNvPr>
        <xdr:cNvSpPr txBox="1"/>
      </xdr:nvSpPr>
      <xdr:spPr>
        <a:xfrm>
          <a:off x="22199600" y="106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18237</xdr:rowOff>
    </xdr:from>
    <xdr:to>
      <xdr:col>112</xdr:col>
      <xdr:colOff>38100</xdr:colOff>
      <xdr:row>63</xdr:row>
      <xdr:rowOff>119837</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1272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66751</xdr:rowOff>
    </xdr:from>
    <xdr:to>
      <xdr:col>116</xdr:col>
      <xdr:colOff>63500</xdr:colOff>
      <xdr:row>63</xdr:row>
      <xdr:rowOff>69037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1323300" y="1086810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22123</xdr:rowOff>
    </xdr:from>
    <xdr:to>
      <xdr:col>107</xdr:col>
      <xdr:colOff>101600</xdr:colOff>
      <xdr:row>63</xdr:row>
      <xdr:rowOff>123723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0383500" y="108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69037</xdr:rowOff>
    </xdr:from>
    <xdr:to>
      <xdr:col>111</xdr:col>
      <xdr:colOff>177800</xdr:colOff>
      <xdr:row>63</xdr:row>
      <xdr:rowOff>72923</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0434300" y="108703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24181</xdr:rowOff>
    </xdr:from>
    <xdr:to>
      <xdr:col>102</xdr:col>
      <xdr:colOff>165100</xdr:colOff>
      <xdr:row>63</xdr:row>
      <xdr:rowOff>125781</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94945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72923</xdr:rowOff>
    </xdr:from>
    <xdr:to>
      <xdr:col>107</xdr:col>
      <xdr:colOff>50800</xdr:colOff>
      <xdr:row>63</xdr:row>
      <xdr:rowOff>74981</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9545300" y="1087427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25781</xdr:rowOff>
    </xdr:from>
    <xdr:to>
      <xdr:col>98</xdr:col>
      <xdr:colOff>38100</xdr:colOff>
      <xdr:row>63</xdr:row>
      <xdr:rowOff>127381</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8605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74981</xdr:rowOff>
    </xdr:from>
    <xdr:to>
      <xdr:col>102</xdr:col>
      <xdr:colOff>114300</xdr:colOff>
      <xdr:row>63</xdr:row>
      <xdr:rowOff>76581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8656300" y="108763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506" name="n_1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507" name="n_2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508" name="n_3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509" name="n_4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18421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136364</xdr:rowOff>
    </xdr:from>
    <xdr:ext cx="469744" cy="259045"/>
    <xdr:sp macro="" textlink="">
      <xdr:nvSpPr>
        <xdr:cNvPr id="510" name="n_1mainValue【保健センター・保健所】&#10;一人当たり面積">
          <a:extLst>
            <a:ext uri="{FF2B5EF4-FFF2-40B4-BE49-F238E27FC236}">
              <a16:creationId xmlns:a16="http://schemas.microsoft.com/office/drawing/2014/main" id="{00000000-0008-0000-0200-0000FE010000}"/>
            </a:ext>
          </a:extLst>
        </xdr:cNvPr>
        <xdr:cNvSpPr txBox="1"/>
      </xdr:nvSpPr>
      <xdr:spPr>
        <a:xfrm>
          <a:off x="210757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140250</xdr:rowOff>
    </xdr:from>
    <xdr:ext cx="469744" cy="259045"/>
    <xdr:sp macro="" textlink="">
      <xdr:nvSpPr>
        <xdr:cNvPr id="511" name="n_2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20199427" y="105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142308</xdr:rowOff>
    </xdr:from>
    <xdr:ext cx="469744" cy="259045"/>
    <xdr:sp macro="" textlink="">
      <xdr:nvSpPr>
        <xdr:cNvPr id="512" name="n_3mainValue【保健センター・保健所】&#10;一人当たり面積">
          <a:extLst>
            <a:ext uri="{FF2B5EF4-FFF2-40B4-BE49-F238E27FC236}">
              <a16:creationId xmlns:a16="http://schemas.microsoft.com/office/drawing/2014/main" id="{00000000-0008-0000-0200-000000020000}"/>
            </a:ext>
          </a:extLst>
        </xdr:cNvPr>
        <xdr:cNvSpPr txBox="1"/>
      </xdr:nvSpPr>
      <xdr:spPr>
        <a:xfrm>
          <a:off x="19310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143908</xdr:rowOff>
    </xdr:from>
    <xdr:ext cx="469744" cy="259045"/>
    <xdr:sp macro="" textlink="">
      <xdr:nvSpPr>
        <xdr:cNvPr id="513" name="n_4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18421427" y="106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00000000-0008-0000-0200-00001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39" name="【消防施設】&#10;有形固定資産減価償却率最小値テキスト">
          <a:extLst>
            <a:ext uri="{FF2B5EF4-FFF2-40B4-BE49-F238E27FC236}">
              <a16:creationId xmlns:a16="http://schemas.microsoft.com/office/drawing/2014/main" id="{00000000-0008-0000-0200-00001B02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41" name="【消防施設】&#10;有形固定資産減価償却率最大値テキスト">
          <a:extLst>
            <a:ext uri="{FF2B5EF4-FFF2-40B4-BE49-F238E27FC236}">
              <a16:creationId xmlns:a16="http://schemas.microsoft.com/office/drawing/2014/main" id="{00000000-0008-0000-0200-00001D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00000000-0008-0000-0200-00001F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00000000-0008-0000-0200-00002B020000}"/>
            </a:ext>
          </a:extLst>
        </xdr:cNvPr>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5481300" y="13687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142875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592300" y="136169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122555</xdr:rowOff>
    </xdr:from>
    <xdr:to>
      <xdr:col>72</xdr:col>
      <xdr:colOff>38100</xdr:colOff>
      <xdr:row>79</xdr:row>
      <xdr:rowOff>52705</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xdr:rowOff>
    </xdr:from>
    <xdr:to>
      <xdr:col>76</xdr:col>
      <xdr:colOff>114300</xdr:colOff>
      <xdr:row>79</xdr:row>
      <xdr:rowOff>72389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3703300" y="135464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52070</xdr:rowOff>
    </xdr:from>
    <xdr:to>
      <xdr:col>67</xdr:col>
      <xdr:colOff>101600</xdr:colOff>
      <xdr:row>78</xdr:row>
      <xdr:rowOff>153670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102870</xdr:rowOff>
    </xdr:from>
    <xdr:to>
      <xdr:col>71</xdr:col>
      <xdr:colOff>177800</xdr:colOff>
      <xdr:row>79</xdr:row>
      <xdr:rowOff>1905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814300" y="134759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564" name="n_1aveValue【消防施設】&#10;有形固定資産減価償却率">
          <a:extLst>
            <a:ext uri="{FF2B5EF4-FFF2-40B4-BE49-F238E27FC236}">
              <a16:creationId xmlns:a16="http://schemas.microsoft.com/office/drawing/2014/main" id="{00000000-0008-0000-0200-000034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65" name="n_2aveValue【消防施設】&#10;有形固定資産減価償却率">
          <a:extLst>
            <a:ext uri="{FF2B5EF4-FFF2-40B4-BE49-F238E27FC236}">
              <a16:creationId xmlns:a16="http://schemas.microsoft.com/office/drawing/2014/main" id="{00000000-0008-0000-0200-000035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66" name="n_3aveValue【消防施設】&#10;有形固定資産減価償却率">
          <a:extLst>
            <a:ext uri="{FF2B5EF4-FFF2-40B4-BE49-F238E27FC236}">
              <a16:creationId xmlns:a16="http://schemas.microsoft.com/office/drawing/2014/main" id="{00000000-0008-0000-0200-000036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567" name="n_4aveValue【消防施設】&#10;有形固定資産減価償却率">
          <a:extLst>
            <a:ext uri="{FF2B5EF4-FFF2-40B4-BE49-F238E27FC236}">
              <a16:creationId xmlns:a16="http://schemas.microsoft.com/office/drawing/2014/main" id="{00000000-0008-0000-0200-000037020000}"/>
            </a:ext>
          </a:extLst>
        </xdr:cNvPr>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200-000038020000}"/>
            </a:ext>
          </a:extLst>
        </xdr:cNvPr>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569" name="n_2mainValue【消防施設】&#10;有形固定資産減価償却率">
          <a:extLst>
            <a:ext uri="{FF2B5EF4-FFF2-40B4-BE49-F238E27FC236}">
              <a16:creationId xmlns:a16="http://schemas.microsoft.com/office/drawing/2014/main" id="{00000000-0008-0000-0200-000039020000}"/>
            </a:ext>
          </a:extLst>
        </xdr:cNvPr>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69232</xdr:rowOff>
    </xdr:from>
    <xdr:ext cx="405111" cy="259045"/>
    <xdr:sp macro="" textlink="">
      <xdr:nvSpPr>
        <xdr:cNvPr id="570" name="n_3mainValue【消防施設】&#10;有形固定資産減価償却率">
          <a:extLst>
            <a:ext uri="{FF2B5EF4-FFF2-40B4-BE49-F238E27FC236}">
              <a16:creationId xmlns:a16="http://schemas.microsoft.com/office/drawing/2014/main" id="{00000000-0008-0000-0200-00003A020000}"/>
            </a:ext>
          </a:extLst>
        </xdr:cNvPr>
        <xdr:cNvSpPr txBox="1"/>
      </xdr:nvSpPr>
      <xdr:spPr>
        <a:xfrm>
          <a:off x="13500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170197</xdr:rowOff>
    </xdr:from>
    <xdr:ext cx="405111" cy="259045"/>
    <xdr:sp macro="" textlink="">
      <xdr:nvSpPr>
        <xdr:cNvPr id="571" name="n_4mainValue【消防施設】&#10;有形固定資産減価償却率">
          <a:extLst>
            <a:ext uri="{FF2B5EF4-FFF2-40B4-BE49-F238E27FC236}">
              <a16:creationId xmlns:a16="http://schemas.microsoft.com/office/drawing/2014/main" id="{00000000-0008-0000-0200-00003B020000}"/>
            </a:ext>
          </a:extLst>
        </xdr:cNvPr>
        <xdr:cNvSpPr txBox="1"/>
      </xdr:nvSpPr>
      <xdr:spPr>
        <a:xfrm>
          <a:off x="12611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94" name="【消防施設】&#10;一人当たり面積最小値テキスト">
          <a:extLst>
            <a:ext uri="{FF2B5EF4-FFF2-40B4-BE49-F238E27FC236}">
              <a16:creationId xmlns:a16="http://schemas.microsoft.com/office/drawing/2014/main" id="{00000000-0008-0000-0200-000052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96" name="【消防施設】&#10;一人当たり面積最大値テキスト">
          <a:extLst>
            <a:ext uri="{FF2B5EF4-FFF2-40B4-BE49-F238E27FC236}">
              <a16:creationId xmlns:a16="http://schemas.microsoft.com/office/drawing/2014/main" id="{00000000-0008-0000-0200-000054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98" name="【消防施設】&#10;一人当たり面積平均値テキスト">
          <a:extLst>
            <a:ext uri="{FF2B5EF4-FFF2-40B4-BE49-F238E27FC236}">
              <a16:creationId xmlns:a16="http://schemas.microsoft.com/office/drawing/2014/main" id="{00000000-0008-0000-0200-000056020000}"/>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135204</xdr:rowOff>
    </xdr:from>
    <xdr:to>
      <xdr:col>116</xdr:col>
      <xdr:colOff>114300</xdr:colOff>
      <xdr:row>86</xdr:row>
      <xdr:rowOff>65354</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50131</xdr:rowOff>
    </xdr:from>
    <xdr:ext cx="469744" cy="259045"/>
    <xdr:sp macro="" textlink="">
      <xdr:nvSpPr>
        <xdr:cNvPr id="610" name="【消防施設】&#10;一人当たり面積該当値テキスト">
          <a:extLst>
            <a:ext uri="{FF2B5EF4-FFF2-40B4-BE49-F238E27FC236}">
              <a16:creationId xmlns:a16="http://schemas.microsoft.com/office/drawing/2014/main" id="{00000000-0008-0000-0200-000062020000}"/>
            </a:ext>
          </a:extLst>
        </xdr:cNvPr>
        <xdr:cNvSpPr txBox="1"/>
      </xdr:nvSpPr>
      <xdr:spPr>
        <a:xfrm>
          <a:off x="22199600" y="14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14554</xdr:rowOff>
    </xdr:from>
    <xdr:to>
      <xdr:col>116</xdr:col>
      <xdr:colOff>63500</xdr:colOff>
      <xdr:row>86</xdr:row>
      <xdr:rowOff>15239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475925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136576</xdr:rowOff>
    </xdr:from>
    <xdr:to>
      <xdr:col>107</xdr:col>
      <xdr:colOff>101600</xdr:colOff>
      <xdr:row>86</xdr:row>
      <xdr:rowOff>66726</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15926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0434300" y="1475993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137033</xdr:rowOff>
    </xdr:from>
    <xdr:to>
      <xdr:col>102</xdr:col>
      <xdr:colOff>165100</xdr:colOff>
      <xdr:row>86</xdr:row>
      <xdr:rowOff>67183</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15926</xdr:rowOff>
    </xdr:from>
    <xdr:to>
      <xdr:col>107</xdr:col>
      <xdr:colOff>50800</xdr:colOff>
      <xdr:row>86</xdr:row>
      <xdr:rowOff>16383</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47606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16383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656300" y="147599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619" name="n_1aveValue【消防施設】&#10;一人当たり面積">
          <a:extLst>
            <a:ext uri="{FF2B5EF4-FFF2-40B4-BE49-F238E27FC236}">
              <a16:creationId xmlns:a16="http://schemas.microsoft.com/office/drawing/2014/main" id="{00000000-0008-0000-0200-00006B020000}"/>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620" name="n_2aveValue【消防施設】&#10;一人当たり面積">
          <a:extLst>
            <a:ext uri="{FF2B5EF4-FFF2-40B4-BE49-F238E27FC236}">
              <a16:creationId xmlns:a16="http://schemas.microsoft.com/office/drawing/2014/main" id="{00000000-0008-0000-0200-00006C020000}"/>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621" name="n_3aveValue【消防施設】&#10;一人当たり面積">
          <a:extLst>
            <a:ext uri="{FF2B5EF4-FFF2-40B4-BE49-F238E27FC236}">
              <a16:creationId xmlns:a16="http://schemas.microsoft.com/office/drawing/2014/main" id="{00000000-0008-0000-0200-00006D020000}"/>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622" name="n_4aveValue【消防施設】&#10;一人当たり面積">
          <a:extLst>
            <a:ext uri="{FF2B5EF4-FFF2-40B4-BE49-F238E27FC236}">
              <a16:creationId xmlns:a16="http://schemas.microsoft.com/office/drawing/2014/main" id="{00000000-0008-0000-0200-00006E02000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23" name="n_1mainValue【消防施設】&#10;一人当たり面積">
          <a:extLst>
            <a:ext uri="{FF2B5EF4-FFF2-40B4-BE49-F238E27FC236}">
              <a16:creationId xmlns:a16="http://schemas.microsoft.com/office/drawing/2014/main" id="{00000000-0008-0000-0200-00006F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57853</xdr:rowOff>
    </xdr:from>
    <xdr:ext cx="469744" cy="259045"/>
    <xdr:sp macro="" textlink="">
      <xdr:nvSpPr>
        <xdr:cNvPr id="624" name="n_2mainValue【消防施設】&#10;一人当たり面積">
          <a:extLst>
            <a:ext uri="{FF2B5EF4-FFF2-40B4-BE49-F238E27FC236}">
              <a16:creationId xmlns:a16="http://schemas.microsoft.com/office/drawing/2014/main" id="{00000000-0008-0000-0200-000070020000}"/>
            </a:ext>
          </a:extLst>
        </xdr:cNvPr>
        <xdr:cNvSpPr txBox="1"/>
      </xdr:nvSpPr>
      <xdr:spPr>
        <a:xfrm>
          <a:off x="20199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58310</xdr:rowOff>
    </xdr:from>
    <xdr:ext cx="469744" cy="259045"/>
    <xdr:sp macro="" textlink="">
      <xdr:nvSpPr>
        <xdr:cNvPr id="625" name="n_3mainValue【消防施設】&#10;一人当たり面積">
          <a:extLst>
            <a:ext uri="{FF2B5EF4-FFF2-40B4-BE49-F238E27FC236}">
              <a16:creationId xmlns:a16="http://schemas.microsoft.com/office/drawing/2014/main" id="{00000000-0008-0000-0200-000071020000}"/>
            </a:ext>
          </a:extLst>
        </xdr:cNvPr>
        <xdr:cNvSpPr txBox="1"/>
      </xdr:nvSpPr>
      <xdr:spPr>
        <a:xfrm>
          <a:off x="19310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26" name="n_4mainValue【消防施設】&#10;一人当たり面積">
          <a:extLst>
            <a:ext uri="{FF2B5EF4-FFF2-40B4-BE49-F238E27FC236}">
              <a16:creationId xmlns:a16="http://schemas.microsoft.com/office/drawing/2014/main" id="{00000000-0008-0000-0200-000072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00000000-0008-0000-02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庁舎】&#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55" name="【庁舎】&#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57" name="【庁舎】&#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669" name="【庁舎】&#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xdr:rowOff>
    </xdr:from>
    <xdr:to>
      <xdr:col>85</xdr:col>
      <xdr:colOff>127000</xdr:colOff>
      <xdr:row>109</xdr:row>
      <xdr:rowOff>2721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86891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170906</xdr:rowOff>
    </xdr:from>
    <xdr:to>
      <xdr:col>81</xdr:col>
      <xdr:colOff>50800</xdr:colOff>
      <xdr:row>109</xdr:row>
      <xdr:rowOff>1088</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169273</xdr:rowOff>
    </xdr:from>
    <xdr:to>
      <xdr:col>76</xdr:col>
      <xdr:colOff>114300</xdr:colOff>
      <xdr:row>108</xdr:row>
      <xdr:rowOff>170906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703300" y="1868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84182</xdr:rowOff>
    </xdr:from>
    <xdr:to>
      <xdr:col>67</xdr:col>
      <xdr:colOff>101600</xdr:colOff>
      <xdr:row>109</xdr:row>
      <xdr:rowOff>14332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134982</xdr:rowOff>
    </xdr:from>
    <xdr:to>
      <xdr:col>71</xdr:col>
      <xdr:colOff>177800</xdr:colOff>
      <xdr:row>108</xdr:row>
      <xdr:rowOff>169273</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86515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78" name="n_1aveValue【庁舎】&#10;有形固定資産減価償却率">
          <a:extLst>
            <a:ext uri="{FF2B5EF4-FFF2-40B4-BE49-F238E27FC236}">
              <a16:creationId xmlns:a16="http://schemas.microsoft.com/office/drawing/2014/main" id="{00000000-0008-0000-0200-0000A6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79" name="n_2aveValue【庁舎】&#10;有形固定資産減価償却率">
          <a:extLst>
            <a:ext uri="{FF2B5EF4-FFF2-40B4-BE49-F238E27FC236}">
              <a16:creationId xmlns:a16="http://schemas.microsoft.com/office/drawing/2014/main" id="{00000000-0008-0000-0200-0000A7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80" name="n_3aveValue【庁舎】&#10;有形固定資産減価償却率">
          <a:extLst>
            <a:ext uri="{FF2B5EF4-FFF2-40B4-BE49-F238E27FC236}">
              <a16:creationId xmlns:a16="http://schemas.microsoft.com/office/drawing/2014/main" id="{00000000-0008-0000-0200-0000A8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81" name="n_4aveValue【庁舎】&#10;有形固定資産減価償却率">
          <a:extLst>
            <a:ext uri="{FF2B5EF4-FFF2-40B4-BE49-F238E27FC236}">
              <a16:creationId xmlns:a16="http://schemas.microsoft.com/office/drawing/2014/main" id="{00000000-0008-0000-0200-0000A9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682" name="n_1mainValue【庁舎】&#10;有形固定資産減価償却率">
          <a:extLst>
            <a:ext uri="{FF2B5EF4-FFF2-40B4-BE49-F238E27FC236}">
              <a16:creationId xmlns:a16="http://schemas.microsoft.com/office/drawing/2014/main" id="{00000000-0008-0000-0200-0000AA020000}"/>
            </a:ext>
          </a:extLst>
        </xdr:cNvPr>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683" name="n_2mainValue【庁舎】&#10;有形固定資産減価償却率">
          <a:extLst>
            <a:ext uri="{FF2B5EF4-FFF2-40B4-BE49-F238E27FC236}">
              <a16:creationId xmlns:a16="http://schemas.microsoft.com/office/drawing/2014/main" id="{00000000-0008-0000-0200-0000AB020000}"/>
            </a:ext>
          </a:extLst>
        </xdr:cNvPr>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684" name="n_3mainValue【庁舎】&#10;有形固定資産減価償却率">
          <a:extLst>
            <a:ext uri="{FF2B5EF4-FFF2-40B4-BE49-F238E27FC236}">
              <a16:creationId xmlns:a16="http://schemas.microsoft.com/office/drawing/2014/main" id="{00000000-0008-0000-0200-0000AC020000}"/>
            </a:ext>
          </a:extLst>
        </xdr:cNvPr>
        <xdr:cNvSpPr txBox="1"/>
      </xdr:nvSpPr>
      <xdr:spPr>
        <a:xfrm>
          <a:off x="13500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5459</xdr:rowOff>
    </xdr:from>
    <xdr:ext cx="405111" cy="259045"/>
    <xdr:sp macro="" textlink="">
      <xdr:nvSpPr>
        <xdr:cNvPr id="685" name="n_4mainValue【庁舎】&#10;有形固定資産減価償却率">
          <a:extLst>
            <a:ext uri="{FF2B5EF4-FFF2-40B4-BE49-F238E27FC236}">
              <a16:creationId xmlns:a16="http://schemas.microsoft.com/office/drawing/2014/main" id="{00000000-0008-0000-0200-0000AD020000}"/>
            </a:ext>
          </a:extLst>
        </xdr:cNvPr>
        <xdr:cNvSpPr txBox="1"/>
      </xdr:nvSpPr>
      <xdr:spPr>
        <a:xfrm>
          <a:off x="12611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10" name="【庁舎】&#10;一人当たり面積最小値テキスト">
          <a:extLst>
            <a:ext uri="{FF2B5EF4-FFF2-40B4-BE49-F238E27FC236}">
              <a16:creationId xmlns:a16="http://schemas.microsoft.com/office/drawing/2014/main" id="{00000000-0008-0000-0200-0000C6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12" name="【庁舎】&#10;一人当たり面積最大値テキスト">
          <a:extLst>
            <a:ext uri="{FF2B5EF4-FFF2-40B4-BE49-F238E27FC236}">
              <a16:creationId xmlns:a16="http://schemas.microsoft.com/office/drawing/2014/main" id="{00000000-0008-0000-0200-0000C8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714" name="【庁舎】&#10;一人当たり面積平均値テキスト">
          <a:extLst>
            <a:ext uri="{FF2B5EF4-FFF2-40B4-BE49-F238E27FC236}">
              <a16:creationId xmlns:a16="http://schemas.microsoft.com/office/drawing/2014/main" id="{00000000-0008-0000-0200-0000CA020000}"/>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16129</xdr:rowOff>
    </xdr:from>
    <xdr:to>
      <xdr:col>116</xdr:col>
      <xdr:colOff>114300</xdr:colOff>
      <xdr:row>108</xdr:row>
      <xdr:rowOff>117729</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85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726" name="【庁舎】&#10;一人当たり面積該当値テキスト">
          <a:extLst>
            <a:ext uri="{FF2B5EF4-FFF2-40B4-BE49-F238E27FC236}">
              <a16:creationId xmlns:a16="http://schemas.microsoft.com/office/drawing/2014/main" id="{00000000-0008-0000-0200-0000D6020000}"/>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18035</xdr:rowOff>
    </xdr:from>
    <xdr:to>
      <xdr:col>112</xdr:col>
      <xdr:colOff>38100</xdr:colOff>
      <xdr:row>108</xdr:row>
      <xdr:rowOff>119635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85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66929</xdr:rowOff>
    </xdr:from>
    <xdr:to>
      <xdr:col>116</xdr:col>
      <xdr:colOff>63500</xdr:colOff>
      <xdr:row>108</xdr:row>
      <xdr:rowOff>68835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1323300" y="1858352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21210</xdr:rowOff>
    </xdr:from>
    <xdr:to>
      <xdr:col>107</xdr:col>
      <xdr:colOff>101600</xdr:colOff>
      <xdr:row>108</xdr:row>
      <xdr:rowOff>122810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68835</xdr:rowOff>
    </xdr:from>
    <xdr:to>
      <xdr:col>111</xdr:col>
      <xdr:colOff>177800</xdr:colOff>
      <xdr:row>108</xdr:row>
      <xdr:rowOff>72010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0434300" y="1858543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22861</xdr:rowOff>
    </xdr:from>
    <xdr:to>
      <xdr:col>102</xdr:col>
      <xdr:colOff>165100</xdr:colOff>
      <xdr:row>108</xdr:row>
      <xdr:rowOff>124461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72010</xdr:rowOff>
    </xdr:from>
    <xdr:to>
      <xdr:col>107</xdr:col>
      <xdr:colOff>50800</xdr:colOff>
      <xdr:row>108</xdr:row>
      <xdr:rowOff>73661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9545300" y="1858861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39370</xdr:rowOff>
    </xdr:from>
    <xdr:to>
      <xdr:col>98</xdr:col>
      <xdr:colOff>38100</xdr:colOff>
      <xdr:row>108</xdr:row>
      <xdr:rowOff>140970</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8605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73661</xdr:rowOff>
    </xdr:from>
    <xdr:to>
      <xdr:col>102</xdr:col>
      <xdr:colOff>114300</xdr:colOff>
      <xdr:row>108</xdr:row>
      <xdr:rowOff>90170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8656300" y="185902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35" name="n_1aveValue【庁舎】&#10;一人当たり面積">
          <a:extLst>
            <a:ext uri="{FF2B5EF4-FFF2-40B4-BE49-F238E27FC236}">
              <a16:creationId xmlns:a16="http://schemas.microsoft.com/office/drawing/2014/main" id="{00000000-0008-0000-0200-0000DF020000}"/>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36" name="n_2aveValue【庁舎】&#10;一人当たり面積">
          <a:extLst>
            <a:ext uri="{FF2B5EF4-FFF2-40B4-BE49-F238E27FC236}">
              <a16:creationId xmlns:a16="http://schemas.microsoft.com/office/drawing/2014/main" id="{00000000-0008-0000-0200-0000E0020000}"/>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37" name="n_3aveValue【庁舎】&#10;一人当たり面積">
          <a:extLst>
            <a:ext uri="{FF2B5EF4-FFF2-40B4-BE49-F238E27FC236}">
              <a16:creationId xmlns:a16="http://schemas.microsoft.com/office/drawing/2014/main" id="{00000000-0008-0000-0200-0000E1020000}"/>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38" name="n_4aveValue【庁舎】&#10;一人当たり面積">
          <a:extLst>
            <a:ext uri="{FF2B5EF4-FFF2-40B4-BE49-F238E27FC236}">
              <a16:creationId xmlns:a16="http://schemas.microsoft.com/office/drawing/2014/main" id="{00000000-0008-0000-0200-0000E202000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110762</xdr:rowOff>
    </xdr:from>
    <xdr:ext cx="469744" cy="259045"/>
    <xdr:sp macro="" textlink="">
      <xdr:nvSpPr>
        <xdr:cNvPr id="739" name="n_1mainValue【庁舎】&#10;一人当たり面積">
          <a:extLst>
            <a:ext uri="{FF2B5EF4-FFF2-40B4-BE49-F238E27FC236}">
              <a16:creationId xmlns:a16="http://schemas.microsoft.com/office/drawing/2014/main" id="{00000000-0008-0000-0200-0000E3020000}"/>
            </a:ext>
          </a:extLst>
        </xdr:cNvPr>
        <xdr:cNvSpPr txBox="1"/>
      </xdr:nvSpPr>
      <xdr:spPr>
        <a:xfrm>
          <a:off x="21075727" y="1862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113937</xdr:rowOff>
    </xdr:from>
    <xdr:ext cx="469744" cy="259045"/>
    <xdr:sp macro="" textlink="">
      <xdr:nvSpPr>
        <xdr:cNvPr id="740" name="n_2mainValue【庁舎】&#10;一人当たり面積">
          <a:extLst>
            <a:ext uri="{FF2B5EF4-FFF2-40B4-BE49-F238E27FC236}">
              <a16:creationId xmlns:a16="http://schemas.microsoft.com/office/drawing/2014/main" id="{00000000-0008-0000-0200-0000E4020000}"/>
            </a:ext>
          </a:extLst>
        </xdr:cNvPr>
        <xdr:cNvSpPr txBox="1"/>
      </xdr:nvSpPr>
      <xdr:spPr>
        <a:xfrm>
          <a:off x="20199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115588</xdr:rowOff>
    </xdr:from>
    <xdr:ext cx="469744" cy="259045"/>
    <xdr:sp macro="" textlink="">
      <xdr:nvSpPr>
        <xdr:cNvPr id="741" name="n_3mainValue【庁舎】&#10;一人当たり面積">
          <a:extLst>
            <a:ext uri="{FF2B5EF4-FFF2-40B4-BE49-F238E27FC236}">
              <a16:creationId xmlns:a16="http://schemas.microsoft.com/office/drawing/2014/main" id="{00000000-0008-0000-0200-0000E5020000}"/>
            </a:ext>
          </a:extLst>
        </xdr:cNvPr>
        <xdr:cNvSpPr txBox="1"/>
      </xdr:nvSpPr>
      <xdr:spPr>
        <a:xfrm>
          <a:off x="193104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132097</xdr:rowOff>
    </xdr:from>
    <xdr:ext cx="469744" cy="259045"/>
    <xdr:sp macro="" textlink="">
      <xdr:nvSpPr>
        <xdr:cNvPr id="742" name="n_4mainValue【庁舎】&#10;一人当たり面積">
          <a:extLst>
            <a:ext uri="{FF2B5EF4-FFF2-40B4-BE49-F238E27FC236}">
              <a16:creationId xmlns:a16="http://schemas.microsoft.com/office/drawing/2014/main" id="{00000000-0008-0000-0200-0000E6020000}"/>
            </a:ext>
          </a:extLst>
        </xdr:cNvPr>
        <xdr:cNvSpPr txBox="1"/>
      </xdr:nvSpPr>
      <xdr:spPr>
        <a:xfrm>
          <a:off x="184214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については近年整備を行っており、比較的新しい施設が多いため減価償却率は低くなっている。また、一人当たりの面積については、住民基本台帳登録者数が少ないことと関連し、施設数に対して高くなる傾向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3973695</v>
      </c>
      <c r="BO4" s="426"/>
      <c r="BP4" s="426"/>
      <c r="BQ4" s="426"/>
      <c r="BR4" s="426"/>
      <c r="BS4" s="426"/>
      <c r="BT4" s="426"/>
      <c r="BU4" s="427"/>
      <c r="BV4" s="425">
        <v>3670923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19.2</v>
      </c>
      <c r="CU4" s="610"/>
      <c r="CV4" s="610"/>
      <c r="CW4" s="610"/>
      <c r="CX4" s="610"/>
      <c r="CY4" s="610"/>
      <c r="CZ4" s="610"/>
      <c r="DA4" s="611"/>
      <c r="DB4" s="609">
        <v>20.2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3491414</v>
      </c>
      <c r="BO5" s="431"/>
      <c r="BP5" s="431"/>
      <c r="BQ5" s="431"/>
      <c r="BR5" s="431"/>
      <c r="BS5" s="431"/>
      <c r="BT5" s="431"/>
      <c r="BU5" s="432"/>
      <c r="BV5" s="430">
        <v>3213291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81.7</v>
      </c>
      <c r="CU5" s="401"/>
      <c r="CV5" s="401"/>
      <c r="CW5" s="401"/>
      <c r="CX5" s="401"/>
      <c r="CY5" s="401"/>
      <c r="CZ5" s="401"/>
      <c r="DA5" s="402"/>
      <c r="DB5" s="400">
        <v>86.6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482281</v>
      </c>
      <c r="BO6" s="431"/>
      <c r="BP6" s="431"/>
      <c r="BQ6" s="431"/>
      <c r="BR6" s="431"/>
      <c r="BS6" s="431"/>
      <c r="BT6" s="431"/>
      <c r="BU6" s="432"/>
      <c r="BV6" s="430">
        <v>457632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83.7</v>
      </c>
      <c r="CU6" s="584"/>
      <c r="CV6" s="584"/>
      <c r="CW6" s="584"/>
      <c r="CX6" s="584"/>
      <c r="CY6" s="584"/>
      <c r="CZ6" s="584"/>
      <c r="DA6" s="585"/>
      <c r="DB6" s="583">
        <v>88.9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86453</v>
      </c>
      <c r="BO7" s="431"/>
      <c r="BP7" s="431"/>
      <c r="BQ7" s="431"/>
      <c r="BR7" s="431"/>
      <c r="BS7" s="431"/>
      <c r="BT7" s="431"/>
      <c r="BU7" s="432"/>
      <c r="BV7" s="430">
        <v>64774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2063121</v>
      </c>
      <c r="CU7" s="431"/>
      <c r="CV7" s="431"/>
      <c r="CW7" s="431"/>
      <c r="CX7" s="431"/>
      <c r="CY7" s="431"/>
      <c r="CZ7" s="431"/>
      <c r="DA7" s="432"/>
      <c r="DB7" s="430">
        <v>1949314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395828</v>
      </c>
      <c r="BO8" s="431"/>
      <c r="BP8" s="431"/>
      <c r="BQ8" s="431"/>
      <c r="BR8" s="431"/>
      <c r="BS8" s="431"/>
      <c r="BT8" s="431"/>
      <c r="BU8" s="432"/>
      <c r="BV8" s="430">
        <v>392858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0.14000000000000001</v>
      </c>
      <c r="CU8" s="544"/>
      <c r="CV8" s="544"/>
      <c r="CW8" s="544"/>
      <c r="CX8" s="544"/>
      <c r="CY8" s="544"/>
      <c r="CZ8" s="544"/>
      <c r="DA8" s="545"/>
      <c r="DB8" s="543">
        <v>0.13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2480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2970</v>
      </c>
      <c r="BO9" s="431"/>
      <c r="BP9" s="431"/>
      <c r="BQ9" s="431"/>
      <c r="BR9" s="431"/>
      <c r="BS9" s="431"/>
      <c r="BT9" s="431"/>
      <c r="BU9" s="432"/>
      <c r="BV9" s="430">
        <v>104823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11.8</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2826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581</v>
      </c>
      <c r="BO10" s="431"/>
      <c r="BP10" s="431"/>
      <c r="BQ10" s="431"/>
      <c r="BR10" s="431"/>
      <c r="BS10" s="431"/>
      <c r="BT10" s="431"/>
      <c r="BU10" s="432"/>
      <c r="BV10" s="430">
        <v>612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2581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2567</v>
      </c>
      <c r="S13" s="534"/>
      <c r="T13" s="534"/>
      <c r="U13" s="534"/>
      <c r="V13" s="535"/>
      <c r="W13" s="521" t="s">
        <v>138</v>
      </c>
      <c r="X13" s="443"/>
      <c r="Y13" s="443"/>
      <c r="Z13" s="443"/>
      <c r="AA13" s="443"/>
      <c r="AB13" s="444"/>
      <c r="AC13" s="406">
        <v>144</v>
      </c>
      <c r="AD13" s="407"/>
      <c r="AE13" s="407"/>
      <c r="AF13" s="407"/>
      <c r="AG13" s="408"/>
      <c r="AH13" s="406">
        <v>137</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3551</v>
      </c>
      <c r="BO13" s="431"/>
      <c r="BP13" s="431"/>
      <c r="BQ13" s="431"/>
      <c r="BR13" s="431"/>
      <c r="BS13" s="431"/>
      <c r="BT13" s="431"/>
      <c r="BU13" s="432"/>
      <c r="BV13" s="430">
        <v>105435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5.9</v>
      </c>
      <c r="CU13" s="401"/>
      <c r="CV13" s="401"/>
      <c r="CW13" s="401"/>
      <c r="CX13" s="401"/>
      <c r="CY13" s="401"/>
      <c r="CZ13" s="401"/>
      <c r="DA13" s="402"/>
      <c r="DB13" s="400">
        <v>5.9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2642</v>
      </c>
      <c r="S14" s="534"/>
      <c r="T14" s="534"/>
      <c r="U14" s="534"/>
      <c r="V14" s="535"/>
      <c r="W14" s="536"/>
      <c r="X14" s="446"/>
      <c r="Y14" s="446"/>
      <c r="Z14" s="446"/>
      <c r="AA14" s="446"/>
      <c r="AB14" s="447"/>
      <c r="AC14" s="526">
        <v>13.9</v>
      </c>
      <c r="AD14" s="527"/>
      <c r="AE14" s="527"/>
      <c r="AF14" s="527"/>
      <c r="AG14" s="528"/>
      <c r="AH14" s="526">
        <v>12.3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2628</v>
      </c>
      <c r="S15" s="534"/>
      <c r="T15" s="534"/>
      <c r="U15" s="534"/>
      <c r="V15" s="535"/>
      <c r="W15" s="521" t="s">
        <v>147</v>
      </c>
      <c r="X15" s="443"/>
      <c r="Y15" s="443"/>
      <c r="Z15" s="443"/>
      <c r="AA15" s="443"/>
      <c r="AB15" s="444"/>
      <c r="AC15" s="406">
        <v>140</v>
      </c>
      <c r="AD15" s="407"/>
      <c r="AE15" s="407"/>
      <c r="AF15" s="407"/>
      <c r="AG15" s="408"/>
      <c r="AH15" s="406">
        <v>174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309128</v>
      </c>
      <c r="BO15" s="426"/>
      <c r="BP15" s="426"/>
      <c r="BQ15" s="426"/>
      <c r="BR15" s="426"/>
      <c r="BS15" s="426"/>
      <c r="BT15" s="426"/>
      <c r="BU15" s="427"/>
      <c r="BV15" s="425">
        <v>263032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13.5</v>
      </c>
      <c r="AD16" s="527"/>
      <c r="AE16" s="527"/>
      <c r="AF16" s="527"/>
      <c r="AG16" s="528"/>
      <c r="AH16" s="526">
        <v>15.6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1958647</v>
      </c>
      <c r="BO16" s="431"/>
      <c r="BP16" s="431"/>
      <c r="BQ16" s="431"/>
      <c r="BR16" s="431"/>
      <c r="BS16" s="431"/>
      <c r="BT16" s="431"/>
      <c r="BU16" s="432"/>
      <c r="BV16" s="430">
        <v>1850716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752</v>
      </c>
      <c r="AD17" s="407"/>
      <c r="AE17" s="407"/>
      <c r="AF17" s="407"/>
      <c r="AG17" s="408"/>
      <c r="AH17" s="406">
        <v>806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365072</v>
      </c>
      <c r="BO17" s="431"/>
      <c r="BP17" s="431"/>
      <c r="BQ17" s="431"/>
      <c r="BR17" s="431"/>
      <c r="BS17" s="431"/>
      <c r="BT17" s="431"/>
      <c r="BU17" s="432"/>
      <c r="BV17" s="430">
        <v>317314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294.23</v>
      </c>
      <c r="M18" s="495"/>
      <c r="N18" s="495"/>
      <c r="O18" s="495"/>
      <c r="P18" s="495"/>
      <c r="Q18" s="495"/>
      <c r="R18" s="496"/>
      <c r="S18" s="496"/>
      <c r="T18" s="496"/>
      <c r="U18" s="496"/>
      <c r="V18" s="497"/>
      <c r="W18" s="511"/>
      <c r="X18" s="512"/>
      <c r="Y18" s="512"/>
      <c r="Z18" s="512"/>
      <c r="AA18" s="512"/>
      <c r="AB18" s="522"/>
      <c r="AC18" s="394">
        <v>72.599999999999994</v>
      </c>
      <c r="AD18" s="395"/>
      <c r="AE18" s="395"/>
      <c r="AF18" s="395"/>
      <c r="AG18" s="498"/>
      <c r="AH18" s="394">
        <v>72.2</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1685902</v>
      </c>
      <c r="BO18" s="431"/>
      <c r="BP18" s="431"/>
      <c r="BQ18" s="431"/>
      <c r="BR18" s="431"/>
      <c r="BS18" s="431"/>
      <c r="BT18" s="431"/>
      <c r="BU18" s="432"/>
      <c r="BV18" s="430">
        <v>1696146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2944510</v>
      </c>
      <c r="BO19" s="431"/>
      <c r="BP19" s="431"/>
      <c r="BQ19" s="431"/>
      <c r="BR19" s="431"/>
      <c r="BS19" s="431"/>
      <c r="BT19" s="431"/>
      <c r="BU19" s="432"/>
      <c r="BV19" s="430">
        <v>2671920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1248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2708123</v>
      </c>
      <c r="BO23" s="431"/>
      <c r="BP23" s="431"/>
      <c r="BQ23" s="431"/>
      <c r="BR23" s="431"/>
      <c r="BS23" s="431"/>
      <c r="BT23" s="431"/>
      <c r="BU23" s="432"/>
      <c r="BV23" s="430">
        <v>2855295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5770</v>
      </c>
      <c r="R24" s="407"/>
      <c r="S24" s="407"/>
      <c r="T24" s="407"/>
      <c r="U24" s="407"/>
      <c r="V24" s="408"/>
      <c r="W24" s="472"/>
      <c r="X24" s="463"/>
      <c r="Y24" s="464"/>
      <c r="Z24" s="403" t="s">
        <v>171</v>
      </c>
      <c r="AA24" s="404"/>
      <c r="AB24" s="404"/>
      <c r="AC24" s="404"/>
      <c r="AD24" s="404"/>
      <c r="AE24" s="404"/>
      <c r="AF24" s="404"/>
      <c r="AG24" s="405"/>
      <c r="AH24" s="406">
        <v>57</v>
      </c>
      <c r="AI24" s="407"/>
      <c r="AJ24" s="407"/>
      <c r="AK24" s="407"/>
      <c r="AL24" s="408"/>
      <c r="AM24" s="406">
        <v>161139</v>
      </c>
      <c r="AN24" s="407"/>
      <c r="AO24" s="407"/>
      <c r="AP24" s="407"/>
      <c r="AQ24" s="407"/>
      <c r="AR24" s="408"/>
      <c r="AS24" s="406">
        <v>2827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2707573</v>
      </c>
      <c r="BO24" s="431"/>
      <c r="BP24" s="431"/>
      <c r="BQ24" s="431"/>
      <c r="BR24" s="431"/>
      <c r="BS24" s="431"/>
      <c r="BT24" s="431"/>
      <c r="BU24" s="432"/>
      <c r="BV24" s="430">
        <v>2854465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5010</v>
      </c>
      <c r="R25" s="407"/>
      <c r="S25" s="407"/>
      <c r="T25" s="407"/>
      <c r="U25" s="407"/>
      <c r="V25" s="408"/>
      <c r="W25" s="472"/>
      <c r="X25" s="463"/>
      <c r="Y25" s="464"/>
      <c r="Z25" s="403" t="s">
        <v>174</v>
      </c>
      <c r="AA25" s="404"/>
      <c r="AB25" s="404"/>
      <c r="AC25" s="404"/>
      <c r="AD25" s="404"/>
      <c r="AE25" s="404"/>
      <c r="AF25" s="404"/>
      <c r="AG25" s="405"/>
      <c r="AH25" s="406" t="s">
        <v>136</v>
      </c>
      <c r="AI25" s="407"/>
      <c r="AJ25" s="407"/>
      <c r="AK25" s="407"/>
      <c r="AL25" s="408"/>
      <c r="AM25" s="406" t="s">
        <v>136</v>
      </c>
      <c r="AN25" s="407"/>
      <c r="AO25" s="407"/>
      <c r="AP25" s="407"/>
      <c r="AQ25" s="407"/>
      <c r="AR25" s="408"/>
      <c r="AS25" s="406" t="s">
        <v>136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136</v>
      </c>
      <c r="BO25" s="426"/>
      <c r="BP25" s="426"/>
      <c r="BQ25" s="426"/>
      <c r="BR25" s="426"/>
      <c r="BS25" s="426"/>
      <c r="BT25" s="426"/>
      <c r="BU25" s="427"/>
      <c r="BV25" s="425">
        <v>67465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4660</v>
      </c>
      <c r="R26" s="407"/>
      <c r="S26" s="407"/>
      <c r="T26" s="407"/>
      <c r="U26" s="407"/>
      <c r="V26" s="408"/>
      <c r="W26" s="472"/>
      <c r="X26" s="463"/>
      <c r="Y26" s="464"/>
      <c r="Z26" s="403" t="s">
        <v>177</v>
      </c>
      <c r="AA26" s="485"/>
      <c r="AB26" s="485"/>
      <c r="AC26" s="485"/>
      <c r="AD26" s="485"/>
      <c r="AE26" s="485"/>
      <c r="AF26" s="485"/>
      <c r="AG26" s="486"/>
      <c r="AH26" s="406" t="s">
        <v>136</v>
      </c>
      <c r="AI26" s="407"/>
      <c r="AJ26" s="407"/>
      <c r="AK26" s="407"/>
      <c r="AL26" s="408"/>
      <c r="AM26" s="406" t="s">
        <v>136</v>
      </c>
      <c r="AN26" s="407"/>
      <c r="AO26" s="407"/>
      <c r="AP26" s="407"/>
      <c r="AQ26" s="407"/>
      <c r="AR26" s="408"/>
      <c r="AS26" s="406" t="s">
        <v>136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2550</v>
      </c>
      <c r="R27" s="407"/>
      <c r="S27" s="407"/>
      <c r="T27" s="407"/>
      <c r="U27" s="407"/>
      <c r="V27" s="408"/>
      <c r="W27" s="472"/>
      <c r="X27" s="463"/>
      <c r="Y27" s="464"/>
      <c r="Z27" s="403" t="s">
        <v>180</v>
      </c>
      <c r="AA27" s="404"/>
      <c r="AB27" s="404"/>
      <c r="AC27" s="404"/>
      <c r="AD27" s="404"/>
      <c r="AE27" s="404"/>
      <c r="AF27" s="404"/>
      <c r="AG27" s="405"/>
      <c r="AH27" s="406" t="s">
        <v>136</v>
      </c>
      <c r="AI27" s="407"/>
      <c r="AJ27" s="407"/>
      <c r="AK27" s="407"/>
      <c r="AL27" s="408"/>
      <c r="AM27" s="406" t="s">
        <v>136</v>
      </c>
      <c r="AN27" s="407"/>
      <c r="AO27" s="407"/>
      <c r="AP27" s="407"/>
      <c r="AQ27" s="407"/>
      <c r="AR27" s="408"/>
      <c r="AS27" s="406" t="s">
        <v>136</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51277</v>
      </c>
      <c r="BO27" s="434"/>
      <c r="BP27" s="434"/>
      <c r="BQ27" s="434"/>
      <c r="BR27" s="434"/>
      <c r="BS27" s="434"/>
      <c r="BT27" s="434"/>
      <c r="BU27" s="435"/>
      <c r="BV27" s="433">
        <v>51251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1950</v>
      </c>
      <c r="R28" s="407"/>
      <c r="S28" s="407"/>
      <c r="T28" s="407"/>
      <c r="U28" s="407"/>
      <c r="V28" s="408"/>
      <c r="W28" s="472"/>
      <c r="X28" s="463"/>
      <c r="Y28" s="464"/>
      <c r="Z28" s="403" t="s">
        <v>183</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1181763</v>
      </c>
      <c r="BO28" s="426"/>
      <c r="BP28" s="426"/>
      <c r="BQ28" s="426"/>
      <c r="BR28" s="426"/>
      <c r="BS28" s="426"/>
      <c r="BT28" s="426"/>
      <c r="BU28" s="427"/>
      <c r="BV28" s="425">
        <v>1181182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1750</v>
      </c>
      <c r="R29" s="407"/>
      <c r="S29" s="407"/>
      <c r="T29" s="407"/>
      <c r="U29" s="407"/>
      <c r="V29" s="408"/>
      <c r="W29" s="473"/>
      <c r="X29" s="474"/>
      <c r="Y29" s="475"/>
      <c r="Z29" s="403" t="s">
        <v>186</v>
      </c>
      <c r="AA29" s="404"/>
      <c r="AB29" s="404"/>
      <c r="AC29" s="404"/>
      <c r="AD29" s="404"/>
      <c r="AE29" s="404"/>
      <c r="AF29" s="404"/>
      <c r="AG29" s="405"/>
      <c r="AH29" s="406">
        <v>57</v>
      </c>
      <c r="AI29" s="407"/>
      <c r="AJ29" s="407"/>
      <c r="AK29" s="407"/>
      <c r="AL29" s="408"/>
      <c r="AM29" s="406">
        <v>161139</v>
      </c>
      <c r="AN29" s="407"/>
      <c r="AO29" s="407"/>
      <c r="AP29" s="407"/>
      <c r="AQ29" s="407"/>
      <c r="AR29" s="408"/>
      <c r="AS29" s="406">
        <v>2827</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306957</v>
      </c>
      <c r="BO29" s="431"/>
      <c r="BP29" s="431"/>
      <c r="BQ29" s="431"/>
      <c r="BR29" s="431"/>
      <c r="BS29" s="431"/>
      <c r="BT29" s="431"/>
      <c r="BU29" s="432"/>
      <c r="BV29" s="430">
        <v>246832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1543062</v>
      </c>
      <c r="BO30" s="434"/>
      <c r="BP30" s="434"/>
      <c r="BQ30" s="434"/>
      <c r="BR30" s="434"/>
      <c r="BS30" s="434"/>
      <c r="BT30" s="434"/>
      <c r="BU30" s="435"/>
      <c r="BV30" s="433">
        <v>1542547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へき地診療所特別会計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国民健康保険七川診療所特別会計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串本町古座川町衛生施設事務組合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国民健康保険明神診療所特別会計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紀南学園事務組合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東牟婁郡町村新宮市老人福祉施設事務組合(普通会計)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後期高齢者医療特別会計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東牟婁郡町村新宮市老人福祉施設事務組合(公営企業会計)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和歌山地方税回収機構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和歌山県後期高齢者医療連合(普通会計)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和歌山県後期高齢者医療連合(特別会計)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紀南環境広域施設組合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新宮周辺広域市町村圏事務組合(普通会計)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nU3P4nHhs1SB6R+paLIuJyMxihiorM8x4SjLU+DbAbdawME2TtZ82oiAsYxytL4wQdwFNh5CPPraEI62El7Mg==" saltValue="nEcdNwnTRAn7dif6jNcC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207446</v>
      </c>
      <c r="S5" s="698"/>
      <c r="T5" s="698"/>
      <c r="U5" s="698"/>
      <c r="V5" s="698"/>
      <c r="W5" s="698"/>
      <c r="X5" s="698"/>
      <c r="Y5" s="741"/>
      <c r="Z5" s="759">
        <v>5.2</v>
      </c>
      <c r="AA5" s="759"/>
      <c r="AB5" s="759"/>
      <c r="AC5" s="759"/>
      <c r="AD5" s="760">
        <v>207446</v>
      </c>
      <c r="AE5" s="760"/>
      <c r="AF5" s="760"/>
      <c r="AG5" s="760"/>
      <c r="AH5" s="760"/>
      <c r="AI5" s="760"/>
      <c r="AJ5" s="760"/>
      <c r="AK5" s="760"/>
      <c r="AL5" s="742">
        <v>10.3</v>
      </c>
      <c r="AM5" s="713"/>
      <c r="AN5" s="713"/>
      <c r="AO5" s="743"/>
      <c r="AP5" s="708" t="s">
        <v>224</v>
      </c>
      <c r="AQ5" s="709"/>
      <c r="AR5" s="709"/>
      <c r="AS5" s="709"/>
      <c r="AT5" s="709"/>
      <c r="AU5" s="709"/>
      <c r="AV5" s="709"/>
      <c r="AW5" s="709"/>
      <c r="AX5" s="709"/>
      <c r="AY5" s="709"/>
      <c r="AZ5" s="709"/>
      <c r="BA5" s="709"/>
      <c r="BB5" s="709"/>
      <c r="BC5" s="709"/>
      <c r="BD5" s="709"/>
      <c r="BE5" s="709"/>
      <c r="BF5" s="710"/>
      <c r="BG5" s="642">
        <v>207141</v>
      </c>
      <c r="BH5" s="643"/>
      <c r="BI5" s="643"/>
      <c r="BJ5" s="643"/>
      <c r="BK5" s="643"/>
      <c r="BL5" s="643"/>
      <c r="BM5" s="643"/>
      <c r="BN5" s="644"/>
      <c r="BO5" s="675">
        <v>99.9</v>
      </c>
      <c r="BP5" s="675"/>
      <c r="BQ5" s="675"/>
      <c r="BR5" s="675"/>
      <c r="BS5" s="676" t="s">
        <v>145</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93964</v>
      </c>
      <c r="S6" s="643"/>
      <c r="T6" s="643"/>
      <c r="U6" s="643"/>
      <c r="V6" s="643"/>
      <c r="W6" s="643"/>
      <c r="X6" s="643"/>
      <c r="Y6" s="644"/>
      <c r="Z6" s="675">
        <v>2.4</v>
      </c>
      <c r="AA6" s="675"/>
      <c r="AB6" s="675"/>
      <c r="AC6" s="675"/>
      <c r="AD6" s="676">
        <v>93964</v>
      </c>
      <c r="AE6" s="676"/>
      <c r="AF6" s="676"/>
      <c r="AG6" s="676"/>
      <c r="AH6" s="676"/>
      <c r="AI6" s="676"/>
      <c r="AJ6" s="676"/>
      <c r="AK6" s="676"/>
      <c r="AL6" s="645">
        <v>4.7</v>
      </c>
      <c r="AM6" s="646"/>
      <c r="AN6" s="646"/>
      <c r="AO6" s="677"/>
      <c r="AP6" s="639" t="s">
        <v>229</v>
      </c>
      <c r="AQ6" s="640"/>
      <c r="AR6" s="640"/>
      <c r="AS6" s="640"/>
      <c r="AT6" s="640"/>
      <c r="AU6" s="640"/>
      <c r="AV6" s="640"/>
      <c r="AW6" s="640"/>
      <c r="AX6" s="640"/>
      <c r="AY6" s="640"/>
      <c r="AZ6" s="640"/>
      <c r="BA6" s="640"/>
      <c r="BB6" s="640"/>
      <c r="BC6" s="640"/>
      <c r="BD6" s="640"/>
      <c r="BE6" s="640"/>
      <c r="BF6" s="641"/>
      <c r="BG6" s="642">
        <v>207141</v>
      </c>
      <c r="BH6" s="643"/>
      <c r="BI6" s="643"/>
      <c r="BJ6" s="643"/>
      <c r="BK6" s="643"/>
      <c r="BL6" s="643"/>
      <c r="BM6" s="643"/>
      <c r="BN6" s="644"/>
      <c r="BO6" s="675">
        <v>99.9</v>
      </c>
      <c r="BP6" s="675"/>
      <c r="BQ6" s="675"/>
      <c r="BR6" s="675"/>
      <c r="BS6" s="676" t="s">
        <v>230</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51083</v>
      </c>
      <c r="CS6" s="643"/>
      <c r="CT6" s="643"/>
      <c r="CU6" s="643"/>
      <c r="CV6" s="643"/>
      <c r="CW6" s="643"/>
      <c r="CX6" s="643"/>
      <c r="CY6" s="644"/>
      <c r="CZ6" s="742">
        <v>1.5</v>
      </c>
      <c r="DA6" s="713"/>
      <c r="DB6" s="713"/>
      <c r="DC6" s="745"/>
      <c r="DD6" s="648" t="s">
        <v>136</v>
      </c>
      <c r="DE6" s="643"/>
      <c r="DF6" s="643"/>
      <c r="DG6" s="643"/>
      <c r="DH6" s="643"/>
      <c r="DI6" s="643"/>
      <c r="DJ6" s="643"/>
      <c r="DK6" s="643"/>
      <c r="DL6" s="643"/>
      <c r="DM6" s="643"/>
      <c r="DN6" s="643"/>
      <c r="DO6" s="643"/>
      <c r="DP6" s="644"/>
      <c r="DQ6" s="648">
        <v>51083</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263</v>
      </c>
      <c r="S7" s="643"/>
      <c r="T7" s="643"/>
      <c r="U7" s="643"/>
      <c r="V7" s="643"/>
      <c r="W7" s="643"/>
      <c r="X7" s="643"/>
      <c r="Y7" s="644"/>
      <c r="Z7" s="675">
        <v>0</v>
      </c>
      <c r="AA7" s="675"/>
      <c r="AB7" s="675"/>
      <c r="AC7" s="675"/>
      <c r="AD7" s="676">
        <v>263</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76746</v>
      </c>
      <c r="BH7" s="643"/>
      <c r="BI7" s="643"/>
      <c r="BJ7" s="643"/>
      <c r="BK7" s="643"/>
      <c r="BL7" s="643"/>
      <c r="BM7" s="643"/>
      <c r="BN7" s="644"/>
      <c r="BO7" s="675">
        <v>37</v>
      </c>
      <c r="BP7" s="675"/>
      <c r="BQ7" s="675"/>
      <c r="BR7" s="675"/>
      <c r="BS7" s="676" t="s">
        <v>145</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780003</v>
      </c>
      <c r="CS7" s="643"/>
      <c r="CT7" s="643"/>
      <c r="CU7" s="643"/>
      <c r="CV7" s="643"/>
      <c r="CW7" s="643"/>
      <c r="CX7" s="643"/>
      <c r="CY7" s="644"/>
      <c r="CZ7" s="675">
        <v>22.3</v>
      </c>
      <c r="DA7" s="675"/>
      <c r="DB7" s="675"/>
      <c r="DC7" s="675"/>
      <c r="DD7" s="648">
        <v>627</v>
      </c>
      <c r="DE7" s="643"/>
      <c r="DF7" s="643"/>
      <c r="DG7" s="643"/>
      <c r="DH7" s="643"/>
      <c r="DI7" s="643"/>
      <c r="DJ7" s="643"/>
      <c r="DK7" s="643"/>
      <c r="DL7" s="643"/>
      <c r="DM7" s="643"/>
      <c r="DN7" s="643"/>
      <c r="DO7" s="643"/>
      <c r="DP7" s="644"/>
      <c r="DQ7" s="648">
        <v>438316</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1027</v>
      </c>
      <c r="S8" s="643"/>
      <c r="T8" s="643"/>
      <c r="U8" s="643"/>
      <c r="V8" s="643"/>
      <c r="W8" s="643"/>
      <c r="X8" s="643"/>
      <c r="Y8" s="644"/>
      <c r="Z8" s="675">
        <v>0</v>
      </c>
      <c r="AA8" s="675"/>
      <c r="AB8" s="675"/>
      <c r="AC8" s="675"/>
      <c r="AD8" s="676">
        <v>1027</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3552</v>
      </c>
      <c r="BH8" s="643"/>
      <c r="BI8" s="643"/>
      <c r="BJ8" s="643"/>
      <c r="BK8" s="643"/>
      <c r="BL8" s="643"/>
      <c r="BM8" s="643"/>
      <c r="BN8" s="644"/>
      <c r="BO8" s="675">
        <v>1.7</v>
      </c>
      <c r="BP8" s="675"/>
      <c r="BQ8" s="675"/>
      <c r="BR8" s="675"/>
      <c r="BS8" s="648" t="s">
        <v>145</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673719</v>
      </c>
      <c r="CS8" s="643"/>
      <c r="CT8" s="643"/>
      <c r="CU8" s="643"/>
      <c r="CV8" s="643"/>
      <c r="CW8" s="643"/>
      <c r="CX8" s="643"/>
      <c r="CY8" s="644"/>
      <c r="CZ8" s="675">
        <v>19.3</v>
      </c>
      <c r="DA8" s="675"/>
      <c r="DB8" s="675"/>
      <c r="DC8" s="675"/>
      <c r="DD8" s="648">
        <v>20492</v>
      </c>
      <c r="DE8" s="643"/>
      <c r="DF8" s="643"/>
      <c r="DG8" s="643"/>
      <c r="DH8" s="643"/>
      <c r="DI8" s="643"/>
      <c r="DJ8" s="643"/>
      <c r="DK8" s="643"/>
      <c r="DL8" s="643"/>
      <c r="DM8" s="643"/>
      <c r="DN8" s="643"/>
      <c r="DO8" s="643"/>
      <c r="DP8" s="644"/>
      <c r="DQ8" s="648">
        <v>473973</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1155</v>
      </c>
      <c r="S9" s="643"/>
      <c r="T9" s="643"/>
      <c r="U9" s="643"/>
      <c r="V9" s="643"/>
      <c r="W9" s="643"/>
      <c r="X9" s="643"/>
      <c r="Y9" s="644"/>
      <c r="Z9" s="675">
        <v>0</v>
      </c>
      <c r="AA9" s="675"/>
      <c r="AB9" s="675"/>
      <c r="AC9" s="675"/>
      <c r="AD9" s="676">
        <v>1155</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67374</v>
      </c>
      <c r="BH9" s="643"/>
      <c r="BI9" s="643"/>
      <c r="BJ9" s="643"/>
      <c r="BK9" s="643"/>
      <c r="BL9" s="643"/>
      <c r="BM9" s="643"/>
      <c r="BN9" s="644"/>
      <c r="BO9" s="675">
        <v>32.5</v>
      </c>
      <c r="BP9" s="675"/>
      <c r="BQ9" s="675"/>
      <c r="BR9" s="675"/>
      <c r="BS9" s="648" t="s">
        <v>145</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357008</v>
      </c>
      <c r="CS9" s="643"/>
      <c r="CT9" s="643"/>
      <c r="CU9" s="643"/>
      <c r="CV9" s="643"/>
      <c r="CW9" s="643"/>
      <c r="CX9" s="643"/>
      <c r="CY9" s="644"/>
      <c r="CZ9" s="675">
        <v>10.199999999999999</v>
      </c>
      <c r="DA9" s="675"/>
      <c r="DB9" s="675"/>
      <c r="DC9" s="675"/>
      <c r="DD9" s="648">
        <v>28595</v>
      </c>
      <c r="DE9" s="643"/>
      <c r="DF9" s="643"/>
      <c r="DG9" s="643"/>
      <c r="DH9" s="643"/>
      <c r="DI9" s="643"/>
      <c r="DJ9" s="643"/>
      <c r="DK9" s="643"/>
      <c r="DL9" s="643"/>
      <c r="DM9" s="643"/>
      <c r="DN9" s="643"/>
      <c r="DO9" s="643"/>
      <c r="DP9" s="644"/>
      <c r="DQ9" s="648">
        <v>264009</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145</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136</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5027</v>
      </c>
      <c r="BH10" s="643"/>
      <c r="BI10" s="643"/>
      <c r="BJ10" s="643"/>
      <c r="BK10" s="643"/>
      <c r="BL10" s="643"/>
      <c r="BM10" s="643"/>
      <c r="BN10" s="644"/>
      <c r="BO10" s="675">
        <v>2.4</v>
      </c>
      <c r="BP10" s="675"/>
      <c r="BQ10" s="675"/>
      <c r="BR10" s="675"/>
      <c r="BS10" s="648" t="s">
        <v>145</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t="s">
        <v>145</v>
      </c>
      <c r="CS10" s="643"/>
      <c r="CT10" s="643"/>
      <c r="CU10" s="643"/>
      <c r="CV10" s="643"/>
      <c r="CW10" s="643"/>
      <c r="CX10" s="643"/>
      <c r="CY10" s="644"/>
      <c r="CZ10" s="675" t="s">
        <v>230</v>
      </c>
      <c r="DA10" s="675"/>
      <c r="DB10" s="675"/>
      <c r="DC10" s="675"/>
      <c r="DD10" s="648" t="s">
        <v>145</v>
      </c>
      <c r="DE10" s="643"/>
      <c r="DF10" s="643"/>
      <c r="DG10" s="643"/>
      <c r="DH10" s="643"/>
      <c r="DI10" s="643"/>
      <c r="DJ10" s="643"/>
      <c r="DK10" s="643"/>
      <c r="DL10" s="643"/>
      <c r="DM10" s="643"/>
      <c r="DN10" s="643"/>
      <c r="DO10" s="643"/>
      <c r="DP10" s="644"/>
      <c r="DQ10" s="648" t="s">
        <v>145</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55259</v>
      </c>
      <c r="S11" s="643"/>
      <c r="T11" s="643"/>
      <c r="U11" s="643"/>
      <c r="V11" s="643"/>
      <c r="W11" s="643"/>
      <c r="X11" s="643"/>
      <c r="Y11" s="644"/>
      <c r="Z11" s="645">
        <v>1.4</v>
      </c>
      <c r="AA11" s="646"/>
      <c r="AB11" s="646"/>
      <c r="AC11" s="647"/>
      <c r="AD11" s="648">
        <v>55259</v>
      </c>
      <c r="AE11" s="643"/>
      <c r="AF11" s="643"/>
      <c r="AG11" s="643"/>
      <c r="AH11" s="643"/>
      <c r="AI11" s="643"/>
      <c r="AJ11" s="643"/>
      <c r="AK11" s="644"/>
      <c r="AL11" s="645">
        <v>2.7</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793</v>
      </c>
      <c r="BH11" s="643"/>
      <c r="BI11" s="643"/>
      <c r="BJ11" s="643"/>
      <c r="BK11" s="643"/>
      <c r="BL11" s="643"/>
      <c r="BM11" s="643"/>
      <c r="BN11" s="644"/>
      <c r="BO11" s="675">
        <v>0.4</v>
      </c>
      <c r="BP11" s="675"/>
      <c r="BQ11" s="675"/>
      <c r="BR11" s="675"/>
      <c r="BS11" s="648" t="s">
        <v>230</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212111</v>
      </c>
      <c r="CS11" s="643"/>
      <c r="CT11" s="643"/>
      <c r="CU11" s="643"/>
      <c r="CV11" s="643"/>
      <c r="CW11" s="643"/>
      <c r="CX11" s="643"/>
      <c r="CY11" s="644"/>
      <c r="CZ11" s="675">
        <v>6.1</v>
      </c>
      <c r="DA11" s="675"/>
      <c r="DB11" s="675"/>
      <c r="DC11" s="675"/>
      <c r="DD11" s="648">
        <v>38268</v>
      </c>
      <c r="DE11" s="643"/>
      <c r="DF11" s="643"/>
      <c r="DG11" s="643"/>
      <c r="DH11" s="643"/>
      <c r="DI11" s="643"/>
      <c r="DJ11" s="643"/>
      <c r="DK11" s="643"/>
      <c r="DL11" s="643"/>
      <c r="DM11" s="643"/>
      <c r="DN11" s="643"/>
      <c r="DO11" s="643"/>
      <c r="DP11" s="644"/>
      <c r="DQ11" s="648">
        <v>167746</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145</v>
      </c>
      <c r="S12" s="643"/>
      <c r="T12" s="643"/>
      <c r="U12" s="643"/>
      <c r="V12" s="643"/>
      <c r="W12" s="643"/>
      <c r="X12" s="643"/>
      <c r="Y12" s="644"/>
      <c r="Z12" s="675" t="s">
        <v>145</v>
      </c>
      <c r="AA12" s="675"/>
      <c r="AB12" s="675"/>
      <c r="AC12" s="675"/>
      <c r="AD12" s="676" t="s">
        <v>145</v>
      </c>
      <c r="AE12" s="676"/>
      <c r="AF12" s="676"/>
      <c r="AG12" s="676"/>
      <c r="AH12" s="676"/>
      <c r="AI12" s="676"/>
      <c r="AJ12" s="676"/>
      <c r="AK12" s="676"/>
      <c r="AL12" s="645" t="s">
        <v>145</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114473</v>
      </c>
      <c r="BH12" s="643"/>
      <c r="BI12" s="643"/>
      <c r="BJ12" s="643"/>
      <c r="BK12" s="643"/>
      <c r="BL12" s="643"/>
      <c r="BM12" s="643"/>
      <c r="BN12" s="644"/>
      <c r="BO12" s="675">
        <v>55.2</v>
      </c>
      <c r="BP12" s="675"/>
      <c r="BQ12" s="675"/>
      <c r="BR12" s="675"/>
      <c r="BS12" s="648" t="s">
        <v>145</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114704</v>
      </c>
      <c r="CS12" s="643"/>
      <c r="CT12" s="643"/>
      <c r="CU12" s="643"/>
      <c r="CV12" s="643"/>
      <c r="CW12" s="643"/>
      <c r="CX12" s="643"/>
      <c r="CY12" s="644"/>
      <c r="CZ12" s="675">
        <v>3.3</v>
      </c>
      <c r="DA12" s="675"/>
      <c r="DB12" s="675"/>
      <c r="DC12" s="675"/>
      <c r="DD12" s="648">
        <v>13774</v>
      </c>
      <c r="DE12" s="643"/>
      <c r="DF12" s="643"/>
      <c r="DG12" s="643"/>
      <c r="DH12" s="643"/>
      <c r="DI12" s="643"/>
      <c r="DJ12" s="643"/>
      <c r="DK12" s="643"/>
      <c r="DL12" s="643"/>
      <c r="DM12" s="643"/>
      <c r="DN12" s="643"/>
      <c r="DO12" s="643"/>
      <c r="DP12" s="644"/>
      <c r="DQ12" s="648">
        <v>113074</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230</v>
      </c>
      <c r="AA13" s="675"/>
      <c r="AB13" s="675"/>
      <c r="AC13" s="675"/>
      <c r="AD13" s="676" t="s">
        <v>145</v>
      </c>
      <c r="AE13" s="676"/>
      <c r="AF13" s="676"/>
      <c r="AG13" s="676"/>
      <c r="AH13" s="676"/>
      <c r="AI13" s="676"/>
      <c r="AJ13" s="676"/>
      <c r="AK13" s="676"/>
      <c r="AL13" s="645" t="s">
        <v>145</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114465</v>
      </c>
      <c r="BH13" s="643"/>
      <c r="BI13" s="643"/>
      <c r="BJ13" s="643"/>
      <c r="BK13" s="643"/>
      <c r="BL13" s="643"/>
      <c r="BM13" s="643"/>
      <c r="BN13" s="644"/>
      <c r="BO13" s="675">
        <v>55.2</v>
      </c>
      <c r="BP13" s="675"/>
      <c r="BQ13" s="675"/>
      <c r="BR13" s="675"/>
      <c r="BS13" s="648" t="s">
        <v>145</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258079</v>
      </c>
      <c r="CS13" s="643"/>
      <c r="CT13" s="643"/>
      <c r="CU13" s="643"/>
      <c r="CV13" s="643"/>
      <c r="CW13" s="643"/>
      <c r="CX13" s="643"/>
      <c r="CY13" s="644"/>
      <c r="CZ13" s="675">
        <v>7.4</v>
      </c>
      <c r="DA13" s="675"/>
      <c r="DB13" s="675"/>
      <c r="DC13" s="675"/>
      <c r="DD13" s="648">
        <v>142161</v>
      </c>
      <c r="DE13" s="643"/>
      <c r="DF13" s="643"/>
      <c r="DG13" s="643"/>
      <c r="DH13" s="643"/>
      <c r="DI13" s="643"/>
      <c r="DJ13" s="643"/>
      <c r="DK13" s="643"/>
      <c r="DL13" s="643"/>
      <c r="DM13" s="643"/>
      <c r="DN13" s="643"/>
      <c r="DO13" s="643"/>
      <c r="DP13" s="644"/>
      <c r="DQ13" s="648">
        <v>159394</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145</v>
      </c>
      <c r="AA14" s="675"/>
      <c r="AB14" s="675"/>
      <c r="AC14" s="675"/>
      <c r="AD14" s="676" t="s">
        <v>230</v>
      </c>
      <c r="AE14" s="676"/>
      <c r="AF14" s="676"/>
      <c r="AG14" s="676"/>
      <c r="AH14" s="676"/>
      <c r="AI14" s="676"/>
      <c r="AJ14" s="676"/>
      <c r="AK14" s="676"/>
      <c r="AL14" s="645" t="s">
        <v>145</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11465</v>
      </c>
      <c r="BH14" s="643"/>
      <c r="BI14" s="643"/>
      <c r="BJ14" s="643"/>
      <c r="BK14" s="643"/>
      <c r="BL14" s="643"/>
      <c r="BM14" s="643"/>
      <c r="BN14" s="644"/>
      <c r="BO14" s="675">
        <v>5.5</v>
      </c>
      <c r="BP14" s="675"/>
      <c r="BQ14" s="675"/>
      <c r="BR14" s="675"/>
      <c r="BS14" s="648" t="s">
        <v>145</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252089</v>
      </c>
      <c r="CS14" s="643"/>
      <c r="CT14" s="643"/>
      <c r="CU14" s="643"/>
      <c r="CV14" s="643"/>
      <c r="CW14" s="643"/>
      <c r="CX14" s="643"/>
      <c r="CY14" s="644"/>
      <c r="CZ14" s="675">
        <v>7.2</v>
      </c>
      <c r="DA14" s="675"/>
      <c r="DB14" s="675"/>
      <c r="DC14" s="675"/>
      <c r="DD14" s="648">
        <v>50409</v>
      </c>
      <c r="DE14" s="643"/>
      <c r="DF14" s="643"/>
      <c r="DG14" s="643"/>
      <c r="DH14" s="643"/>
      <c r="DI14" s="643"/>
      <c r="DJ14" s="643"/>
      <c r="DK14" s="643"/>
      <c r="DL14" s="643"/>
      <c r="DM14" s="643"/>
      <c r="DN14" s="643"/>
      <c r="DO14" s="643"/>
      <c r="DP14" s="644"/>
      <c r="DQ14" s="648">
        <v>212409</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230</v>
      </c>
      <c r="AA15" s="675"/>
      <c r="AB15" s="675"/>
      <c r="AC15" s="675"/>
      <c r="AD15" s="676" t="s">
        <v>145</v>
      </c>
      <c r="AE15" s="676"/>
      <c r="AF15" s="676"/>
      <c r="AG15" s="676"/>
      <c r="AH15" s="676"/>
      <c r="AI15" s="676"/>
      <c r="AJ15" s="676"/>
      <c r="AK15" s="676"/>
      <c r="AL15" s="645" t="s">
        <v>230</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4457</v>
      </c>
      <c r="BH15" s="643"/>
      <c r="BI15" s="643"/>
      <c r="BJ15" s="643"/>
      <c r="BK15" s="643"/>
      <c r="BL15" s="643"/>
      <c r="BM15" s="643"/>
      <c r="BN15" s="644"/>
      <c r="BO15" s="675">
        <v>2.1</v>
      </c>
      <c r="BP15" s="675"/>
      <c r="BQ15" s="675"/>
      <c r="BR15" s="675"/>
      <c r="BS15" s="648" t="s">
        <v>145</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262873</v>
      </c>
      <c r="CS15" s="643"/>
      <c r="CT15" s="643"/>
      <c r="CU15" s="643"/>
      <c r="CV15" s="643"/>
      <c r="CW15" s="643"/>
      <c r="CX15" s="643"/>
      <c r="CY15" s="644"/>
      <c r="CZ15" s="675">
        <v>7.5</v>
      </c>
      <c r="DA15" s="675"/>
      <c r="DB15" s="675"/>
      <c r="DC15" s="675"/>
      <c r="DD15" s="648">
        <v>924</v>
      </c>
      <c r="DE15" s="643"/>
      <c r="DF15" s="643"/>
      <c r="DG15" s="643"/>
      <c r="DH15" s="643"/>
      <c r="DI15" s="643"/>
      <c r="DJ15" s="643"/>
      <c r="DK15" s="643"/>
      <c r="DL15" s="643"/>
      <c r="DM15" s="643"/>
      <c r="DN15" s="643"/>
      <c r="DO15" s="643"/>
      <c r="DP15" s="644"/>
      <c r="DQ15" s="648">
        <v>195769</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3216</v>
      </c>
      <c r="S16" s="643"/>
      <c r="T16" s="643"/>
      <c r="U16" s="643"/>
      <c r="V16" s="643"/>
      <c r="W16" s="643"/>
      <c r="X16" s="643"/>
      <c r="Y16" s="644"/>
      <c r="Z16" s="675">
        <v>0.1</v>
      </c>
      <c r="AA16" s="675"/>
      <c r="AB16" s="675"/>
      <c r="AC16" s="675"/>
      <c r="AD16" s="676">
        <v>3216</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145</v>
      </c>
      <c r="BH16" s="643"/>
      <c r="BI16" s="643"/>
      <c r="BJ16" s="643"/>
      <c r="BK16" s="643"/>
      <c r="BL16" s="643"/>
      <c r="BM16" s="643"/>
      <c r="BN16" s="644"/>
      <c r="BO16" s="675" t="s">
        <v>145</v>
      </c>
      <c r="BP16" s="675"/>
      <c r="BQ16" s="675"/>
      <c r="BR16" s="675"/>
      <c r="BS16" s="648" t="s">
        <v>145</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180696</v>
      </c>
      <c r="CS16" s="643"/>
      <c r="CT16" s="643"/>
      <c r="CU16" s="643"/>
      <c r="CV16" s="643"/>
      <c r="CW16" s="643"/>
      <c r="CX16" s="643"/>
      <c r="CY16" s="644"/>
      <c r="CZ16" s="675">
        <v>5.2</v>
      </c>
      <c r="DA16" s="675"/>
      <c r="DB16" s="675"/>
      <c r="DC16" s="675"/>
      <c r="DD16" s="648" t="s">
        <v>145</v>
      </c>
      <c r="DE16" s="643"/>
      <c r="DF16" s="643"/>
      <c r="DG16" s="643"/>
      <c r="DH16" s="643"/>
      <c r="DI16" s="643"/>
      <c r="DJ16" s="643"/>
      <c r="DK16" s="643"/>
      <c r="DL16" s="643"/>
      <c r="DM16" s="643"/>
      <c r="DN16" s="643"/>
      <c r="DO16" s="643"/>
      <c r="DP16" s="644"/>
      <c r="DQ16" s="648">
        <v>37687</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80</v>
      </c>
      <c r="S17" s="643"/>
      <c r="T17" s="643"/>
      <c r="U17" s="643"/>
      <c r="V17" s="643"/>
      <c r="W17" s="643"/>
      <c r="X17" s="643"/>
      <c r="Y17" s="644"/>
      <c r="Z17" s="675">
        <v>0</v>
      </c>
      <c r="AA17" s="675"/>
      <c r="AB17" s="675"/>
      <c r="AC17" s="675"/>
      <c r="AD17" s="676">
        <v>80</v>
      </c>
      <c r="AE17" s="676"/>
      <c r="AF17" s="676"/>
      <c r="AG17" s="676"/>
      <c r="AH17" s="676"/>
      <c r="AI17" s="676"/>
      <c r="AJ17" s="676"/>
      <c r="AK17" s="676"/>
      <c r="AL17" s="645">
        <v>0</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349049</v>
      </c>
      <c r="CS17" s="643"/>
      <c r="CT17" s="643"/>
      <c r="CU17" s="643"/>
      <c r="CV17" s="643"/>
      <c r="CW17" s="643"/>
      <c r="CX17" s="643"/>
      <c r="CY17" s="644"/>
      <c r="CZ17" s="675">
        <v>10</v>
      </c>
      <c r="DA17" s="675"/>
      <c r="DB17" s="675"/>
      <c r="DC17" s="675"/>
      <c r="DD17" s="648" t="s">
        <v>136</v>
      </c>
      <c r="DE17" s="643"/>
      <c r="DF17" s="643"/>
      <c r="DG17" s="643"/>
      <c r="DH17" s="643"/>
      <c r="DI17" s="643"/>
      <c r="DJ17" s="643"/>
      <c r="DK17" s="643"/>
      <c r="DL17" s="643"/>
      <c r="DM17" s="643"/>
      <c r="DN17" s="643"/>
      <c r="DO17" s="643"/>
      <c r="DP17" s="644"/>
      <c r="DQ17" s="648">
        <v>348769</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2186</v>
      </c>
      <c r="S18" s="643"/>
      <c r="T18" s="643"/>
      <c r="U18" s="643"/>
      <c r="V18" s="643"/>
      <c r="W18" s="643"/>
      <c r="X18" s="643"/>
      <c r="Y18" s="644"/>
      <c r="Z18" s="675">
        <v>0.1</v>
      </c>
      <c r="AA18" s="675"/>
      <c r="AB18" s="675"/>
      <c r="AC18" s="675"/>
      <c r="AD18" s="676">
        <v>2186</v>
      </c>
      <c r="AE18" s="676"/>
      <c r="AF18" s="676"/>
      <c r="AG18" s="676"/>
      <c r="AH18" s="676"/>
      <c r="AI18" s="676"/>
      <c r="AJ18" s="676"/>
      <c r="AK18" s="676"/>
      <c r="AL18" s="645">
        <v>0.1</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145</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230</v>
      </c>
      <c r="CS18" s="643"/>
      <c r="CT18" s="643"/>
      <c r="CU18" s="643"/>
      <c r="CV18" s="643"/>
      <c r="CW18" s="643"/>
      <c r="CX18" s="643"/>
      <c r="CY18" s="644"/>
      <c r="CZ18" s="675" t="s">
        <v>145</v>
      </c>
      <c r="DA18" s="675"/>
      <c r="DB18" s="675"/>
      <c r="DC18" s="675"/>
      <c r="DD18" s="648" t="s">
        <v>145</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530</v>
      </c>
      <c r="S19" s="643"/>
      <c r="T19" s="643"/>
      <c r="U19" s="643"/>
      <c r="V19" s="643"/>
      <c r="W19" s="643"/>
      <c r="X19" s="643"/>
      <c r="Y19" s="644"/>
      <c r="Z19" s="675">
        <v>0</v>
      </c>
      <c r="AA19" s="675"/>
      <c r="AB19" s="675"/>
      <c r="AC19" s="675"/>
      <c r="AD19" s="676">
        <v>530</v>
      </c>
      <c r="AE19" s="676"/>
      <c r="AF19" s="676"/>
      <c r="AG19" s="676"/>
      <c r="AH19" s="676"/>
      <c r="AI19" s="676"/>
      <c r="AJ19" s="676"/>
      <c r="AK19" s="676"/>
      <c r="AL19" s="645">
        <v>0</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305</v>
      </c>
      <c r="BH19" s="643"/>
      <c r="BI19" s="643"/>
      <c r="BJ19" s="643"/>
      <c r="BK19" s="643"/>
      <c r="BL19" s="643"/>
      <c r="BM19" s="643"/>
      <c r="BN19" s="644"/>
      <c r="BO19" s="675">
        <v>0.1</v>
      </c>
      <c r="BP19" s="675"/>
      <c r="BQ19" s="675"/>
      <c r="BR19" s="675"/>
      <c r="BS19" s="648" t="s">
        <v>145</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145</v>
      </c>
      <c r="CS19" s="643"/>
      <c r="CT19" s="643"/>
      <c r="CU19" s="643"/>
      <c r="CV19" s="643"/>
      <c r="CW19" s="643"/>
      <c r="CX19" s="643"/>
      <c r="CY19" s="644"/>
      <c r="CZ19" s="675" t="s">
        <v>145</v>
      </c>
      <c r="DA19" s="675"/>
      <c r="DB19" s="675"/>
      <c r="DC19" s="675"/>
      <c r="DD19" s="648" t="s">
        <v>230</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1424</v>
      </c>
      <c r="S20" s="643"/>
      <c r="T20" s="643"/>
      <c r="U20" s="643"/>
      <c r="V20" s="643"/>
      <c r="W20" s="643"/>
      <c r="X20" s="643"/>
      <c r="Y20" s="644"/>
      <c r="Z20" s="675">
        <v>0</v>
      </c>
      <c r="AA20" s="675"/>
      <c r="AB20" s="675"/>
      <c r="AC20" s="675"/>
      <c r="AD20" s="676">
        <v>1424</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305</v>
      </c>
      <c r="BH20" s="643"/>
      <c r="BI20" s="643"/>
      <c r="BJ20" s="643"/>
      <c r="BK20" s="643"/>
      <c r="BL20" s="643"/>
      <c r="BM20" s="643"/>
      <c r="BN20" s="644"/>
      <c r="BO20" s="675">
        <v>0.1</v>
      </c>
      <c r="BP20" s="675"/>
      <c r="BQ20" s="675"/>
      <c r="BR20" s="675"/>
      <c r="BS20" s="648" t="s">
        <v>230</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3491414</v>
      </c>
      <c r="CS20" s="643"/>
      <c r="CT20" s="643"/>
      <c r="CU20" s="643"/>
      <c r="CV20" s="643"/>
      <c r="CW20" s="643"/>
      <c r="CX20" s="643"/>
      <c r="CY20" s="644"/>
      <c r="CZ20" s="675">
        <v>100</v>
      </c>
      <c r="DA20" s="675"/>
      <c r="DB20" s="675"/>
      <c r="DC20" s="675"/>
      <c r="DD20" s="648">
        <v>295250</v>
      </c>
      <c r="DE20" s="643"/>
      <c r="DF20" s="643"/>
      <c r="DG20" s="643"/>
      <c r="DH20" s="643"/>
      <c r="DI20" s="643"/>
      <c r="DJ20" s="643"/>
      <c r="DK20" s="643"/>
      <c r="DL20" s="643"/>
      <c r="DM20" s="643"/>
      <c r="DN20" s="643"/>
      <c r="DO20" s="643"/>
      <c r="DP20" s="644"/>
      <c r="DQ20" s="648">
        <v>2462229</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232</v>
      </c>
      <c r="S21" s="643"/>
      <c r="T21" s="643"/>
      <c r="U21" s="643"/>
      <c r="V21" s="643"/>
      <c r="W21" s="643"/>
      <c r="X21" s="643"/>
      <c r="Y21" s="644"/>
      <c r="Z21" s="675">
        <v>0</v>
      </c>
      <c r="AA21" s="675"/>
      <c r="AB21" s="675"/>
      <c r="AC21" s="675"/>
      <c r="AD21" s="676">
        <v>232</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305</v>
      </c>
      <c r="BH21" s="643"/>
      <c r="BI21" s="643"/>
      <c r="BJ21" s="643"/>
      <c r="BK21" s="643"/>
      <c r="BL21" s="643"/>
      <c r="BM21" s="643"/>
      <c r="BN21" s="644"/>
      <c r="BO21" s="675">
        <v>0.1</v>
      </c>
      <c r="BP21" s="675"/>
      <c r="BQ21" s="675"/>
      <c r="BR21" s="675"/>
      <c r="BS21" s="648" t="s">
        <v>145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1842948</v>
      </c>
      <c r="S22" s="643"/>
      <c r="T22" s="643"/>
      <c r="U22" s="643"/>
      <c r="V22" s="643"/>
      <c r="W22" s="643"/>
      <c r="X22" s="643"/>
      <c r="Y22" s="644"/>
      <c r="Z22" s="675">
        <v>46.4</v>
      </c>
      <c r="AA22" s="675"/>
      <c r="AB22" s="675"/>
      <c r="AC22" s="675"/>
      <c r="AD22" s="676">
        <v>1648518</v>
      </c>
      <c r="AE22" s="676"/>
      <c r="AF22" s="676"/>
      <c r="AG22" s="676"/>
      <c r="AH22" s="676"/>
      <c r="AI22" s="676"/>
      <c r="AJ22" s="676"/>
      <c r="AK22" s="676"/>
      <c r="AL22" s="645">
        <v>81.8</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230</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1648518</v>
      </c>
      <c r="S23" s="643"/>
      <c r="T23" s="643"/>
      <c r="U23" s="643"/>
      <c r="V23" s="643"/>
      <c r="W23" s="643"/>
      <c r="X23" s="643"/>
      <c r="Y23" s="644"/>
      <c r="Z23" s="675">
        <v>41.5</v>
      </c>
      <c r="AA23" s="675"/>
      <c r="AB23" s="675"/>
      <c r="AC23" s="675"/>
      <c r="AD23" s="676">
        <v>1648518</v>
      </c>
      <c r="AE23" s="676"/>
      <c r="AF23" s="676"/>
      <c r="AG23" s="676"/>
      <c r="AH23" s="676"/>
      <c r="AI23" s="676"/>
      <c r="AJ23" s="676"/>
      <c r="AK23" s="676"/>
      <c r="AL23" s="645">
        <v>81.8</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194430</v>
      </c>
      <c r="S24" s="643"/>
      <c r="T24" s="643"/>
      <c r="U24" s="643"/>
      <c r="V24" s="643"/>
      <c r="W24" s="643"/>
      <c r="X24" s="643"/>
      <c r="Y24" s="644"/>
      <c r="Z24" s="675">
        <v>4.9000000000000004</v>
      </c>
      <c r="AA24" s="675"/>
      <c r="AB24" s="675"/>
      <c r="AC24" s="675"/>
      <c r="AD24" s="676" t="s">
        <v>230</v>
      </c>
      <c r="AE24" s="676"/>
      <c r="AF24" s="676"/>
      <c r="AG24" s="676"/>
      <c r="AH24" s="676"/>
      <c r="AI24" s="676"/>
      <c r="AJ24" s="676"/>
      <c r="AK24" s="676"/>
      <c r="AL24" s="645" t="s">
        <v>230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145</v>
      </c>
      <c r="BP24" s="675"/>
      <c r="BQ24" s="675"/>
      <c r="BR24" s="675"/>
      <c r="BS24" s="648" t="s">
        <v>145</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1110535</v>
      </c>
      <c r="CS24" s="698"/>
      <c r="CT24" s="698"/>
      <c r="CU24" s="698"/>
      <c r="CV24" s="698"/>
      <c r="CW24" s="698"/>
      <c r="CX24" s="698"/>
      <c r="CY24" s="741"/>
      <c r="CZ24" s="742">
        <v>31.8</v>
      </c>
      <c r="DA24" s="713"/>
      <c r="DB24" s="713"/>
      <c r="DC24" s="745"/>
      <c r="DD24" s="740">
        <v>963262</v>
      </c>
      <c r="DE24" s="698"/>
      <c r="DF24" s="698"/>
      <c r="DG24" s="698"/>
      <c r="DH24" s="698"/>
      <c r="DI24" s="698"/>
      <c r="DJ24" s="698"/>
      <c r="DK24" s="741"/>
      <c r="DL24" s="740">
        <v>926510</v>
      </c>
      <c r="DM24" s="698"/>
      <c r="DN24" s="698"/>
      <c r="DO24" s="698"/>
      <c r="DP24" s="698"/>
      <c r="DQ24" s="698"/>
      <c r="DR24" s="698"/>
      <c r="DS24" s="698"/>
      <c r="DT24" s="698"/>
      <c r="DU24" s="698"/>
      <c r="DV24" s="741"/>
      <c r="DW24" s="742">
        <v>44.9</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230</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605257</v>
      </c>
      <c r="CS25" s="661"/>
      <c r="CT25" s="661"/>
      <c r="CU25" s="661"/>
      <c r="CV25" s="661"/>
      <c r="CW25" s="661"/>
      <c r="CX25" s="661"/>
      <c r="CY25" s="662"/>
      <c r="CZ25" s="645">
        <v>17.3</v>
      </c>
      <c r="DA25" s="663"/>
      <c r="DB25" s="663"/>
      <c r="DC25" s="664"/>
      <c r="DD25" s="648">
        <v>574019</v>
      </c>
      <c r="DE25" s="661"/>
      <c r="DF25" s="661"/>
      <c r="DG25" s="661"/>
      <c r="DH25" s="661"/>
      <c r="DI25" s="661"/>
      <c r="DJ25" s="661"/>
      <c r="DK25" s="662"/>
      <c r="DL25" s="648">
        <v>537868</v>
      </c>
      <c r="DM25" s="661"/>
      <c r="DN25" s="661"/>
      <c r="DO25" s="661"/>
      <c r="DP25" s="661"/>
      <c r="DQ25" s="661"/>
      <c r="DR25" s="661"/>
      <c r="DS25" s="661"/>
      <c r="DT25" s="661"/>
      <c r="DU25" s="661"/>
      <c r="DV25" s="662"/>
      <c r="DW25" s="645">
        <v>26.1</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2207544</v>
      </c>
      <c r="S26" s="643"/>
      <c r="T26" s="643"/>
      <c r="U26" s="643"/>
      <c r="V26" s="643"/>
      <c r="W26" s="643"/>
      <c r="X26" s="643"/>
      <c r="Y26" s="644"/>
      <c r="Z26" s="675">
        <v>55.6</v>
      </c>
      <c r="AA26" s="675"/>
      <c r="AB26" s="675"/>
      <c r="AC26" s="675"/>
      <c r="AD26" s="676">
        <v>2013114</v>
      </c>
      <c r="AE26" s="676"/>
      <c r="AF26" s="676"/>
      <c r="AG26" s="676"/>
      <c r="AH26" s="676"/>
      <c r="AI26" s="676"/>
      <c r="AJ26" s="676"/>
      <c r="AK26" s="676"/>
      <c r="AL26" s="645">
        <v>99.9</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136</v>
      </c>
      <c r="BP26" s="675"/>
      <c r="BQ26" s="675"/>
      <c r="BR26" s="675"/>
      <c r="BS26" s="648" t="s">
        <v>145</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353114</v>
      </c>
      <c r="CS26" s="643"/>
      <c r="CT26" s="643"/>
      <c r="CU26" s="643"/>
      <c r="CV26" s="643"/>
      <c r="CW26" s="643"/>
      <c r="CX26" s="643"/>
      <c r="CY26" s="644"/>
      <c r="CZ26" s="645">
        <v>10.1</v>
      </c>
      <c r="DA26" s="663"/>
      <c r="DB26" s="663"/>
      <c r="DC26" s="664"/>
      <c r="DD26" s="648">
        <v>336127</v>
      </c>
      <c r="DE26" s="643"/>
      <c r="DF26" s="643"/>
      <c r="DG26" s="643"/>
      <c r="DH26" s="643"/>
      <c r="DI26" s="643"/>
      <c r="DJ26" s="643"/>
      <c r="DK26" s="644"/>
      <c r="DL26" s="648" t="s">
        <v>230</v>
      </c>
      <c r="DM26" s="643"/>
      <c r="DN26" s="643"/>
      <c r="DO26" s="643"/>
      <c r="DP26" s="643"/>
      <c r="DQ26" s="643"/>
      <c r="DR26" s="643"/>
      <c r="DS26" s="643"/>
      <c r="DT26" s="643"/>
      <c r="DU26" s="643"/>
      <c r="DV26" s="644"/>
      <c r="DW26" s="645" t="s">
        <v>145</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t="s">
        <v>230</v>
      </c>
      <c r="S27" s="643"/>
      <c r="T27" s="643"/>
      <c r="U27" s="643"/>
      <c r="V27" s="643"/>
      <c r="W27" s="643"/>
      <c r="X27" s="643"/>
      <c r="Y27" s="644"/>
      <c r="Z27" s="675" t="s">
        <v>230</v>
      </c>
      <c r="AA27" s="675"/>
      <c r="AB27" s="675"/>
      <c r="AC27" s="675"/>
      <c r="AD27" s="676" t="s">
        <v>230</v>
      </c>
      <c r="AE27" s="676"/>
      <c r="AF27" s="676"/>
      <c r="AG27" s="676"/>
      <c r="AH27" s="676"/>
      <c r="AI27" s="676"/>
      <c r="AJ27" s="676"/>
      <c r="AK27" s="676"/>
      <c r="AL27" s="645" t="s">
        <v>145</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207446</v>
      </c>
      <c r="BH27" s="643"/>
      <c r="BI27" s="643"/>
      <c r="BJ27" s="643"/>
      <c r="BK27" s="643"/>
      <c r="BL27" s="643"/>
      <c r="BM27" s="643"/>
      <c r="BN27" s="644"/>
      <c r="BO27" s="675">
        <v>100</v>
      </c>
      <c r="BP27" s="675"/>
      <c r="BQ27" s="675"/>
      <c r="BR27" s="675"/>
      <c r="BS27" s="648" t="s">
        <v>145</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156229</v>
      </c>
      <c r="CS27" s="661"/>
      <c r="CT27" s="661"/>
      <c r="CU27" s="661"/>
      <c r="CV27" s="661"/>
      <c r="CW27" s="661"/>
      <c r="CX27" s="661"/>
      <c r="CY27" s="662"/>
      <c r="CZ27" s="645">
        <v>4.5</v>
      </c>
      <c r="DA27" s="663"/>
      <c r="DB27" s="663"/>
      <c r="DC27" s="664"/>
      <c r="DD27" s="648">
        <v>40474</v>
      </c>
      <c r="DE27" s="661"/>
      <c r="DF27" s="661"/>
      <c r="DG27" s="661"/>
      <c r="DH27" s="661"/>
      <c r="DI27" s="661"/>
      <c r="DJ27" s="661"/>
      <c r="DK27" s="662"/>
      <c r="DL27" s="648">
        <v>39873</v>
      </c>
      <c r="DM27" s="661"/>
      <c r="DN27" s="661"/>
      <c r="DO27" s="661"/>
      <c r="DP27" s="661"/>
      <c r="DQ27" s="661"/>
      <c r="DR27" s="661"/>
      <c r="DS27" s="661"/>
      <c r="DT27" s="661"/>
      <c r="DU27" s="661"/>
      <c r="DV27" s="662"/>
      <c r="DW27" s="645">
        <v>1.9</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22403</v>
      </c>
      <c r="S28" s="643"/>
      <c r="T28" s="643"/>
      <c r="U28" s="643"/>
      <c r="V28" s="643"/>
      <c r="W28" s="643"/>
      <c r="X28" s="643"/>
      <c r="Y28" s="644"/>
      <c r="Z28" s="675">
        <v>0.6</v>
      </c>
      <c r="AA28" s="675"/>
      <c r="AB28" s="675"/>
      <c r="AC28" s="675"/>
      <c r="AD28" s="676" t="s">
        <v>230</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349049</v>
      </c>
      <c r="CS28" s="643"/>
      <c r="CT28" s="643"/>
      <c r="CU28" s="643"/>
      <c r="CV28" s="643"/>
      <c r="CW28" s="643"/>
      <c r="CX28" s="643"/>
      <c r="CY28" s="644"/>
      <c r="CZ28" s="645">
        <v>10</v>
      </c>
      <c r="DA28" s="663"/>
      <c r="DB28" s="663"/>
      <c r="DC28" s="664"/>
      <c r="DD28" s="648">
        <v>348769</v>
      </c>
      <c r="DE28" s="643"/>
      <c r="DF28" s="643"/>
      <c r="DG28" s="643"/>
      <c r="DH28" s="643"/>
      <c r="DI28" s="643"/>
      <c r="DJ28" s="643"/>
      <c r="DK28" s="644"/>
      <c r="DL28" s="648">
        <v>348769</v>
      </c>
      <c r="DM28" s="643"/>
      <c r="DN28" s="643"/>
      <c r="DO28" s="643"/>
      <c r="DP28" s="643"/>
      <c r="DQ28" s="643"/>
      <c r="DR28" s="643"/>
      <c r="DS28" s="643"/>
      <c r="DT28" s="643"/>
      <c r="DU28" s="643"/>
      <c r="DV28" s="644"/>
      <c r="DW28" s="645">
        <v>16.899999999999999</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19175</v>
      </c>
      <c r="S29" s="643"/>
      <c r="T29" s="643"/>
      <c r="U29" s="643"/>
      <c r="V29" s="643"/>
      <c r="W29" s="643"/>
      <c r="X29" s="643"/>
      <c r="Y29" s="644"/>
      <c r="Z29" s="675">
        <v>0.5</v>
      </c>
      <c r="AA29" s="675"/>
      <c r="AB29" s="675"/>
      <c r="AC29" s="675"/>
      <c r="AD29" s="676">
        <v>5</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349049</v>
      </c>
      <c r="CS29" s="661"/>
      <c r="CT29" s="661"/>
      <c r="CU29" s="661"/>
      <c r="CV29" s="661"/>
      <c r="CW29" s="661"/>
      <c r="CX29" s="661"/>
      <c r="CY29" s="662"/>
      <c r="CZ29" s="645">
        <v>10</v>
      </c>
      <c r="DA29" s="663"/>
      <c r="DB29" s="663"/>
      <c r="DC29" s="664"/>
      <c r="DD29" s="648">
        <v>348769</v>
      </c>
      <c r="DE29" s="661"/>
      <c r="DF29" s="661"/>
      <c r="DG29" s="661"/>
      <c r="DH29" s="661"/>
      <c r="DI29" s="661"/>
      <c r="DJ29" s="661"/>
      <c r="DK29" s="662"/>
      <c r="DL29" s="648">
        <v>348769</v>
      </c>
      <c r="DM29" s="661"/>
      <c r="DN29" s="661"/>
      <c r="DO29" s="661"/>
      <c r="DP29" s="661"/>
      <c r="DQ29" s="661"/>
      <c r="DR29" s="661"/>
      <c r="DS29" s="661"/>
      <c r="DT29" s="661"/>
      <c r="DU29" s="661"/>
      <c r="DV29" s="662"/>
      <c r="DW29" s="645">
        <v>16.899999999999999</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2072</v>
      </c>
      <c r="S30" s="643"/>
      <c r="T30" s="643"/>
      <c r="U30" s="643"/>
      <c r="V30" s="643"/>
      <c r="W30" s="643"/>
      <c r="X30" s="643"/>
      <c r="Y30" s="644"/>
      <c r="Z30" s="675">
        <v>0.1</v>
      </c>
      <c r="AA30" s="675"/>
      <c r="AB30" s="675"/>
      <c r="AC30" s="675"/>
      <c r="AD30" s="676" t="s">
        <v>230</v>
      </c>
      <c r="AE30" s="676"/>
      <c r="AF30" s="676"/>
      <c r="AG30" s="676"/>
      <c r="AH30" s="676"/>
      <c r="AI30" s="676"/>
      <c r="AJ30" s="676"/>
      <c r="AK30" s="676"/>
      <c r="AL30" s="645" t="s">
        <v>136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337503</v>
      </c>
      <c r="CS30" s="643"/>
      <c r="CT30" s="643"/>
      <c r="CU30" s="643"/>
      <c r="CV30" s="643"/>
      <c r="CW30" s="643"/>
      <c r="CX30" s="643"/>
      <c r="CY30" s="644"/>
      <c r="CZ30" s="645">
        <v>9.6999999999999993</v>
      </c>
      <c r="DA30" s="663"/>
      <c r="DB30" s="663"/>
      <c r="DC30" s="664"/>
      <c r="DD30" s="648">
        <v>337223</v>
      </c>
      <c r="DE30" s="643"/>
      <c r="DF30" s="643"/>
      <c r="DG30" s="643"/>
      <c r="DH30" s="643"/>
      <c r="DI30" s="643"/>
      <c r="DJ30" s="643"/>
      <c r="DK30" s="644"/>
      <c r="DL30" s="648">
        <v>337223</v>
      </c>
      <c r="DM30" s="643"/>
      <c r="DN30" s="643"/>
      <c r="DO30" s="643"/>
      <c r="DP30" s="643"/>
      <c r="DQ30" s="643"/>
      <c r="DR30" s="643"/>
      <c r="DS30" s="643"/>
      <c r="DT30" s="643"/>
      <c r="DU30" s="643"/>
      <c r="DV30" s="644"/>
      <c r="DW30" s="645">
        <v>16.3</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803015</v>
      </c>
      <c r="S31" s="643"/>
      <c r="T31" s="643"/>
      <c r="U31" s="643"/>
      <c r="V31" s="643"/>
      <c r="W31" s="643"/>
      <c r="X31" s="643"/>
      <c r="Y31" s="644"/>
      <c r="Z31" s="675">
        <v>20.2</v>
      </c>
      <c r="AA31" s="675"/>
      <c r="AB31" s="675"/>
      <c r="AC31" s="675"/>
      <c r="AD31" s="676" t="s">
        <v>145</v>
      </c>
      <c r="AE31" s="676"/>
      <c r="AF31" s="676"/>
      <c r="AG31" s="676"/>
      <c r="AH31" s="676"/>
      <c r="AI31" s="676"/>
      <c r="AJ31" s="676"/>
      <c r="AK31" s="676"/>
      <c r="AL31" s="645" t="s">
        <v>145</v>
      </c>
      <c r="AM31" s="646"/>
      <c r="AN31" s="646"/>
      <c r="AO31" s="677"/>
      <c r="AP31" s="716" t="s">
        <v>308</v>
      </c>
      <c r="AQ31" s="717"/>
      <c r="AR31" s="717"/>
      <c r="AS31" s="717"/>
      <c r="AT31" s="722" t="s">
        <v>309</v>
      </c>
      <c r="AU31" s="231"/>
      <c r="AV31" s="231"/>
      <c r="AW31" s="231"/>
      <c r="AX31" s="708" t="s">
        <v>186</v>
      </c>
      <c r="AY31" s="709"/>
      <c r="AZ31" s="709"/>
      <c r="BA31" s="709"/>
      <c r="BB31" s="709"/>
      <c r="BC31" s="709"/>
      <c r="BD31" s="709"/>
      <c r="BE31" s="709"/>
      <c r="BF31" s="710"/>
      <c r="BG31" s="711">
        <v>98.8</v>
      </c>
      <c r="BH31" s="712"/>
      <c r="BI31" s="712"/>
      <c r="BJ31" s="712"/>
      <c r="BK31" s="712"/>
      <c r="BL31" s="712"/>
      <c r="BM31" s="713">
        <v>97.1</v>
      </c>
      <c r="BN31" s="712"/>
      <c r="BO31" s="712"/>
      <c r="BP31" s="712"/>
      <c r="BQ31" s="714"/>
      <c r="BR31" s="711">
        <v>98.8</v>
      </c>
      <c r="BS31" s="712"/>
      <c r="BT31" s="712"/>
      <c r="BU31" s="712"/>
      <c r="BV31" s="712"/>
      <c r="BW31" s="712"/>
      <c r="BX31" s="713">
        <v>97.3</v>
      </c>
      <c r="BY31" s="712"/>
      <c r="BZ31" s="712"/>
      <c r="CA31" s="712"/>
      <c r="CB31" s="714"/>
      <c r="CD31" s="733"/>
      <c r="CE31" s="734"/>
      <c r="CF31" s="689" t="s">
        <v>310</v>
      </c>
      <c r="CG31" s="686"/>
      <c r="CH31" s="686"/>
      <c r="CI31" s="686"/>
      <c r="CJ31" s="686"/>
      <c r="CK31" s="686"/>
      <c r="CL31" s="686"/>
      <c r="CM31" s="686"/>
      <c r="CN31" s="686"/>
      <c r="CO31" s="686"/>
      <c r="CP31" s="686"/>
      <c r="CQ31" s="687"/>
      <c r="CR31" s="642">
        <v>11546</v>
      </c>
      <c r="CS31" s="661"/>
      <c r="CT31" s="661"/>
      <c r="CU31" s="661"/>
      <c r="CV31" s="661"/>
      <c r="CW31" s="661"/>
      <c r="CX31" s="661"/>
      <c r="CY31" s="662"/>
      <c r="CZ31" s="645">
        <v>0.3</v>
      </c>
      <c r="DA31" s="663"/>
      <c r="DB31" s="663"/>
      <c r="DC31" s="664"/>
      <c r="DD31" s="648">
        <v>11546</v>
      </c>
      <c r="DE31" s="661"/>
      <c r="DF31" s="661"/>
      <c r="DG31" s="661"/>
      <c r="DH31" s="661"/>
      <c r="DI31" s="661"/>
      <c r="DJ31" s="661"/>
      <c r="DK31" s="662"/>
      <c r="DL31" s="648">
        <v>11546</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230</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145</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99.1</v>
      </c>
      <c r="BH32" s="661"/>
      <c r="BI32" s="661"/>
      <c r="BJ32" s="661"/>
      <c r="BK32" s="661"/>
      <c r="BL32" s="661"/>
      <c r="BM32" s="646">
        <v>97.8</v>
      </c>
      <c r="BN32" s="707"/>
      <c r="BO32" s="707"/>
      <c r="BP32" s="707"/>
      <c r="BQ32" s="685"/>
      <c r="BR32" s="715">
        <v>99.3</v>
      </c>
      <c r="BS32" s="661"/>
      <c r="BT32" s="661"/>
      <c r="BU32" s="661"/>
      <c r="BV32" s="661"/>
      <c r="BW32" s="661"/>
      <c r="BX32" s="646">
        <v>97.9</v>
      </c>
      <c r="BY32" s="707"/>
      <c r="BZ32" s="707"/>
      <c r="CA32" s="707"/>
      <c r="CB32" s="685"/>
      <c r="CD32" s="735"/>
      <c r="CE32" s="736"/>
      <c r="CF32" s="689" t="s">
        <v>314</v>
      </c>
      <c r="CG32" s="686"/>
      <c r="CH32" s="686"/>
      <c r="CI32" s="686"/>
      <c r="CJ32" s="686"/>
      <c r="CK32" s="686"/>
      <c r="CL32" s="686"/>
      <c r="CM32" s="686"/>
      <c r="CN32" s="686"/>
      <c r="CO32" s="686"/>
      <c r="CP32" s="686"/>
      <c r="CQ32" s="687"/>
      <c r="CR32" s="642" t="s">
        <v>145</v>
      </c>
      <c r="CS32" s="643"/>
      <c r="CT32" s="643"/>
      <c r="CU32" s="643"/>
      <c r="CV32" s="643"/>
      <c r="CW32" s="643"/>
      <c r="CX32" s="643"/>
      <c r="CY32" s="644"/>
      <c r="CZ32" s="645" t="s">
        <v>145</v>
      </c>
      <c r="DA32" s="663"/>
      <c r="DB32" s="663"/>
      <c r="DC32" s="664"/>
      <c r="DD32" s="648" t="s">
        <v>145</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190416</v>
      </c>
      <c r="S33" s="643"/>
      <c r="T33" s="643"/>
      <c r="U33" s="643"/>
      <c r="V33" s="643"/>
      <c r="W33" s="643"/>
      <c r="X33" s="643"/>
      <c r="Y33" s="644"/>
      <c r="Z33" s="675">
        <v>4.8</v>
      </c>
      <c r="AA33" s="675"/>
      <c r="AB33" s="675"/>
      <c r="AC33" s="675"/>
      <c r="AD33" s="676" t="s">
        <v>230</v>
      </c>
      <c r="AE33" s="676"/>
      <c r="AF33" s="676"/>
      <c r="AG33" s="676"/>
      <c r="AH33" s="676"/>
      <c r="AI33" s="676"/>
      <c r="AJ33" s="676"/>
      <c r="AK33" s="676"/>
      <c r="AL33" s="645" t="s">
        <v>230</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98.5</v>
      </c>
      <c r="BH33" s="627"/>
      <c r="BI33" s="627"/>
      <c r="BJ33" s="627"/>
      <c r="BK33" s="627"/>
      <c r="BL33" s="627"/>
      <c r="BM33" s="669">
        <v>96.3</v>
      </c>
      <c r="BN33" s="627"/>
      <c r="BO33" s="627"/>
      <c r="BP33" s="627"/>
      <c r="BQ33" s="671"/>
      <c r="BR33" s="706">
        <v>98.3</v>
      </c>
      <c r="BS33" s="627"/>
      <c r="BT33" s="627"/>
      <c r="BU33" s="627"/>
      <c r="BV33" s="627"/>
      <c r="BW33" s="627"/>
      <c r="BX33" s="669">
        <v>96.7</v>
      </c>
      <c r="BY33" s="627"/>
      <c r="BZ33" s="627"/>
      <c r="CA33" s="627"/>
      <c r="CB33" s="671"/>
      <c r="CD33" s="689" t="s">
        <v>317</v>
      </c>
      <c r="CE33" s="686"/>
      <c r="CF33" s="686"/>
      <c r="CG33" s="686"/>
      <c r="CH33" s="686"/>
      <c r="CI33" s="686"/>
      <c r="CJ33" s="686"/>
      <c r="CK33" s="686"/>
      <c r="CL33" s="686"/>
      <c r="CM33" s="686"/>
      <c r="CN33" s="686"/>
      <c r="CO33" s="686"/>
      <c r="CP33" s="686"/>
      <c r="CQ33" s="687"/>
      <c r="CR33" s="642">
        <v>1904933</v>
      </c>
      <c r="CS33" s="661"/>
      <c r="CT33" s="661"/>
      <c r="CU33" s="661"/>
      <c r="CV33" s="661"/>
      <c r="CW33" s="661"/>
      <c r="CX33" s="661"/>
      <c r="CY33" s="662"/>
      <c r="CZ33" s="645">
        <v>54.6</v>
      </c>
      <c r="DA33" s="663"/>
      <c r="DB33" s="663"/>
      <c r="DC33" s="664"/>
      <c r="DD33" s="648">
        <v>1298556</v>
      </c>
      <c r="DE33" s="661"/>
      <c r="DF33" s="661"/>
      <c r="DG33" s="661"/>
      <c r="DH33" s="661"/>
      <c r="DI33" s="661"/>
      <c r="DJ33" s="661"/>
      <c r="DK33" s="662"/>
      <c r="DL33" s="648">
        <v>759392</v>
      </c>
      <c r="DM33" s="661"/>
      <c r="DN33" s="661"/>
      <c r="DO33" s="661"/>
      <c r="DP33" s="661"/>
      <c r="DQ33" s="661"/>
      <c r="DR33" s="661"/>
      <c r="DS33" s="661"/>
      <c r="DT33" s="661"/>
      <c r="DU33" s="661"/>
      <c r="DV33" s="662"/>
      <c r="DW33" s="645">
        <v>36.799999999999997</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3105</v>
      </c>
      <c r="S34" s="643"/>
      <c r="T34" s="643"/>
      <c r="U34" s="643"/>
      <c r="V34" s="643"/>
      <c r="W34" s="643"/>
      <c r="X34" s="643"/>
      <c r="Y34" s="644"/>
      <c r="Z34" s="675">
        <v>0.1</v>
      </c>
      <c r="AA34" s="675"/>
      <c r="AB34" s="675"/>
      <c r="AC34" s="675"/>
      <c r="AD34" s="676" t="s">
        <v>145</v>
      </c>
      <c r="AE34" s="676"/>
      <c r="AF34" s="676"/>
      <c r="AG34" s="676"/>
      <c r="AH34" s="676"/>
      <c r="AI34" s="676"/>
      <c r="AJ34" s="676"/>
      <c r="AK34" s="676"/>
      <c r="AL34" s="645" t="s">
        <v>145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626231</v>
      </c>
      <c r="CS34" s="643"/>
      <c r="CT34" s="643"/>
      <c r="CU34" s="643"/>
      <c r="CV34" s="643"/>
      <c r="CW34" s="643"/>
      <c r="CX34" s="643"/>
      <c r="CY34" s="644"/>
      <c r="CZ34" s="645">
        <v>17.899999999999999</v>
      </c>
      <c r="DA34" s="663"/>
      <c r="DB34" s="663"/>
      <c r="DC34" s="664"/>
      <c r="DD34" s="648">
        <v>470092</v>
      </c>
      <c r="DE34" s="643"/>
      <c r="DF34" s="643"/>
      <c r="DG34" s="643"/>
      <c r="DH34" s="643"/>
      <c r="DI34" s="643"/>
      <c r="DJ34" s="643"/>
      <c r="DK34" s="644"/>
      <c r="DL34" s="648">
        <v>274765</v>
      </c>
      <c r="DM34" s="643"/>
      <c r="DN34" s="643"/>
      <c r="DO34" s="643"/>
      <c r="DP34" s="643"/>
      <c r="DQ34" s="643"/>
      <c r="DR34" s="643"/>
      <c r="DS34" s="643"/>
      <c r="DT34" s="643"/>
      <c r="DU34" s="643"/>
      <c r="DV34" s="644"/>
      <c r="DW34" s="645">
        <v>13.3</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6069</v>
      </c>
      <c r="S35" s="643"/>
      <c r="T35" s="643"/>
      <c r="U35" s="643"/>
      <c r="V35" s="643"/>
      <c r="W35" s="643"/>
      <c r="X35" s="643"/>
      <c r="Y35" s="644"/>
      <c r="Z35" s="675">
        <v>0.2</v>
      </c>
      <c r="AA35" s="675"/>
      <c r="AB35" s="675"/>
      <c r="AC35" s="675"/>
      <c r="AD35" s="676" t="s">
        <v>145</v>
      </c>
      <c r="AE35" s="676"/>
      <c r="AF35" s="676"/>
      <c r="AG35" s="676"/>
      <c r="AH35" s="676"/>
      <c r="AI35" s="676"/>
      <c r="AJ35" s="676"/>
      <c r="AK35" s="676"/>
      <c r="AL35" s="645" t="s">
        <v>230</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80389</v>
      </c>
      <c r="CS35" s="661"/>
      <c r="CT35" s="661"/>
      <c r="CU35" s="661"/>
      <c r="CV35" s="661"/>
      <c r="CW35" s="661"/>
      <c r="CX35" s="661"/>
      <c r="CY35" s="662"/>
      <c r="CZ35" s="645">
        <v>2.2999999999999998</v>
      </c>
      <c r="DA35" s="663"/>
      <c r="DB35" s="663"/>
      <c r="DC35" s="664"/>
      <c r="DD35" s="648">
        <v>56467</v>
      </c>
      <c r="DE35" s="661"/>
      <c r="DF35" s="661"/>
      <c r="DG35" s="661"/>
      <c r="DH35" s="661"/>
      <c r="DI35" s="661"/>
      <c r="DJ35" s="661"/>
      <c r="DK35" s="662"/>
      <c r="DL35" s="648">
        <v>17236</v>
      </c>
      <c r="DM35" s="661"/>
      <c r="DN35" s="661"/>
      <c r="DO35" s="661"/>
      <c r="DP35" s="661"/>
      <c r="DQ35" s="661"/>
      <c r="DR35" s="661"/>
      <c r="DS35" s="661"/>
      <c r="DT35" s="661"/>
      <c r="DU35" s="661"/>
      <c r="DV35" s="662"/>
      <c r="DW35" s="645">
        <v>0.8</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42319</v>
      </c>
      <c r="S36" s="643"/>
      <c r="T36" s="643"/>
      <c r="U36" s="643"/>
      <c r="V36" s="643"/>
      <c r="W36" s="643"/>
      <c r="X36" s="643"/>
      <c r="Y36" s="644"/>
      <c r="Z36" s="675">
        <v>1.1000000000000001</v>
      </c>
      <c r="AA36" s="675"/>
      <c r="AB36" s="675"/>
      <c r="AC36" s="675"/>
      <c r="AD36" s="676" t="s">
        <v>230</v>
      </c>
      <c r="AE36" s="676"/>
      <c r="AF36" s="676"/>
      <c r="AG36" s="676"/>
      <c r="AH36" s="676"/>
      <c r="AI36" s="676"/>
      <c r="AJ36" s="676"/>
      <c r="AK36" s="676"/>
      <c r="AL36" s="645" t="s">
        <v>145</v>
      </c>
      <c r="AM36" s="646"/>
      <c r="AN36" s="646"/>
      <c r="AO36" s="677"/>
      <c r="AP36" s="235"/>
      <c r="AQ36" s="694" t="s">
        <v>325</v>
      </c>
      <c r="AR36" s="695"/>
      <c r="AS36" s="695"/>
      <c r="AT36" s="695"/>
      <c r="AU36" s="695"/>
      <c r="AV36" s="695"/>
      <c r="AW36" s="695"/>
      <c r="AX36" s="695"/>
      <c r="AY36" s="696"/>
      <c r="AZ36" s="697">
        <v>307273</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37928</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787500</v>
      </c>
      <c r="CS36" s="643"/>
      <c r="CT36" s="643"/>
      <c r="CU36" s="643"/>
      <c r="CV36" s="643"/>
      <c r="CW36" s="643"/>
      <c r="CX36" s="643"/>
      <c r="CY36" s="644"/>
      <c r="CZ36" s="645">
        <v>22.6</v>
      </c>
      <c r="DA36" s="663"/>
      <c r="DB36" s="663"/>
      <c r="DC36" s="664"/>
      <c r="DD36" s="648">
        <v>411903</v>
      </c>
      <c r="DE36" s="643"/>
      <c r="DF36" s="643"/>
      <c r="DG36" s="643"/>
      <c r="DH36" s="643"/>
      <c r="DI36" s="643"/>
      <c r="DJ36" s="643"/>
      <c r="DK36" s="644"/>
      <c r="DL36" s="648">
        <v>292267</v>
      </c>
      <c r="DM36" s="643"/>
      <c r="DN36" s="643"/>
      <c r="DO36" s="643"/>
      <c r="DP36" s="643"/>
      <c r="DQ36" s="643"/>
      <c r="DR36" s="643"/>
      <c r="DS36" s="643"/>
      <c r="DT36" s="643"/>
      <c r="DU36" s="643"/>
      <c r="DV36" s="644"/>
      <c r="DW36" s="645">
        <v>14.2</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457632</v>
      </c>
      <c r="S37" s="643"/>
      <c r="T37" s="643"/>
      <c r="U37" s="643"/>
      <c r="V37" s="643"/>
      <c r="W37" s="643"/>
      <c r="X37" s="643"/>
      <c r="Y37" s="644"/>
      <c r="Z37" s="675">
        <v>11.5</v>
      </c>
      <c r="AA37" s="675"/>
      <c r="AB37" s="675"/>
      <c r="AC37" s="675"/>
      <c r="AD37" s="676" t="s">
        <v>145</v>
      </c>
      <c r="AE37" s="676"/>
      <c r="AF37" s="676"/>
      <c r="AG37" s="676"/>
      <c r="AH37" s="676"/>
      <c r="AI37" s="676"/>
      <c r="AJ37" s="676"/>
      <c r="AK37" s="676"/>
      <c r="AL37" s="645" t="s">
        <v>145</v>
      </c>
      <c r="AM37" s="646"/>
      <c r="AN37" s="646"/>
      <c r="AO37" s="677"/>
      <c r="AQ37" s="682" t="s">
        <v>329</v>
      </c>
      <c r="AR37" s="683"/>
      <c r="AS37" s="683"/>
      <c r="AT37" s="683"/>
      <c r="AU37" s="683"/>
      <c r="AV37" s="683"/>
      <c r="AW37" s="683"/>
      <c r="AX37" s="683"/>
      <c r="AY37" s="684"/>
      <c r="AZ37" s="642">
        <v>35969</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26337</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125224</v>
      </c>
      <c r="CS37" s="661"/>
      <c r="CT37" s="661"/>
      <c r="CU37" s="661"/>
      <c r="CV37" s="661"/>
      <c r="CW37" s="661"/>
      <c r="CX37" s="661"/>
      <c r="CY37" s="662"/>
      <c r="CZ37" s="645">
        <v>3.6</v>
      </c>
      <c r="DA37" s="663"/>
      <c r="DB37" s="663"/>
      <c r="DC37" s="664"/>
      <c r="DD37" s="648">
        <v>48619</v>
      </c>
      <c r="DE37" s="661"/>
      <c r="DF37" s="661"/>
      <c r="DG37" s="661"/>
      <c r="DH37" s="661"/>
      <c r="DI37" s="661"/>
      <c r="DJ37" s="661"/>
      <c r="DK37" s="662"/>
      <c r="DL37" s="648">
        <v>48558</v>
      </c>
      <c r="DM37" s="661"/>
      <c r="DN37" s="661"/>
      <c r="DO37" s="661"/>
      <c r="DP37" s="661"/>
      <c r="DQ37" s="661"/>
      <c r="DR37" s="661"/>
      <c r="DS37" s="661"/>
      <c r="DT37" s="661"/>
      <c r="DU37" s="661"/>
      <c r="DV37" s="662"/>
      <c r="DW37" s="645">
        <v>2.4</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29614</v>
      </c>
      <c r="S38" s="643"/>
      <c r="T38" s="643"/>
      <c r="U38" s="643"/>
      <c r="V38" s="643"/>
      <c r="W38" s="643"/>
      <c r="X38" s="643"/>
      <c r="Y38" s="644"/>
      <c r="Z38" s="675">
        <v>0.7</v>
      </c>
      <c r="AA38" s="675"/>
      <c r="AB38" s="675"/>
      <c r="AC38" s="675"/>
      <c r="AD38" s="676">
        <v>1774</v>
      </c>
      <c r="AE38" s="676"/>
      <c r="AF38" s="676"/>
      <c r="AG38" s="676"/>
      <c r="AH38" s="676"/>
      <c r="AI38" s="676"/>
      <c r="AJ38" s="676"/>
      <c r="AK38" s="676"/>
      <c r="AL38" s="645">
        <v>0.1</v>
      </c>
      <c r="AM38" s="646"/>
      <c r="AN38" s="646"/>
      <c r="AO38" s="677"/>
      <c r="AQ38" s="682" t="s">
        <v>333</v>
      </c>
      <c r="AR38" s="683"/>
      <c r="AS38" s="683"/>
      <c r="AT38" s="683"/>
      <c r="AU38" s="683"/>
      <c r="AV38" s="683"/>
      <c r="AW38" s="683"/>
      <c r="AX38" s="683"/>
      <c r="AY38" s="684"/>
      <c r="AZ38" s="642">
        <v>115</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546</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307273</v>
      </c>
      <c r="CS38" s="643"/>
      <c r="CT38" s="643"/>
      <c r="CU38" s="643"/>
      <c r="CV38" s="643"/>
      <c r="CW38" s="643"/>
      <c r="CX38" s="643"/>
      <c r="CY38" s="644"/>
      <c r="CZ38" s="645">
        <v>8.8000000000000007</v>
      </c>
      <c r="DA38" s="663"/>
      <c r="DB38" s="663"/>
      <c r="DC38" s="664"/>
      <c r="DD38" s="648">
        <v>263159</v>
      </c>
      <c r="DE38" s="643"/>
      <c r="DF38" s="643"/>
      <c r="DG38" s="643"/>
      <c r="DH38" s="643"/>
      <c r="DI38" s="643"/>
      <c r="DJ38" s="643"/>
      <c r="DK38" s="644"/>
      <c r="DL38" s="648">
        <v>175124</v>
      </c>
      <c r="DM38" s="643"/>
      <c r="DN38" s="643"/>
      <c r="DO38" s="643"/>
      <c r="DP38" s="643"/>
      <c r="DQ38" s="643"/>
      <c r="DR38" s="643"/>
      <c r="DS38" s="643"/>
      <c r="DT38" s="643"/>
      <c r="DU38" s="643"/>
      <c r="DV38" s="644"/>
      <c r="DW38" s="645">
        <v>8.5</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190331</v>
      </c>
      <c r="S39" s="643"/>
      <c r="T39" s="643"/>
      <c r="U39" s="643"/>
      <c r="V39" s="643"/>
      <c r="W39" s="643"/>
      <c r="X39" s="643"/>
      <c r="Y39" s="644"/>
      <c r="Z39" s="675">
        <v>4.8</v>
      </c>
      <c r="AA39" s="675"/>
      <c r="AB39" s="675"/>
      <c r="AC39" s="675"/>
      <c r="AD39" s="676" t="s">
        <v>145</v>
      </c>
      <c r="AE39" s="676"/>
      <c r="AF39" s="676"/>
      <c r="AG39" s="676"/>
      <c r="AH39" s="676"/>
      <c r="AI39" s="676"/>
      <c r="AJ39" s="676"/>
      <c r="AK39" s="676"/>
      <c r="AL39" s="645" t="s">
        <v>145</v>
      </c>
      <c r="AM39" s="646"/>
      <c r="AN39" s="646"/>
      <c r="AO39" s="677"/>
      <c r="AQ39" s="682" t="s">
        <v>337</v>
      </c>
      <c r="AR39" s="683"/>
      <c r="AS39" s="683"/>
      <c r="AT39" s="683"/>
      <c r="AU39" s="683"/>
      <c r="AV39" s="683"/>
      <c r="AW39" s="683"/>
      <c r="AX39" s="683"/>
      <c r="AY39" s="684"/>
      <c r="AZ39" s="642" t="s">
        <v>145</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830</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103540</v>
      </c>
      <c r="CS39" s="661"/>
      <c r="CT39" s="661"/>
      <c r="CU39" s="661"/>
      <c r="CV39" s="661"/>
      <c r="CW39" s="661"/>
      <c r="CX39" s="661"/>
      <c r="CY39" s="662"/>
      <c r="CZ39" s="645">
        <v>3</v>
      </c>
      <c r="DA39" s="663"/>
      <c r="DB39" s="663"/>
      <c r="DC39" s="664"/>
      <c r="DD39" s="648">
        <v>96935</v>
      </c>
      <c r="DE39" s="661"/>
      <c r="DF39" s="661"/>
      <c r="DG39" s="661"/>
      <c r="DH39" s="661"/>
      <c r="DI39" s="661"/>
      <c r="DJ39" s="661"/>
      <c r="DK39" s="662"/>
      <c r="DL39" s="648" t="s">
        <v>145</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145</v>
      </c>
      <c r="AM40" s="646"/>
      <c r="AN40" s="646"/>
      <c r="AO40" s="677"/>
      <c r="AQ40" s="682" t="s">
        <v>341</v>
      </c>
      <c r="AR40" s="683"/>
      <c r="AS40" s="683"/>
      <c r="AT40" s="683"/>
      <c r="AU40" s="683"/>
      <c r="AV40" s="683"/>
      <c r="AW40" s="683"/>
      <c r="AX40" s="683"/>
      <c r="AY40" s="684"/>
      <c r="AZ40" s="642" t="s">
        <v>145</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82</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t="s">
        <v>145</v>
      </c>
      <c r="CS40" s="643"/>
      <c r="CT40" s="643"/>
      <c r="CU40" s="643"/>
      <c r="CV40" s="643"/>
      <c r="CW40" s="643"/>
      <c r="CX40" s="643"/>
      <c r="CY40" s="644"/>
      <c r="CZ40" s="645" t="s">
        <v>145</v>
      </c>
      <c r="DA40" s="663"/>
      <c r="DB40" s="663"/>
      <c r="DC40" s="664"/>
      <c r="DD40" s="648" t="s">
        <v>145</v>
      </c>
      <c r="DE40" s="643"/>
      <c r="DF40" s="643"/>
      <c r="DG40" s="643"/>
      <c r="DH40" s="643"/>
      <c r="DI40" s="643"/>
      <c r="DJ40" s="643"/>
      <c r="DK40" s="644"/>
      <c r="DL40" s="648" t="s">
        <v>230</v>
      </c>
      <c r="DM40" s="643"/>
      <c r="DN40" s="643"/>
      <c r="DO40" s="643"/>
      <c r="DP40" s="643"/>
      <c r="DQ40" s="643"/>
      <c r="DR40" s="643"/>
      <c r="DS40" s="643"/>
      <c r="DT40" s="643"/>
      <c r="DU40" s="643"/>
      <c r="DV40" s="644"/>
      <c r="DW40" s="645" t="s">
        <v>145</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145</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2" t="s">
        <v>346</v>
      </c>
      <c r="AR41" s="683"/>
      <c r="AS41" s="683"/>
      <c r="AT41" s="683"/>
      <c r="AU41" s="683"/>
      <c r="AV41" s="683"/>
      <c r="AW41" s="683"/>
      <c r="AX41" s="683"/>
      <c r="AY41" s="684"/>
      <c r="AZ41" s="642">
        <v>95893</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t="s">
        <v>230</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145</v>
      </c>
      <c r="CS41" s="661"/>
      <c r="CT41" s="661"/>
      <c r="CU41" s="661"/>
      <c r="CV41" s="661"/>
      <c r="CW41" s="661"/>
      <c r="CX41" s="661"/>
      <c r="CY41" s="662"/>
      <c r="CZ41" s="645" t="s">
        <v>145</v>
      </c>
      <c r="DA41" s="663"/>
      <c r="DB41" s="663"/>
      <c r="DC41" s="664"/>
      <c r="DD41" s="648" t="s">
        <v>145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49531</v>
      </c>
      <c r="S42" s="643"/>
      <c r="T42" s="643"/>
      <c r="U42" s="643"/>
      <c r="V42" s="643"/>
      <c r="W42" s="643"/>
      <c r="X42" s="643"/>
      <c r="Y42" s="644"/>
      <c r="Z42" s="675">
        <v>1.2</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175296</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335</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475946</v>
      </c>
      <c r="CS42" s="643"/>
      <c r="CT42" s="643"/>
      <c r="CU42" s="643"/>
      <c r="CV42" s="643"/>
      <c r="CW42" s="643"/>
      <c r="CX42" s="643"/>
      <c r="CY42" s="644"/>
      <c r="CZ42" s="645">
        <v>13.6</v>
      </c>
      <c r="DA42" s="646"/>
      <c r="DB42" s="646"/>
      <c r="DC42" s="647"/>
      <c r="DD42" s="648">
        <v>200411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3973695</v>
      </c>
      <c r="S43" s="665"/>
      <c r="T43" s="665"/>
      <c r="U43" s="665"/>
      <c r="V43" s="665"/>
      <c r="W43" s="665"/>
      <c r="X43" s="665"/>
      <c r="Y43" s="666"/>
      <c r="Z43" s="667">
        <v>100</v>
      </c>
      <c r="AA43" s="667"/>
      <c r="AB43" s="667"/>
      <c r="AC43" s="667"/>
      <c r="AD43" s="668">
        <v>2014893</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19079</v>
      </c>
      <c r="CS43" s="661"/>
      <c r="CT43" s="661"/>
      <c r="CU43" s="661"/>
      <c r="CV43" s="661"/>
      <c r="CW43" s="661"/>
      <c r="CX43" s="661"/>
      <c r="CY43" s="662"/>
      <c r="CZ43" s="645">
        <v>0.5</v>
      </c>
      <c r="DA43" s="663"/>
      <c r="DB43" s="663"/>
      <c r="DC43" s="664"/>
      <c r="DD43" s="648">
        <v>19079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295250</v>
      </c>
      <c r="CS44" s="643"/>
      <c r="CT44" s="643"/>
      <c r="CU44" s="643"/>
      <c r="CV44" s="643"/>
      <c r="CW44" s="643"/>
      <c r="CX44" s="643"/>
      <c r="CY44" s="644"/>
      <c r="CZ44" s="645">
        <v>8.5</v>
      </c>
      <c r="DA44" s="646"/>
      <c r="DB44" s="646"/>
      <c r="DC44" s="647"/>
      <c r="DD44" s="648">
        <v>162724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171412</v>
      </c>
      <c r="CS45" s="661"/>
      <c r="CT45" s="661"/>
      <c r="CU45" s="661"/>
      <c r="CV45" s="661"/>
      <c r="CW45" s="661"/>
      <c r="CX45" s="661"/>
      <c r="CY45" s="662"/>
      <c r="CZ45" s="645">
        <v>4.9000000000000004</v>
      </c>
      <c r="DA45" s="663"/>
      <c r="DB45" s="663"/>
      <c r="DC45" s="664"/>
      <c r="DD45" s="648">
        <v>53356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120602</v>
      </c>
      <c r="CS46" s="643"/>
      <c r="CT46" s="643"/>
      <c r="CU46" s="643"/>
      <c r="CV46" s="643"/>
      <c r="CW46" s="643"/>
      <c r="CX46" s="643"/>
      <c r="CY46" s="644"/>
      <c r="CZ46" s="645">
        <v>3.5</v>
      </c>
      <c r="DA46" s="646"/>
      <c r="DB46" s="646"/>
      <c r="DC46" s="647"/>
      <c r="DD46" s="648">
        <v>106132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180696</v>
      </c>
      <c r="CS47" s="661"/>
      <c r="CT47" s="661"/>
      <c r="CU47" s="661"/>
      <c r="CV47" s="661"/>
      <c r="CW47" s="661"/>
      <c r="CX47" s="661"/>
      <c r="CY47" s="662"/>
      <c r="CZ47" s="645">
        <v>5.2</v>
      </c>
      <c r="DA47" s="663"/>
      <c r="DB47" s="663"/>
      <c r="DC47" s="664"/>
      <c r="DD47" s="648">
        <v>37687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230</v>
      </c>
      <c r="CS48" s="643"/>
      <c r="CT48" s="643"/>
      <c r="CU48" s="643"/>
      <c r="CV48" s="643"/>
      <c r="CW48" s="643"/>
      <c r="CX48" s="643"/>
      <c r="CY48" s="644"/>
      <c r="CZ48" s="645" t="s">
        <v>145</v>
      </c>
      <c r="DA48" s="646"/>
      <c r="DB48" s="646"/>
      <c r="DC48" s="647"/>
      <c r="DD48" s="648" t="s">
        <v>145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3491414</v>
      </c>
      <c r="CS49" s="627"/>
      <c r="CT49" s="627"/>
      <c r="CU49" s="627"/>
      <c r="CV49" s="627"/>
      <c r="CW49" s="627"/>
      <c r="CX49" s="627"/>
      <c r="CY49" s="628"/>
      <c r="CZ49" s="629">
        <v>100</v>
      </c>
      <c r="DA49" s="630"/>
      <c r="DB49" s="630"/>
      <c r="DC49" s="631"/>
      <c r="DD49" s="632">
        <v>2462229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yPO1eItg5a0yOv73E10GTQf+QhuAUrmHwcXSdnZnXdkQN/nZq1gkAkBki6pxRPSsiDTcE6/TomoSamzkGzcQg==" saltValue="vvblDZ1CXKcXePj54OHe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3958</v>
      </c>
      <c r="R7" s="1162"/>
      <c r="S7" s="1162"/>
      <c r="T7" s="1162"/>
      <c r="U7" s="1162"/>
      <c r="V7" s="1162">
        <v>3476</v>
      </c>
      <c r="W7" s="1162"/>
      <c r="X7" s="1162"/>
      <c r="Y7" s="1162"/>
      <c r="Z7" s="1162"/>
      <c r="AA7" s="1162">
        <f>Q7-V7</f>
        <v>482</v>
      </c>
      <c r="AB7" s="1162"/>
      <c r="AC7" s="1162"/>
      <c r="AD7" s="1162"/>
      <c r="AE7" s="1163"/>
      <c r="AF7" s="1164">
        <v>396</v>
      </c>
      <c r="AG7" s="1165"/>
      <c r="AH7" s="1165"/>
      <c r="AI7" s="1165"/>
      <c r="AJ7" s="1166"/>
      <c r="AK7" s="1148" t="s">
        <v>588</v>
      </c>
      <c r="AL7" s="1149"/>
      <c r="AM7" s="1149"/>
      <c r="AN7" s="1149"/>
      <c r="AO7" s="1149"/>
      <c r="AP7" s="1149">
        <v>2708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20</v>
      </c>
      <c r="R8" s="1101"/>
      <c r="S8" s="1101"/>
      <c r="T8" s="1101"/>
      <c r="U8" s="1101"/>
      <c r="V8" s="1101">
        <v>20</v>
      </c>
      <c r="W8" s="1101"/>
      <c r="X8" s="1101"/>
      <c r="Y8" s="1101"/>
      <c r="Z8" s="1101"/>
      <c r="AA8" s="1101">
        <v>0</v>
      </c>
      <c r="AB8" s="1101"/>
      <c r="AC8" s="1101"/>
      <c r="AD8" s="1101"/>
      <c r="AE8" s="1102"/>
      <c r="AF8" s="1076">
        <v>0</v>
      </c>
      <c r="AG8" s="1077"/>
      <c r="AH8" s="1077"/>
      <c r="AI8" s="1077"/>
      <c r="AJ8" s="1078"/>
      <c r="AK8" s="1143" t="s">
        <v>588</v>
      </c>
      <c r="AL8" s="1144"/>
      <c r="AM8" s="1144"/>
      <c r="AN8" s="1144"/>
      <c r="AO8" s="1144"/>
      <c r="AP8" s="1144" t="s">
        <v>588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3978</v>
      </c>
      <c r="R23" s="1126"/>
      <c r="S23" s="1126"/>
      <c r="T23" s="1126"/>
      <c r="U23" s="1126"/>
      <c r="V23" s="1126">
        <v>3496</v>
      </c>
      <c r="W23" s="1126"/>
      <c r="X23" s="1126"/>
      <c r="Y23" s="1126"/>
      <c r="Z23" s="1126"/>
      <c r="AA23" s="1126">
        <v>482</v>
      </c>
      <c r="AB23" s="1126"/>
      <c r="AC23" s="1126"/>
      <c r="AD23" s="1126"/>
      <c r="AE23" s="1127"/>
      <c r="AF23" s="1128">
        <v>396</v>
      </c>
      <c r="AG23" s="1126"/>
      <c r="AH23" s="1126"/>
      <c r="AI23" s="1126"/>
      <c r="AJ23" s="1129"/>
      <c r="AK23" s="1130"/>
      <c r="AL23" s="1131"/>
      <c r="AM23" s="1131"/>
      <c r="AN23" s="1131"/>
      <c r="AO23" s="1131"/>
      <c r="AP23" s="1126">
        <v>2708</v>
      </c>
      <c r="AQ23" s="1126"/>
      <c r="AR23" s="1126"/>
      <c r="AS23" s="1126"/>
      <c r="AT23" s="1126"/>
      <c r="AU23" s="1132"/>
      <c r="AV23" s="1132"/>
      <c r="AW23" s="1132"/>
      <c r="AX23" s="1132"/>
      <c r="AY23" s="1133"/>
      <c r="AZ23" s="1122" t="s">
        <v>145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450</v>
      </c>
      <c r="R28" s="1111"/>
      <c r="S28" s="1111"/>
      <c r="T28" s="1111"/>
      <c r="U28" s="1111"/>
      <c r="V28" s="1111">
        <v>412</v>
      </c>
      <c r="W28" s="1111"/>
      <c r="X28" s="1111"/>
      <c r="Y28" s="1111"/>
      <c r="Z28" s="1111"/>
      <c r="AA28" s="1111">
        <v>38</v>
      </c>
      <c r="AB28" s="1111"/>
      <c r="AC28" s="1111"/>
      <c r="AD28" s="1111"/>
      <c r="AE28" s="1112"/>
      <c r="AF28" s="1113">
        <v>38</v>
      </c>
      <c r="AG28" s="1111"/>
      <c r="AH28" s="1111"/>
      <c r="AI28" s="1111"/>
      <c r="AJ28" s="1114"/>
      <c r="AK28" s="1115">
        <v>55</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72</v>
      </c>
      <c r="R29" s="1101"/>
      <c r="S29" s="1101"/>
      <c r="T29" s="1101"/>
      <c r="U29" s="1101"/>
      <c r="V29" s="1101">
        <v>72</v>
      </c>
      <c r="W29" s="1101"/>
      <c r="X29" s="1101"/>
      <c r="Y29" s="1101"/>
      <c r="Z29" s="1101"/>
      <c r="AA29" s="1101">
        <v>0</v>
      </c>
      <c r="AB29" s="1101"/>
      <c r="AC29" s="1101"/>
      <c r="AD29" s="1101"/>
      <c r="AE29" s="1102"/>
      <c r="AF29" s="1076">
        <v>0</v>
      </c>
      <c r="AG29" s="1077"/>
      <c r="AH29" s="1077"/>
      <c r="AI29" s="1077"/>
      <c r="AJ29" s="1078"/>
      <c r="AK29" s="1037">
        <v>32</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68</v>
      </c>
      <c r="R30" s="1101"/>
      <c r="S30" s="1101"/>
      <c r="T30" s="1101"/>
      <c r="U30" s="1101"/>
      <c r="V30" s="1101">
        <v>68</v>
      </c>
      <c r="W30" s="1101"/>
      <c r="X30" s="1101"/>
      <c r="Y30" s="1101"/>
      <c r="Z30" s="1101"/>
      <c r="AA30" s="1101">
        <v>0</v>
      </c>
      <c r="AB30" s="1101"/>
      <c r="AC30" s="1101"/>
      <c r="AD30" s="1101"/>
      <c r="AE30" s="1102"/>
      <c r="AF30" s="1076">
        <v>0</v>
      </c>
      <c r="AG30" s="1077"/>
      <c r="AH30" s="1077"/>
      <c r="AI30" s="1077"/>
      <c r="AJ30" s="1078"/>
      <c r="AK30" s="1037">
        <v>21</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534</v>
      </c>
      <c r="R31" s="1101"/>
      <c r="S31" s="1101"/>
      <c r="T31" s="1101"/>
      <c r="U31" s="1101"/>
      <c r="V31" s="1101">
        <v>510</v>
      </c>
      <c r="W31" s="1101"/>
      <c r="X31" s="1101"/>
      <c r="Y31" s="1101"/>
      <c r="Z31" s="1101"/>
      <c r="AA31" s="1101">
        <v>24</v>
      </c>
      <c r="AB31" s="1101"/>
      <c r="AC31" s="1101"/>
      <c r="AD31" s="1101"/>
      <c r="AE31" s="1102"/>
      <c r="AF31" s="1076">
        <v>24</v>
      </c>
      <c r="AG31" s="1077"/>
      <c r="AH31" s="1077"/>
      <c r="AI31" s="1077"/>
      <c r="AJ31" s="1078"/>
      <c r="AK31" s="1037">
        <v>97</v>
      </c>
      <c r="AL31" s="1028"/>
      <c r="AM31" s="1028"/>
      <c r="AN31" s="1028"/>
      <c r="AO31" s="1028"/>
      <c r="AP31" s="1028" t="s">
        <v>588</v>
      </c>
      <c r="AQ31" s="1028"/>
      <c r="AR31" s="1028"/>
      <c r="AS31" s="1028"/>
      <c r="AT31" s="1028"/>
      <c r="AU31" s="1028" t="s">
        <v>588</v>
      </c>
      <c r="AV31" s="1028"/>
      <c r="AW31" s="1028"/>
      <c r="AX31" s="1028"/>
      <c r="AY31" s="1028"/>
      <c r="AZ31" s="1099" t="s">
        <v>588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120</v>
      </c>
      <c r="R32" s="1101"/>
      <c r="S32" s="1101"/>
      <c r="T32" s="1101"/>
      <c r="U32" s="1101"/>
      <c r="V32" s="1101">
        <v>119</v>
      </c>
      <c r="W32" s="1101"/>
      <c r="X32" s="1101"/>
      <c r="Y32" s="1101"/>
      <c r="Z32" s="1101"/>
      <c r="AA32" s="1101">
        <v>1</v>
      </c>
      <c r="AB32" s="1101"/>
      <c r="AC32" s="1101"/>
      <c r="AD32" s="1101"/>
      <c r="AE32" s="1102"/>
      <c r="AF32" s="1076">
        <v>1</v>
      </c>
      <c r="AG32" s="1077"/>
      <c r="AH32" s="1077"/>
      <c r="AI32" s="1077"/>
      <c r="AJ32" s="1078"/>
      <c r="AK32" s="1037">
        <v>79</v>
      </c>
      <c r="AL32" s="1028"/>
      <c r="AM32" s="1028"/>
      <c r="AN32" s="1028"/>
      <c r="AO32" s="1028"/>
      <c r="AP32" s="1028" t="s">
        <v>588</v>
      </c>
      <c r="AQ32" s="1028"/>
      <c r="AR32" s="1028"/>
      <c r="AS32" s="1028"/>
      <c r="AT32" s="1028"/>
      <c r="AU32" s="1028" t="s">
        <v>588</v>
      </c>
      <c r="AV32" s="1028"/>
      <c r="AW32" s="1028"/>
      <c r="AX32" s="1028"/>
      <c r="AY32" s="1028"/>
      <c r="AZ32" s="1099" t="s">
        <v>588</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406</v>
      </c>
      <c r="C33" s="1095"/>
      <c r="D33" s="1095"/>
      <c r="E33" s="1095"/>
      <c r="F33" s="1095"/>
      <c r="G33" s="1095"/>
      <c r="H33" s="1095"/>
      <c r="I33" s="1095"/>
      <c r="J33" s="1095"/>
      <c r="K33" s="1095"/>
      <c r="L33" s="1095"/>
      <c r="M33" s="1095"/>
      <c r="N33" s="1095"/>
      <c r="O33" s="1095"/>
      <c r="P33" s="1096"/>
      <c r="Q33" s="1100">
        <v>60</v>
      </c>
      <c r="R33" s="1101"/>
      <c r="S33" s="1101"/>
      <c r="T33" s="1101"/>
      <c r="U33" s="1101"/>
      <c r="V33" s="1101">
        <v>48</v>
      </c>
      <c r="W33" s="1101"/>
      <c r="X33" s="1101"/>
      <c r="Y33" s="1101"/>
      <c r="Z33" s="1101"/>
      <c r="AA33" s="1101">
        <v>12</v>
      </c>
      <c r="AB33" s="1101"/>
      <c r="AC33" s="1101"/>
      <c r="AD33" s="1101"/>
      <c r="AE33" s="1102"/>
      <c r="AF33" s="1076">
        <v>4</v>
      </c>
      <c r="AG33" s="1077"/>
      <c r="AH33" s="1077"/>
      <c r="AI33" s="1077"/>
      <c r="AJ33" s="1078"/>
      <c r="AK33" s="1037">
        <v>36</v>
      </c>
      <c r="AL33" s="1028"/>
      <c r="AM33" s="1028"/>
      <c r="AN33" s="1028"/>
      <c r="AO33" s="1028"/>
      <c r="AP33" s="1028">
        <v>377</v>
      </c>
      <c r="AQ33" s="1028"/>
      <c r="AR33" s="1028"/>
      <c r="AS33" s="1028"/>
      <c r="AT33" s="1028"/>
      <c r="AU33" s="1028">
        <v>327</v>
      </c>
      <c r="AV33" s="1028"/>
      <c r="AW33" s="1028"/>
      <c r="AX33" s="1028"/>
      <c r="AY33" s="1028"/>
      <c r="AZ33" s="1099" t="s">
        <v>588</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67</v>
      </c>
      <c r="AG63" s="1016"/>
      <c r="AH63" s="1016"/>
      <c r="AI63" s="1016"/>
      <c r="AJ63" s="1087"/>
      <c r="AK63" s="1088"/>
      <c r="AL63" s="1020"/>
      <c r="AM63" s="1020"/>
      <c r="AN63" s="1020"/>
      <c r="AO63" s="1020"/>
      <c r="AP63" s="1016">
        <v>377</v>
      </c>
      <c r="AQ63" s="1016"/>
      <c r="AR63" s="1016"/>
      <c r="AS63" s="1016"/>
      <c r="AT63" s="1016"/>
      <c r="AU63" s="1016">
        <v>327</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749</v>
      </c>
      <c r="R69" s="1028"/>
      <c r="S69" s="1028"/>
      <c r="T69" s="1028"/>
      <c r="U69" s="1028"/>
      <c r="V69" s="1028">
        <v>741</v>
      </c>
      <c r="W69" s="1028"/>
      <c r="X69" s="1028"/>
      <c r="Y69" s="1028"/>
      <c r="Z69" s="1028"/>
      <c r="AA69" s="1028">
        <v>8</v>
      </c>
      <c r="AB69" s="1028"/>
      <c r="AC69" s="1028"/>
      <c r="AD69" s="1028"/>
      <c r="AE69" s="1028"/>
      <c r="AF69" s="1028">
        <v>8</v>
      </c>
      <c r="AG69" s="1028"/>
      <c r="AH69" s="1028"/>
      <c r="AI69" s="1028"/>
      <c r="AJ69" s="1028"/>
      <c r="AK69" s="1028">
        <v>17</v>
      </c>
      <c r="AL69" s="1028"/>
      <c r="AM69" s="1028"/>
      <c r="AN69" s="1028"/>
      <c r="AO69" s="1028"/>
      <c r="AP69" s="1028">
        <v>723</v>
      </c>
      <c r="AQ69" s="1028"/>
      <c r="AR69" s="1028"/>
      <c r="AS69" s="1028"/>
      <c r="AT69" s="1028"/>
      <c r="AU69" s="1028">
        <v>108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131</v>
      </c>
      <c r="R70" s="1028"/>
      <c r="S70" s="1028"/>
      <c r="T70" s="1028"/>
      <c r="U70" s="1028"/>
      <c r="V70" s="1028">
        <v>129</v>
      </c>
      <c r="W70" s="1028"/>
      <c r="X70" s="1028"/>
      <c r="Y70" s="1028"/>
      <c r="Z70" s="1028"/>
      <c r="AA70" s="1028">
        <v>3</v>
      </c>
      <c r="AB70" s="1028"/>
      <c r="AC70" s="1028"/>
      <c r="AD70" s="1028"/>
      <c r="AE70" s="1028"/>
      <c r="AF70" s="1028">
        <v>3</v>
      </c>
      <c r="AG70" s="1028"/>
      <c r="AH70" s="1028"/>
      <c r="AI70" s="1028"/>
      <c r="AJ70" s="1028"/>
      <c r="AK70" s="1028" t="s">
        <v>588</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106</v>
      </c>
      <c r="R71" s="1028"/>
      <c r="S71" s="1028"/>
      <c r="T71" s="1028"/>
      <c r="U71" s="1028"/>
      <c r="V71" s="1028">
        <v>106</v>
      </c>
      <c r="W71" s="1028"/>
      <c r="X71" s="1028"/>
      <c r="Y71" s="1028"/>
      <c r="Z71" s="1028"/>
      <c r="AA71" s="1028">
        <v>0</v>
      </c>
      <c r="AB71" s="1028"/>
      <c r="AC71" s="1028"/>
      <c r="AD71" s="1028"/>
      <c r="AE71" s="1028"/>
      <c r="AF71" s="1028">
        <v>0</v>
      </c>
      <c r="AG71" s="1028"/>
      <c r="AH71" s="1028"/>
      <c r="AI71" s="1028"/>
      <c r="AJ71" s="1028"/>
      <c r="AK71" s="1028">
        <v>9</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492</v>
      </c>
      <c r="R72" s="1028"/>
      <c r="S72" s="1028"/>
      <c r="T72" s="1028"/>
      <c r="U72" s="1028"/>
      <c r="V72" s="1028">
        <v>469</v>
      </c>
      <c r="W72" s="1028"/>
      <c r="X72" s="1028"/>
      <c r="Y72" s="1028"/>
      <c r="Z72" s="1028"/>
      <c r="AA72" s="1028">
        <v>9</v>
      </c>
      <c r="AB72" s="1028"/>
      <c r="AC72" s="1028"/>
      <c r="AD72" s="1028"/>
      <c r="AE72" s="1028"/>
      <c r="AF72" s="1028">
        <v>9</v>
      </c>
      <c r="AG72" s="1028"/>
      <c r="AH72" s="1028"/>
      <c r="AI72" s="1028"/>
      <c r="AJ72" s="1028"/>
      <c r="AK72" s="1028" t="s">
        <v>588</v>
      </c>
      <c r="AL72" s="1028"/>
      <c r="AM72" s="1028"/>
      <c r="AN72" s="1028"/>
      <c r="AO72" s="1028"/>
      <c r="AP72" s="1028">
        <v>595</v>
      </c>
      <c r="AQ72" s="1028"/>
      <c r="AR72" s="1028"/>
      <c r="AS72" s="1028"/>
      <c r="AT72" s="1028"/>
      <c r="AU72" s="1028">
        <v>35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126</v>
      </c>
      <c r="R73" s="1028"/>
      <c r="S73" s="1028"/>
      <c r="T73" s="1028"/>
      <c r="U73" s="1028"/>
      <c r="V73" s="1028">
        <v>123</v>
      </c>
      <c r="W73" s="1028"/>
      <c r="X73" s="1028"/>
      <c r="Y73" s="1028"/>
      <c r="Z73" s="1028"/>
      <c r="AA73" s="1028">
        <v>3</v>
      </c>
      <c r="AB73" s="1028"/>
      <c r="AC73" s="1028"/>
      <c r="AD73" s="1028"/>
      <c r="AE73" s="1028"/>
      <c r="AF73" s="1028">
        <v>3</v>
      </c>
      <c r="AG73" s="1028"/>
      <c r="AH73" s="1028"/>
      <c r="AI73" s="1028"/>
      <c r="AJ73" s="1028"/>
      <c r="AK73" s="1028">
        <v>26</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121</v>
      </c>
      <c r="R74" s="1028"/>
      <c r="S74" s="1028"/>
      <c r="T74" s="1028"/>
      <c r="U74" s="1028"/>
      <c r="V74" s="1028">
        <v>112</v>
      </c>
      <c r="W74" s="1028"/>
      <c r="X74" s="1028"/>
      <c r="Y74" s="1028"/>
      <c r="Z74" s="1028"/>
      <c r="AA74" s="1028">
        <v>8</v>
      </c>
      <c r="AB74" s="1028"/>
      <c r="AC74" s="1028"/>
      <c r="AD74" s="1028"/>
      <c r="AE74" s="1028"/>
      <c r="AF74" s="1028">
        <v>8</v>
      </c>
      <c r="AG74" s="1028"/>
      <c r="AH74" s="1028"/>
      <c r="AI74" s="1028"/>
      <c r="AJ74" s="1028"/>
      <c r="AK74" s="1028">
        <v>11</v>
      </c>
      <c r="AL74" s="1028"/>
      <c r="AM74" s="1028"/>
      <c r="AN74" s="1028"/>
      <c r="AO74" s="1028"/>
      <c r="AP74" s="1028" t="s">
        <v>588</v>
      </c>
      <c r="AQ74" s="1028"/>
      <c r="AR74" s="1028"/>
      <c r="AS74" s="1028"/>
      <c r="AT74" s="1028"/>
      <c r="AU74" s="1028" t="s">
        <v>588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152261</v>
      </c>
      <c r="R75" s="1036"/>
      <c r="S75" s="1036"/>
      <c r="T75" s="1036"/>
      <c r="U75" s="1037"/>
      <c r="V75" s="1038">
        <v>145343</v>
      </c>
      <c r="W75" s="1036"/>
      <c r="X75" s="1036"/>
      <c r="Y75" s="1036"/>
      <c r="Z75" s="1037"/>
      <c r="AA75" s="1038">
        <v>6917</v>
      </c>
      <c r="AB75" s="1036"/>
      <c r="AC75" s="1036"/>
      <c r="AD75" s="1036"/>
      <c r="AE75" s="1037"/>
      <c r="AF75" s="1038">
        <v>6917</v>
      </c>
      <c r="AG75" s="1036"/>
      <c r="AH75" s="1036"/>
      <c r="AI75" s="1036"/>
      <c r="AJ75" s="1037"/>
      <c r="AK75" s="1038">
        <v>20</v>
      </c>
      <c r="AL75" s="1036"/>
      <c r="AM75" s="1036"/>
      <c r="AN75" s="1036"/>
      <c r="AO75" s="1037"/>
      <c r="AP75" s="1038" t="s">
        <v>588</v>
      </c>
      <c r="AQ75" s="1036"/>
      <c r="AR75" s="1036"/>
      <c r="AS75" s="1036"/>
      <c r="AT75" s="1037"/>
      <c r="AU75" s="1038" t="s">
        <v>588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585</v>
      </c>
      <c r="C76" s="1032"/>
      <c r="D76" s="1032"/>
      <c r="E76" s="1032"/>
      <c r="F76" s="1032"/>
      <c r="G76" s="1032"/>
      <c r="H76" s="1032"/>
      <c r="I76" s="1032"/>
      <c r="J76" s="1032"/>
      <c r="K76" s="1032"/>
      <c r="L76" s="1032"/>
      <c r="M76" s="1032"/>
      <c r="N76" s="1032"/>
      <c r="O76" s="1032"/>
      <c r="P76" s="1033"/>
      <c r="Q76" s="1035">
        <v>2649</v>
      </c>
      <c r="R76" s="1036"/>
      <c r="S76" s="1036"/>
      <c r="T76" s="1036"/>
      <c r="U76" s="1037"/>
      <c r="V76" s="1038">
        <v>2640</v>
      </c>
      <c r="W76" s="1036"/>
      <c r="X76" s="1036"/>
      <c r="Y76" s="1036"/>
      <c r="Z76" s="1037"/>
      <c r="AA76" s="1038">
        <v>9</v>
      </c>
      <c r="AB76" s="1036"/>
      <c r="AC76" s="1036"/>
      <c r="AD76" s="1036"/>
      <c r="AE76" s="1037"/>
      <c r="AF76" s="1038">
        <v>8</v>
      </c>
      <c r="AG76" s="1036"/>
      <c r="AH76" s="1036"/>
      <c r="AI76" s="1036"/>
      <c r="AJ76" s="1037"/>
      <c r="AK76" s="1038">
        <v>111</v>
      </c>
      <c r="AL76" s="1036"/>
      <c r="AM76" s="1036"/>
      <c r="AN76" s="1036"/>
      <c r="AO76" s="1037"/>
      <c r="AP76" s="1038" t="s">
        <v>588</v>
      </c>
      <c r="AQ76" s="1036"/>
      <c r="AR76" s="1036"/>
      <c r="AS76" s="1036"/>
      <c r="AT76" s="1037"/>
      <c r="AU76" s="1038" t="s">
        <v>588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586</v>
      </c>
      <c r="C77" s="1032"/>
      <c r="D77" s="1032"/>
      <c r="E77" s="1032"/>
      <c r="F77" s="1032"/>
      <c r="G77" s="1032"/>
      <c r="H77" s="1032"/>
      <c r="I77" s="1032"/>
      <c r="J77" s="1032"/>
      <c r="K77" s="1032"/>
      <c r="L77" s="1032"/>
      <c r="M77" s="1032"/>
      <c r="N77" s="1032"/>
      <c r="O77" s="1032"/>
      <c r="P77" s="1033"/>
      <c r="Q77" s="1035">
        <v>8</v>
      </c>
      <c r="R77" s="1036"/>
      <c r="S77" s="1036"/>
      <c r="T77" s="1036"/>
      <c r="U77" s="1037"/>
      <c r="V77" s="1038">
        <v>7</v>
      </c>
      <c r="W77" s="1036"/>
      <c r="X77" s="1036"/>
      <c r="Y77" s="1036"/>
      <c r="Z77" s="1037"/>
      <c r="AA77" s="1038">
        <v>1</v>
      </c>
      <c r="AB77" s="1036"/>
      <c r="AC77" s="1036"/>
      <c r="AD77" s="1036"/>
      <c r="AE77" s="1037"/>
      <c r="AF77" s="1038">
        <v>1</v>
      </c>
      <c r="AG77" s="1036"/>
      <c r="AH77" s="1036"/>
      <c r="AI77" s="1036"/>
      <c r="AJ77" s="1037"/>
      <c r="AK77" s="1038" t="s">
        <v>588</v>
      </c>
      <c r="AL77" s="1036"/>
      <c r="AM77" s="1036"/>
      <c r="AN77" s="1036"/>
      <c r="AO77" s="1037"/>
      <c r="AP77" s="1038" t="s">
        <v>588</v>
      </c>
      <c r="AQ77" s="1036"/>
      <c r="AR77" s="1036"/>
      <c r="AS77" s="1036"/>
      <c r="AT77" s="1037"/>
      <c r="AU77" s="1038" t="s">
        <v>588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587</v>
      </c>
      <c r="C78" s="1032"/>
      <c r="D78" s="1032"/>
      <c r="E78" s="1032"/>
      <c r="F78" s="1032"/>
      <c r="G78" s="1032"/>
      <c r="H78" s="1032"/>
      <c r="I78" s="1032"/>
      <c r="J78" s="1032"/>
      <c r="K78" s="1032"/>
      <c r="L78" s="1032"/>
      <c r="M78" s="1032"/>
      <c r="N78" s="1032"/>
      <c r="O78" s="1032"/>
      <c r="P78" s="1033"/>
      <c r="Q78" s="1034">
        <v>58</v>
      </c>
      <c r="R78" s="1028"/>
      <c r="S78" s="1028"/>
      <c r="T78" s="1028"/>
      <c r="U78" s="1028"/>
      <c r="V78" s="1028">
        <v>54</v>
      </c>
      <c r="W78" s="1028"/>
      <c r="X78" s="1028"/>
      <c r="Y78" s="1028"/>
      <c r="Z78" s="1028"/>
      <c r="AA78" s="1028">
        <v>13</v>
      </c>
      <c r="AB78" s="1028"/>
      <c r="AC78" s="1028"/>
      <c r="AD78" s="1028"/>
      <c r="AE78" s="1028"/>
      <c r="AF78" s="1028">
        <v>13</v>
      </c>
      <c r="AG78" s="1028"/>
      <c r="AH78" s="1028"/>
      <c r="AI78" s="1028"/>
      <c r="AJ78" s="1028"/>
      <c r="AK78" s="1028" t="s">
        <v>588</v>
      </c>
      <c r="AL78" s="1028"/>
      <c r="AM78" s="1028"/>
      <c r="AN78" s="1028"/>
      <c r="AO78" s="1028"/>
      <c r="AP78" s="1028" t="s">
        <v>588</v>
      </c>
      <c r="AQ78" s="1028"/>
      <c r="AR78" s="1028"/>
      <c r="AS78" s="1028"/>
      <c r="AT78" s="1028"/>
      <c r="AU78" s="1028" t="s">
        <v>588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7926</v>
      </c>
      <c r="AG88" s="1016"/>
      <c r="AH88" s="1016"/>
      <c r="AI88" s="1016"/>
      <c r="AJ88" s="1016"/>
      <c r="AK88" s="1020"/>
      <c r="AL88" s="1020"/>
      <c r="AM88" s="1020"/>
      <c r="AN88" s="1020"/>
      <c r="AO88" s="1020"/>
      <c r="AP88" s="1016">
        <v>1318</v>
      </c>
      <c r="AQ88" s="1016"/>
      <c r="AR88" s="1016"/>
      <c r="AS88" s="1016"/>
      <c r="AT88" s="1016"/>
      <c r="AU88" s="1016">
        <v>143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304</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304</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304</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369538</v>
      </c>
      <c r="AB110" s="944"/>
      <c r="AC110" s="944"/>
      <c r="AD110" s="944"/>
      <c r="AE110" s="945"/>
      <c r="AF110" s="946">
        <v>357318</v>
      </c>
      <c r="AG110" s="944"/>
      <c r="AH110" s="944"/>
      <c r="AI110" s="944"/>
      <c r="AJ110" s="945"/>
      <c r="AK110" s="946">
        <v>349049</v>
      </c>
      <c r="AL110" s="944"/>
      <c r="AM110" s="944"/>
      <c r="AN110" s="944"/>
      <c r="AO110" s="945"/>
      <c r="AP110" s="947">
        <v>19.600000000000001</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2955183</v>
      </c>
      <c r="BR110" s="891"/>
      <c r="BS110" s="891"/>
      <c r="BT110" s="891"/>
      <c r="BU110" s="891"/>
      <c r="BV110" s="891">
        <v>2855295</v>
      </c>
      <c r="BW110" s="891"/>
      <c r="BX110" s="891"/>
      <c r="BY110" s="891"/>
      <c r="BZ110" s="891"/>
      <c r="CA110" s="891">
        <v>2708123</v>
      </c>
      <c r="CB110" s="891"/>
      <c r="CC110" s="891"/>
      <c r="CD110" s="891"/>
      <c r="CE110" s="891"/>
      <c r="CF110" s="915">
        <v>152.1</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437</v>
      </c>
      <c r="DM110" s="891"/>
      <c r="DN110" s="891"/>
      <c r="DO110" s="891"/>
      <c r="DP110" s="891"/>
      <c r="DQ110" s="891" t="s">
        <v>437</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437</v>
      </c>
      <c r="BR111" s="863"/>
      <c r="BS111" s="863"/>
      <c r="BT111" s="863"/>
      <c r="BU111" s="863"/>
      <c r="BV111" s="863" t="s">
        <v>437</v>
      </c>
      <c r="BW111" s="863"/>
      <c r="BX111" s="863"/>
      <c r="BY111" s="863"/>
      <c r="BZ111" s="863"/>
      <c r="CA111" s="863" t="s">
        <v>437</v>
      </c>
      <c r="CB111" s="863"/>
      <c r="CC111" s="863"/>
      <c r="CD111" s="863"/>
      <c r="CE111" s="863"/>
      <c r="CF111" s="924" t="s">
        <v>437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437</v>
      </c>
      <c r="DR111" s="863"/>
      <c r="DS111" s="863"/>
      <c r="DT111" s="863"/>
      <c r="DU111" s="863"/>
      <c r="DV111" s="840" t="s">
        <v>437</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371933</v>
      </c>
      <c r="BR112" s="863"/>
      <c r="BS112" s="863"/>
      <c r="BT112" s="863"/>
      <c r="BU112" s="863"/>
      <c r="BV112" s="863">
        <v>361727</v>
      </c>
      <c r="BW112" s="863"/>
      <c r="BX112" s="863"/>
      <c r="BY112" s="863"/>
      <c r="BZ112" s="863"/>
      <c r="CA112" s="863">
        <v>326515</v>
      </c>
      <c r="CB112" s="863"/>
      <c r="CC112" s="863"/>
      <c r="CD112" s="863"/>
      <c r="CE112" s="863"/>
      <c r="CF112" s="924">
        <v>18.3</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437</v>
      </c>
      <c r="DH112" s="863"/>
      <c r="DI112" s="863"/>
      <c r="DJ112" s="863"/>
      <c r="DK112" s="863"/>
      <c r="DL112" s="863" t="s">
        <v>437</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13198</v>
      </c>
      <c r="AB113" s="972"/>
      <c r="AC113" s="972"/>
      <c r="AD113" s="972"/>
      <c r="AE113" s="973"/>
      <c r="AF113" s="974">
        <v>10059</v>
      </c>
      <c r="AG113" s="972"/>
      <c r="AH113" s="972"/>
      <c r="AI113" s="972"/>
      <c r="AJ113" s="973"/>
      <c r="AK113" s="974">
        <v>15764</v>
      </c>
      <c r="AL113" s="972"/>
      <c r="AM113" s="972"/>
      <c r="AN113" s="972"/>
      <c r="AO113" s="973"/>
      <c r="AP113" s="975">
        <v>0.9</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193269</v>
      </c>
      <c r="BR113" s="863"/>
      <c r="BS113" s="863"/>
      <c r="BT113" s="863"/>
      <c r="BU113" s="863"/>
      <c r="BV113" s="863">
        <v>167092</v>
      </c>
      <c r="BW113" s="863"/>
      <c r="BX113" s="863"/>
      <c r="BY113" s="863"/>
      <c r="BZ113" s="863"/>
      <c r="CA113" s="863">
        <v>143060</v>
      </c>
      <c r="CB113" s="863"/>
      <c r="CC113" s="863"/>
      <c r="CD113" s="863"/>
      <c r="CE113" s="863"/>
      <c r="CF113" s="924">
        <v>8</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437</v>
      </c>
      <c r="DR113" s="826"/>
      <c r="DS113" s="826"/>
      <c r="DT113" s="826"/>
      <c r="DU113" s="827"/>
      <c r="DV113" s="873" t="s">
        <v>437</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25174</v>
      </c>
      <c r="AB114" s="826"/>
      <c r="AC114" s="826"/>
      <c r="AD114" s="826"/>
      <c r="AE114" s="827"/>
      <c r="AF114" s="828">
        <v>26550</v>
      </c>
      <c r="AG114" s="826"/>
      <c r="AH114" s="826"/>
      <c r="AI114" s="826"/>
      <c r="AJ114" s="827"/>
      <c r="AK114" s="828">
        <v>23050</v>
      </c>
      <c r="AL114" s="826"/>
      <c r="AM114" s="826"/>
      <c r="AN114" s="826"/>
      <c r="AO114" s="827"/>
      <c r="AP114" s="873">
        <v>1.3</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584041</v>
      </c>
      <c r="BR114" s="863"/>
      <c r="BS114" s="863"/>
      <c r="BT114" s="863"/>
      <c r="BU114" s="863"/>
      <c r="BV114" s="863">
        <v>556750</v>
      </c>
      <c r="BW114" s="863"/>
      <c r="BX114" s="863"/>
      <c r="BY114" s="863"/>
      <c r="BZ114" s="863"/>
      <c r="CA114" s="863">
        <v>541709</v>
      </c>
      <c r="CB114" s="863"/>
      <c r="CC114" s="863"/>
      <c r="CD114" s="863"/>
      <c r="CE114" s="863"/>
      <c r="CF114" s="924">
        <v>30.4</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437</v>
      </c>
      <c r="DM114" s="826"/>
      <c r="DN114" s="826"/>
      <c r="DO114" s="826"/>
      <c r="DP114" s="827"/>
      <c r="DQ114" s="828" t="s">
        <v>437</v>
      </c>
      <c r="DR114" s="826"/>
      <c r="DS114" s="826"/>
      <c r="DT114" s="826"/>
      <c r="DU114" s="827"/>
      <c r="DV114" s="873" t="s">
        <v>437</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437</v>
      </c>
      <c r="AB115" s="972"/>
      <c r="AC115" s="972"/>
      <c r="AD115" s="972"/>
      <c r="AE115" s="973"/>
      <c r="AF115" s="974" t="s">
        <v>437</v>
      </c>
      <c r="AG115" s="972"/>
      <c r="AH115" s="972"/>
      <c r="AI115" s="972"/>
      <c r="AJ115" s="973"/>
      <c r="AK115" s="974" t="s">
        <v>437</v>
      </c>
      <c r="AL115" s="972"/>
      <c r="AM115" s="972"/>
      <c r="AN115" s="972"/>
      <c r="AO115" s="973"/>
      <c r="AP115" s="975" t="s">
        <v>437</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437</v>
      </c>
      <c r="BW115" s="863"/>
      <c r="BX115" s="863"/>
      <c r="BY115" s="863"/>
      <c r="BZ115" s="863"/>
      <c r="CA115" s="863" t="s">
        <v>437</v>
      </c>
      <c r="CB115" s="863"/>
      <c r="CC115" s="863"/>
      <c r="CD115" s="863"/>
      <c r="CE115" s="863"/>
      <c r="CF115" s="924" t="s">
        <v>437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437</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437</v>
      </c>
      <c r="AG116" s="826"/>
      <c r="AH116" s="826"/>
      <c r="AI116" s="826"/>
      <c r="AJ116" s="827"/>
      <c r="AK116" s="828" t="s">
        <v>437</v>
      </c>
      <c r="AL116" s="826"/>
      <c r="AM116" s="826"/>
      <c r="AN116" s="826"/>
      <c r="AO116" s="827"/>
      <c r="AP116" s="873" t="s">
        <v>437</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437</v>
      </c>
      <c r="CB116" s="863"/>
      <c r="CC116" s="863"/>
      <c r="CD116" s="863"/>
      <c r="CE116" s="863"/>
      <c r="CF116" s="924" t="s">
        <v>437</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437</v>
      </c>
      <c r="DM116" s="826"/>
      <c r="DN116" s="826"/>
      <c r="DO116" s="826"/>
      <c r="DP116" s="827"/>
      <c r="DQ116" s="828" t="s">
        <v>437</v>
      </c>
      <c r="DR116" s="826"/>
      <c r="DS116" s="826"/>
      <c r="DT116" s="826"/>
      <c r="DU116" s="827"/>
      <c r="DV116" s="873" t="s">
        <v>437</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407910</v>
      </c>
      <c r="AB117" s="958"/>
      <c r="AC117" s="958"/>
      <c r="AD117" s="958"/>
      <c r="AE117" s="959"/>
      <c r="AF117" s="960">
        <v>393927</v>
      </c>
      <c r="AG117" s="958"/>
      <c r="AH117" s="958"/>
      <c r="AI117" s="958"/>
      <c r="AJ117" s="959"/>
      <c r="AK117" s="960">
        <v>387863</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410</v>
      </c>
      <c r="BR117" s="863"/>
      <c r="BS117" s="863"/>
      <c r="BT117" s="863"/>
      <c r="BU117" s="863"/>
      <c r="BV117" s="863" t="s">
        <v>145</v>
      </c>
      <c r="BW117" s="863"/>
      <c r="BX117" s="863"/>
      <c r="BY117" s="863"/>
      <c r="BZ117" s="863"/>
      <c r="CA117" s="863" t="s">
        <v>145</v>
      </c>
      <c r="CB117" s="863"/>
      <c r="CC117" s="863"/>
      <c r="CD117" s="863"/>
      <c r="CE117" s="863"/>
      <c r="CF117" s="924" t="s">
        <v>145</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145</v>
      </c>
      <c r="DH117" s="826"/>
      <c r="DI117" s="826"/>
      <c r="DJ117" s="826"/>
      <c r="DK117" s="827"/>
      <c r="DL117" s="828" t="s">
        <v>145</v>
      </c>
      <c r="DM117" s="826"/>
      <c r="DN117" s="826"/>
      <c r="DO117" s="826"/>
      <c r="DP117" s="827"/>
      <c r="DQ117" s="828" t="s">
        <v>145</v>
      </c>
      <c r="DR117" s="826"/>
      <c r="DS117" s="826"/>
      <c r="DT117" s="826"/>
      <c r="DU117" s="827"/>
      <c r="DV117" s="873" t="s">
        <v>410</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304</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145</v>
      </c>
      <c r="BR118" s="894"/>
      <c r="BS118" s="894"/>
      <c r="BT118" s="894"/>
      <c r="BU118" s="894"/>
      <c r="BV118" s="894" t="s">
        <v>410</v>
      </c>
      <c r="BW118" s="894"/>
      <c r="BX118" s="894"/>
      <c r="BY118" s="894"/>
      <c r="BZ118" s="894"/>
      <c r="CA118" s="894" t="s">
        <v>410</v>
      </c>
      <c r="CB118" s="894"/>
      <c r="CC118" s="894"/>
      <c r="CD118" s="894"/>
      <c r="CE118" s="894"/>
      <c r="CF118" s="924" t="s">
        <v>145</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145</v>
      </c>
      <c r="DH118" s="826"/>
      <c r="DI118" s="826"/>
      <c r="DJ118" s="826"/>
      <c r="DK118" s="827"/>
      <c r="DL118" s="828" t="s">
        <v>410</v>
      </c>
      <c r="DM118" s="826"/>
      <c r="DN118" s="826"/>
      <c r="DO118" s="826"/>
      <c r="DP118" s="827"/>
      <c r="DQ118" s="828" t="s">
        <v>145</v>
      </c>
      <c r="DR118" s="826"/>
      <c r="DS118" s="826"/>
      <c r="DT118" s="826"/>
      <c r="DU118" s="827"/>
      <c r="DV118" s="873" t="s">
        <v>462</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145</v>
      </c>
      <c r="AB119" s="944"/>
      <c r="AC119" s="944"/>
      <c r="AD119" s="944"/>
      <c r="AE119" s="945"/>
      <c r="AF119" s="946" t="s">
        <v>145</v>
      </c>
      <c r="AG119" s="944"/>
      <c r="AH119" s="944"/>
      <c r="AI119" s="944"/>
      <c r="AJ119" s="945"/>
      <c r="AK119" s="946" t="s">
        <v>145</v>
      </c>
      <c r="AL119" s="944"/>
      <c r="AM119" s="944"/>
      <c r="AN119" s="944"/>
      <c r="AO119" s="945"/>
      <c r="AP119" s="947" t="s">
        <v>145</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463</v>
      </c>
      <c r="BP119" s="927"/>
      <c r="BQ119" s="931">
        <v>4104426</v>
      </c>
      <c r="BR119" s="894"/>
      <c r="BS119" s="894"/>
      <c r="BT119" s="894"/>
      <c r="BU119" s="894"/>
      <c r="BV119" s="894">
        <v>3940864</v>
      </c>
      <c r="BW119" s="894"/>
      <c r="BX119" s="894"/>
      <c r="BY119" s="894"/>
      <c r="BZ119" s="894"/>
      <c r="CA119" s="894">
        <v>3719407</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462</v>
      </c>
      <c r="DH119" s="809"/>
      <c r="DI119" s="809"/>
      <c r="DJ119" s="809"/>
      <c r="DK119" s="810"/>
      <c r="DL119" s="811" t="s">
        <v>410</v>
      </c>
      <c r="DM119" s="809"/>
      <c r="DN119" s="809"/>
      <c r="DO119" s="809"/>
      <c r="DP119" s="810"/>
      <c r="DQ119" s="811" t="s">
        <v>410</v>
      </c>
      <c r="DR119" s="809"/>
      <c r="DS119" s="809"/>
      <c r="DT119" s="809"/>
      <c r="DU119" s="810"/>
      <c r="DV119" s="897" t="s">
        <v>462</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145</v>
      </c>
      <c r="AB120" s="826"/>
      <c r="AC120" s="826"/>
      <c r="AD120" s="826"/>
      <c r="AE120" s="827"/>
      <c r="AF120" s="828" t="s">
        <v>410</v>
      </c>
      <c r="AG120" s="826"/>
      <c r="AH120" s="826"/>
      <c r="AI120" s="826"/>
      <c r="AJ120" s="827"/>
      <c r="AK120" s="828" t="s">
        <v>145</v>
      </c>
      <c r="AL120" s="826"/>
      <c r="AM120" s="826"/>
      <c r="AN120" s="826"/>
      <c r="AO120" s="827"/>
      <c r="AP120" s="873" t="s">
        <v>410</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3287462</v>
      </c>
      <c r="BR120" s="891"/>
      <c r="BS120" s="891"/>
      <c r="BT120" s="891"/>
      <c r="BU120" s="891"/>
      <c r="BV120" s="891">
        <v>3138652</v>
      </c>
      <c r="BW120" s="891"/>
      <c r="BX120" s="891"/>
      <c r="BY120" s="891"/>
      <c r="BZ120" s="891"/>
      <c r="CA120" s="891">
        <v>3162913</v>
      </c>
      <c r="CB120" s="891"/>
      <c r="CC120" s="891"/>
      <c r="CD120" s="891"/>
      <c r="CE120" s="891"/>
      <c r="CF120" s="915">
        <v>177.6</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v>371933</v>
      </c>
      <c r="DH120" s="891"/>
      <c r="DI120" s="891"/>
      <c r="DJ120" s="891"/>
      <c r="DK120" s="891"/>
      <c r="DL120" s="891">
        <v>361727</v>
      </c>
      <c r="DM120" s="891"/>
      <c r="DN120" s="891"/>
      <c r="DO120" s="891"/>
      <c r="DP120" s="891"/>
      <c r="DQ120" s="891">
        <v>326515</v>
      </c>
      <c r="DR120" s="891"/>
      <c r="DS120" s="891"/>
      <c r="DT120" s="891"/>
      <c r="DU120" s="891"/>
      <c r="DV120" s="892">
        <v>18.3</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410</v>
      </c>
      <c r="AG121" s="826"/>
      <c r="AH121" s="826"/>
      <c r="AI121" s="826"/>
      <c r="AJ121" s="827"/>
      <c r="AK121" s="828" t="s">
        <v>145</v>
      </c>
      <c r="AL121" s="826"/>
      <c r="AM121" s="826"/>
      <c r="AN121" s="826"/>
      <c r="AO121" s="827"/>
      <c r="AP121" s="873" t="s">
        <v>410</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t="s">
        <v>145</v>
      </c>
      <c r="BR121" s="863"/>
      <c r="BS121" s="863"/>
      <c r="BT121" s="863"/>
      <c r="BU121" s="863"/>
      <c r="BV121" s="863" t="s">
        <v>410</v>
      </c>
      <c r="BW121" s="863"/>
      <c r="BX121" s="863"/>
      <c r="BY121" s="863"/>
      <c r="BZ121" s="863"/>
      <c r="CA121" s="863" t="s">
        <v>462</v>
      </c>
      <c r="CB121" s="863"/>
      <c r="CC121" s="863"/>
      <c r="CD121" s="863"/>
      <c r="CE121" s="863"/>
      <c r="CF121" s="924" t="s">
        <v>410</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t="s">
        <v>145</v>
      </c>
      <c r="DH121" s="863"/>
      <c r="DI121" s="863"/>
      <c r="DJ121" s="863"/>
      <c r="DK121" s="863"/>
      <c r="DL121" s="863" t="s">
        <v>145</v>
      </c>
      <c r="DM121" s="863"/>
      <c r="DN121" s="863"/>
      <c r="DO121" s="863"/>
      <c r="DP121" s="863"/>
      <c r="DQ121" s="863" t="s">
        <v>410</v>
      </c>
      <c r="DR121" s="863"/>
      <c r="DS121" s="863"/>
      <c r="DT121" s="863"/>
      <c r="DU121" s="863"/>
      <c r="DV121" s="840" t="s">
        <v>145</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410</v>
      </c>
      <c r="AB122" s="826"/>
      <c r="AC122" s="826"/>
      <c r="AD122" s="826"/>
      <c r="AE122" s="827"/>
      <c r="AF122" s="828" t="s">
        <v>410</v>
      </c>
      <c r="AG122" s="826"/>
      <c r="AH122" s="826"/>
      <c r="AI122" s="826"/>
      <c r="AJ122" s="827"/>
      <c r="AK122" s="828" t="s">
        <v>145</v>
      </c>
      <c r="AL122" s="826"/>
      <c r="AM122" s="826"/>
      <c r="AN122" s="826"/>
      <c r="AO122" s="827"/>
      <c r="AP122" s="873" t="s">
        <v>145</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2422309</v>
      </c>
      <c r="BR122" s="894"/>
      <c r="BS122" s="894"/>
      <c r="BT122" s="894"/>
      <c r="BU122" s="894"/>
      <c r="BV122" s="894">
        <v>2325120</v>
      </c>
      <c r="BW122" s="894"/>
      <c r="BX122" s="894"/>
      <c r="BY122" s="894"/>
      <c r="BZ122" s="894"/>
      <c r="CA122" s="894">
        <v>2329108</v>
      </c>
      <c r="CB122" s="894"/>
      <c r="CC122" s="894"/>
      <c r="CD122" s="894"/>
      <c r="CE122" s="894"/>
      <c r="CF122" s="895">
        <v>130.80000000000001</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145</v>
      </c>
      <c r="DH122" s="863"/>
      <c r="DI122" s="863"/>
      <c r="DJ122" s="863"/>
      <c r="DK122" s="863"/>
      <c r="DL122" s="863" t="s">
        <v>410</v>
      </c>
      <c r="DM122" s="863"/>
      <c r="DN122" s="863"/>
      <c r="DO122" s="863"/>
      <c r="DP122" s="863"/>
      <c r="DQ122" s="863" t="s">
        <v>462</v>
      </c>
      <c r="DR122" s="863"/>
      <c r="DS122" s="863"/>
      <c r="DT122" s="863"/>
      <c r="DU122" s="863"/>
      <c r="DV122" s="840" t="s">
        <v>145</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145</v>
      </c>
      <c r="AB123" s="826"/>
      <c r="AC123" s="826"/>
      <c r="AD123" s="826"/>
      <c r="AE123" s="827"/>
      <c r="AF123" s="828" t="s">
        <v>145</v>
      </c>
      <c r="AG123" s="826"/>
      <c r="AH123" s="826"/>
      <c r="AI123" s="826"/>
      <c r="AJ123" s="827"/>
      <c r="AK123" s="828" t="s">
        <v>410</v>
      </c>
      <c r="AL123" s="826"/>
      <c r="AM123" s="826"/>
      <c r="AN123" s="826"/>
      <c r="AO123" s="827"/>
      <c r="AP123" s="873" t="s">
        <v>145</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5709771</v>
      </c>
      <c r="BR123" s="882"/>
      <c r="BS123" s="882"/>
      <c r="BT123" s="882"/>
      <c r="BU123" s="882"/>
      <c r="BV123" s="882">
        <v>5463772</v>
      </c>
      <c r="BW123" s="882"/>
      <c r="BX123" s="882"/>
      <c r="BY123" s="882"/>
      <c r="BZ123" s="882"/>
      <c r="CA123" s="882">
        <v>5492021</v>
      </c>
      <c r="CB123" s="882"/>
      <c r="CC123" s="882"/>
      <c r="CD123" s="882"/>
      <c r="CE123" s="882"/>
      <c r="CF123" s="792"/>
      <c r="CG123" s="793"/>
      <c r="CH123" s="793"/>
      <c r="CI123" s="793"/>
      <c r="CJ123" s="883"/>
      <c r="CK123" s="918"/>
      <c r="CL123" s="904"/>
      <c r="CM123" s="904"/>
      <c r="CN123" s="904"/>
      <c r="CO123" s="905"/>
      <c r="CP123" s="884" t="s">
        <v>402</v>
      </c>
      <c r="CQ123" s="885"/>
      <c r="CR123" s="885"/>
      <c r="CS123" s="885"/>
      <c r="CT123" s="885"/>
      <c r="CU123" s="885"/>
      <c r="CV123" s="885"/>
      <c r="CW123" s="885"/>
      <c r="CX123" s="885"/>
      <c r="CY123" s="885"/>
      <c r="CZ123" s="885"/>
      <c r="DA123" s="885"/>
      <c r="DB123" s="885"/>
      <c r="DC123" s="885"/>
      <c r="DD123" s="885"/>
      <c r="DE123" s="885"/>
      <c r="DF123" s="886"/>
      <c r="DG123" s="825" t="s">
        <v>145</v>
      </c>
      <c r="DH123" s="826"/>
      <c r="DI123" s="826"/>
      <c r="DJ123" s="826"/>
      <c r="DK123" s="827"/>
      <c r="DL123" s="828" t="s">
        <v>462</v>
      </c>
      <c r="DM123" s="826"/>
      <c r="DN123" s="826"/>
      <c r="DO123" s="826"/>
      <c r="DP123" s="827"/>
      <c r="DQ123" s="828" t="s">
        <v>410</v>
      </c>
      <c r="DR123" s="826"/>
      <c r="DS123" s="826"/>
      <c r="DT123" s="826"/>
      <c r="DU123" s="827"/>
      <c r="DV123" s="873" t="s">
        <v>145</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145</v>
      </c>
      <c r="AB124" s="826"/>
      <c r="AC124" s="826"/>
      <c r="AD124" s="826"/>
      <c r="AE124" s="827"/>
      <c r="AF124" s="828" t="s">
        <v>145</v>
      </c>
      <c r="AG124" s="826"/>
      <c r="AH124" s="826"/>
      <c r="AI124" s="826"/>
      <c r="AJ124" s="827"/>
      <c r="AK124" s="828" t="s">
        <v>410</v>
      </c>
      <c r="AL124" s="826"/>
      <c r="AM124" s="826"/>
      <c r="AN124" s="826"/>
      <c r="AO124" s="827"/>
      <c r="AP124" s="873" t="s">
        <v>462</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145</v>
      </c>
      <c r="BR124" s="880"/>
      <c r="BS124" s="880"/>
      <c r="BT124" s="880"/>
      <c r="BU124" s="880"/>
      <c r="BV124" s="880" t="s">
        <v>410</v>
      </c>
      <c r="BW124" s="880"/>
      <c r="BX124" s="880"/>
      <c r="BY124" s="880"/>
      <c r="BZ124" s="880"/>
      <c r="CA124" s="880" t="s">
        <v>410</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145</v>
      </c>
      <c r="DH124" s="809"/>
      <c r="DI124" s="809"/>
      <c r="DJ124" s="809"/>
      <c r="DK124" s="810"/>
      <c r="DL124" s="811" t="s">
        <v>410</v>
      </c>
      <c r="DM124" s="809"/>
      <c r="DN124" s="809"/>
      <c r="DO124" s="809"/>
      <c r="DP124" s="810"/>
      <c r="DQ124" s="811" t="s">
        <v>410</v>
      </c>
      <c r="DR124" s="809"/>
      <c r="DS124" s="809"/>
      <c r="DT124" s="809"/>
      <c r="DU124" s="810"/>
      <c r="DV124" s="897" t="s">
        <v>145</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410</v>
      </c>
      <c r="AB125" s="826"/>
      <c r="AC125" s="826"/>
      <c r="AD125" s="826"/>
      <c r="AE125" s="827"/>
      <c r="AF125" s="828" t="s">
        <v>145</v>
      </c>
      <c r="AG125" s="826"/>
      <c r="AH125" s="826"/>
      <c r="AI125" s="826"/>
      <c r="AJ125" s="827"/>
      <c r="AK125" s="828" t="s">
        <v>410</v>
      </c>
      <c r="AL125" s="826"/>
      <c r="AM125" s="826"/>
      <c r="AN125" s="826"/>
      <c r="AO125" s="827"/>
      <c r="AP125" s="873" t="s">
        <v>410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410</v>
      </c>
      <c r="DH125" s="891"/>
      <c r="DI125" s="891"/>
      <c r="DJ125" s="891"/>
      <c r="DK125" s="891"/>
      <c r="DL125" s="891" t="s">
        <v>145</v>
      </c>
      <c r="DM125" s="891"/>
      <c r="DN125" s="891"/>
      <c r="DO125" s="891"/>
      <c r="DP125" s="891"/>
      <c r="DQ125" s="891" t="s">
        <v>145</v>
      </c>
      <c r="DR125" s="891"/>
      <c r="DS125" s="891"/>
      <c r="DT125" s="891"/>
      <c r="DU125" s="891"/>
      <c r="DV125" s="892" t="s">
        <v>145</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410</v>
      </c>
      <c r="AB126" s="826"/>
      <c r="AC126" s="826"/>
      <c r="AD126" s="826"/>
      <c r="AE126" s="827"/>
      <c r="AF126" s="828" t="s">
        <v>145</v>
      </c>
      <c r="AG126" s="826"/>
      <c r="AH126" s="826"/>
      <c r="AI126" s="826"/>
      <c r="AJ126" s="827"/>
      <c r="AK126" s="828" t="s">
        <v>410</v>
      </c>
      <c r="AL126" s="826"/>
      <c r="AM126" s="826"/>
      <c r="AN126" s="826"/>
      <c r="AO126" s="827"/>
      <c r="AP126" s="873" t="s">
        <v>410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410</v>
      </c>
      <c r="DH126" s="863"/>
      <c r="DI126" s="863"/>
      <c r="DJ126" s="863"/>
      <c r="DK126" s="863"/>
      <c r="DL126" s="863" t="s">
        <v>145</v>
      </c>
      <c r="DM126" s="863"/>
      <c r="DN126" s="863"/>
      <c r="DO126" s="863"/>
      <c r="DP126" s="863"/>
      <c r="DQ126" s="863" t="s">
        <v>145</v>
      </c>
      <c r="DR126" s="863"/>
      <c r="DS126" s="863"/>
      <c r="DT126" s="863"/>
      <c r="DU126" s="863"/>
      <c r="DV126" s="840" t="s">
        <v>410</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145</v>
      </c>
      <c r="AB127" s="826"/>
      <c r="AC127" s="826"/>
      <c r="AD127" s="826"/>
      <c r="AE127" s="827"/>
      <c r="AF127" s="828" t="s">
        <v>145</v>
      </c>
      <c r="AG127" s="826"/>
      <c r="AH127" s="826"/>
      <c r="AI127" s="826"/>
      <c r="AJ127" s="827"/>
      <c r="AK127" s="828" t="s">
        <v>410</v>
      </c>
      <c r="AL127" s="826"/>
      <c r="AM127" s="826"/>
      <c r="AN127" s="826"/>
      <c r="AO127" s="827"/>
      <c r="AP127" s="873" t="s">
        <v>145</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410</v>
      </c>
      <c r="DH127" s="863"/>
      <c r="DI127" s="863"/>
      <c r="DJ127" s="863"/>
      <c r="DK127" s="863"/>
      <c r="DL127" s="863" t="s">
        <v>145</v>
      </c>
      <c r="DM127" s="863"/>
      <c r="DN127" s="863"/>
      <c r="DO127" s="863"/>
      <c r="DP127" s="863"/>
      <c r="DQ127" s="863" t="s">
        <v>410</v>
      </c>
      <c r="DR127" s="863"/>
      <c r="DS127" s="863"/>
      <c r="DT127" s="863"/>
      <c r="DU127" s="863"/>
      <c r="DV127" s="840" t="s">
        <v>145</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t="s">
        <v>145</v>
      </c>
      <c r="AB128" s="847"/>
      <c r="AC128" s="847"/>
      <c r="AD128" s="847"/>
      <c r="AE128" s="848"/>
      <c r="AF128" s="849" t="s">
        <v>145</v>
      </c>
      <c r="AG128" s="847"/>
      <c r="AH128" s="847"/>
      <c r="AI128" s="847"/>
      <c r="AJ128" s="848"/>
      <c r="AK128" s="849" t="s">
        <v>145</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145</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145</v>
      </c>
      <c r="DH128" s="837"/>
      <c r="DI128" s="837"/>
      <c r="DJ128" s="837"/>
      <c r="DK128" s="837"/>
      <c r="DL128" s="837" t="s">
        <v>145</v>
      </c>
      <c r="DM128" s="837"/>
      <c r="DN128" s="837"/>
      <c r="DO128" s="837"/>
      <c r="DP128" s="837"/>
      <c r="DQ128" s="837" t="s">
        <v>145</v>
      </c>
      <c r="DR128" s="837"/>
      <c r="DS128" s="837"/>
      <c r="DT128" s="837"/>
      <c r="DU128" s="837"/>
      <c r="DV128" s="838" t="s">
        <v>410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1946182</v>
      </c>
      <c r="AB129" s="826"/>
      <c r="AC129" s="826"/>
      <c r="AD129" s="826"/>
      <c r="AE129" s="827"/>
      <c r="AF129" s="828">
        <v>1949314</v>
      </c>
      <c r="AG129" s="826"/>
      <c r="AH129" s="826"/>
      <c r="AI129" s="826"/>
      <c r="AJ129" s="827"/>
      <c r="AK129" s="828">
        <v>2063121</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145</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308817</v>
      </c>
      <c r="AB130" s="826"/>
      <c r="AC130" s="826"/>
      <c r="AD130" s="826"/>
      <c r="AE130" s="827"/>
      <c r="AF130" s="828">
        <v>295267</v>
      </c>
      <c r="AG130" s="826"/>
      <c r="AH130" s="826"/>
      <c r="AI130" s="826"/>
      <c r="AJ130" s="827"/>
      <c r="AK130" s="828">
        <v>282692</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5.9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1637365</v>
      </c>
      <c r="AB131" s="809"/>
      <c r="AC131" s="809"/>
      <c r="AD131" s="809"/>
      <c r="AE131" s="810"/>
      <c r="AF131" s="811">
        <v>1654047</v>
      </c>
      <c r="AG131" s="809"/>
      <c r="AH131" s="809"/>
      <c r="AI131" s="809"/>
      <c r="AJ131" s="810"/>
      <c r="AK131" s="811">
        <v>1780429</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t="s">
        <v>145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6.0519798580000002</v>
      </c>
      <c r="AB132" s="789"/>
      <c r="AC132" s="789"/>
      <c r="AD132" s="789"/>
      <c r="AE132" s="790"/>
      <c r="AF132" s="791">
        <v>5.9647639999999997</v>
      </c>
      <c r="AG132" s="789"/>
      <c r="AH132" s="789"/>
      <c r="AI132" s="789"/>
      <c r="AJ132" s="790"/>
      <c r="AK132" s="791">
        <v>5.9070594779999999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5.6</v>
      </c>
      <c r="AB133" s="768"/>
      <c r="AC133" s="768"/>
      <c r="AD133" s="768"/>
      <c r="AE133" s="769"/>
      <c r="AF133" s="767">
        <v>5.9</v>
      </c>
      <c r="AG133" s="768"/>
      <c r="AH133" s="768"/>
      <c r="AI133" s="768"/>
      <c r="AJ133" s="769"/>
      <c r="AK133" s="767">
        <v>5.9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w3vksOJssYffXiDdDK0kNvUdwuPSO+mkrDxiNTQazXHOM9Gpcs5G6Kzei3XS2gZdFnxKfURudftq5xP8cL/Pg==" saltValue="3RQSnC6bUHHlkz9lXlE5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njpGu2sAIE+dy0nzewJzwaoB+cOnblA7/shSFIrFYNGe276Zzh4iq+1VkKb+MHFJ57Mjv38LSbttfKxJ2gSGw==" saltValue="bv07K8mRwX195ihnMofV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gL4ZyT9d8nzoCloNqCYbzlRSnUzpxdDY06Z+Qnhjj1v149KG3BOSNxdR846papWnz5mm9JkjPv+OnUjsD2qqA==" saltValue="t5zcQEQKqsH3WXyKe/kMk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605257</v>
      </c>
      <c r="AP9" s="314">
        <v>234505</v>
      </c>
      <c r="AQ9" s="315">
        <v>239985</v>
      </c>
      <c r="AR9" s="316">
        <v>-2.2999999999999998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6543</v>
      </c>
      <c r="AP10" s="317">
        <v>2535</v>
      </c>
      <c r="AQ10" s="318">
        <v>24622</v>
      </c>
      <c r="AR10" s="319">
        <v>-89.7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t="s">
        <v>511</v>
      </c>
      <c r="AP11" s="317" t="s">
        <v>511</v>
      </c>
      <c r="AQ11" s="318">
        <v>3358</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t="s">
        <v>511</v>
      </c>
      <c r="AP13" s="317" t="s">
        <v>511</v>
      </c>
      <c r="AQ13" s="318">
        <v>7864</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19079</v>
      </c>
      <c r="AP14" s="317">
        <v>7392</v>
      </c>
      <c r="AQ14" s="318">
        <v>6185</v>
      </c>
      <c r="AR14" s="319">
        <v>19.5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-58591</v>
      </c>
      <c r="AP15" s="317">
        <v>-22701</v>
      </c>
      <c r="AQ15" s="318">
        <v>-18737</v>
      </c>
      <c r="AR15" s="319">
        <v>21.2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572288</v>
      </c>
      <c r="AP16" s="317">
        <v>221731</v>
      </c>
      <c r="AQ16" s="318">
        <v>263276</v>
      </c>
      <c r="AR16" s="319">
        <v>-15.8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22.08</v>
      </c>
      <c r="AP21" s="331">
        <v>24.56</v>
      </c>
      <c r="AQ21" s="332">
        <v>-2.48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100.5</v>
      </c>
      <c r="AP22" s="336">
        <v>94.3</v>
      </c>
      <c r="AQ22" s="337">
        <v>6.2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349049</v>
      </c>
      <c r="AP32" s="345">
        <v>135238</v>
      </c>
      <c r="AQ32" s="346">
        <v>149198</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15764</v>
      </c>
      <c r="AP35" s="345">
        <v>6108</v>
      </c>
      <c r="AQ35" s="346">
        <v>31871</v>
      </c>
      <c r="AR35" s="347">
        <v>-80.8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23050</v>
      </c>
      <c r="AP36" s="345">
        <v>8931</v>
      </c>
      <c r="AQ36" s="346">
        <v>4984</v>
      </c>
      <c r="AR36" s="347">
        <v>79.2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t="s">
        <v>511</v>
      </c>
      <c r="AP37" s="345" t="s">
        <v>511</v>
      </c>
      <c r="AQ37" s="346">
        <v>1220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511</v>
      </c>
      <c r="AP38" s="348" t="s">
        <v>511</v>
      </c>
      <c r="AQ38" s="349">
        <v>35</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t="s">
        <v>511</v>
      </c>
      <c r="AP39" s="345" t="s">
        <v>511</v>
      </c>
      <c r="AQ39" s="346">
        <v>-8070</v>
      </c>
      <c r="AR39" s="347" t="s">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-282692</v>
      </c>
      <c r="AP40" s="345">
        <v>-109528</v>
      </c>
      <c r="AQ40" s="346">
        <v>-130648</v>
      </c>
      <c r="AR40" s="347">
        <v>-16.2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105171</v>
      </c>
      <c r="AP41" s="345">
        <v>40748</v>
      </c>
      <c r="AQ41" s="346">
        <v>48590</v>
      </c>
      <c r="AR41" s="347">
        <v>-16.100000000000001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477784</v>
      </c>
      <c r="AN51" s="367">
        <v>167467</v>
      </c>
      <c r="AO51" s="368">
        <v>-21.3</v>
      </c>
      <c r="AP51" s="369">
        <v>310300</v>
      </c>
      <c r="AQ51" s="370">
        <v>7.8</v>
      </c>
      <c r="AR51" s="371">
        <v>-29.1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267641</v>
      </c>
      <c r="AN52" s="375">
        <v>93810</v>
      </c>
      <c r="AO52" s="376">
        <v>-52.7</v>
      </c>
      <c r="AP52" s="377">
        <v>157576</v>
      </c>
      <c r="AQ52" s="378">
        <v>7.5</v>
      </c>
      <c r="AR52" s="379">
        <v>-60.2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480847</v>
      </c>
      <c r="AN53" s="367">
        <v>171608</v>
      </c>
      <c r="AO53" s="368">
        <v>2.5</v>
      </c>
      <c r="AP53" s="369">
        <v>317319</v>
      </c>
      <c r="AQ53" s="370">
        <v>2.2999999999999998</v>
      </c>
      <c r="AR53" s="371">
        <v>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224699</v>
      </c>
      <c r="AN54" s="375">
        <v>80192</v>
      </c>
      <c r="AO54" s="376">
        <v>-14.5</v>
      </c>
      <c r="AP54" s="377">
        <v>164214</v>
      </c>
      <c r="AQ54" s="378">
        <v>4.2</v>
      </c>
      <c r="AR54" s="379">
        <v>-18.7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388093</v>
      </c>
      <c r="AN55" s="367">
        <v>141433</v>
      </c>
      <c r="AO55" s="368">
        <v>-17.600000000000001</v>
      </c>
      <c r="AP55" s="369">
        <v>289738</v>
      </c>
      <c r="AQ55" s="370">
        <v>-8.6999999999999993</v>
      </c>
      <c r="AR55" s="371">
        <v>-8.9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190074</v>
      </c>
      <c r="AN56" s="375">
        <v>69269</v>
      </c>
      <c r="AO56" s="376">
        <v>-13.6</v>
      </c>
      <c r="AP56" s="377">
        <v>156238</v>
      </c>
      <c r="AQ56" s="378">
        <v>-4.9000000000000004</v>
      </c>
      <c r="AR56" s="379">
        <v>-8.6999999999999993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526338</v>
      </c>
      <c r="AN57" s="367">
        <v>199220</v>
      </c>
      <c r="AO57" s="368">
        <v>40.9</v>
      </c>
      <c r="AP57" s="369">
        <v>316937</v>
      </c>
      <c r="AQ57" s="370">
        <v>9.4</v>
      </c>
      <c r="AR57" s="371">
        <v>31.5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145954</v>
      </c>
      <c r="AN58" s="375">
        <v>55244</v>
      </c>
      <c r="AO58" s="376">
        <v>-20.2</v>
      </c>
      <c r="AP58" s="377">
        <v>199150</v>
      </c>
      <c r="AQ58" s="378">
        <v>27.5</v>
      </c>
      <c r="AR58" s="379">
        <v>-47.7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295250</v>
      </c>
      <c r="AN59" s="367">
        <v>114394</v>
      </c>
      <c r="AO59" s="368">
        <v>-42.6</v>
      </c>
      <c r="AP59" s="369">
        <v>332350</v>
      </c>
      <c r="AQ59" s="370">
        <v>4.9000000000000004</v>
      </c>
      <c r="AR59" s="371">
        <v>-47.5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120602</v>
      </c>
      <c r="AN60" s="375">
        <v>46727</v>
      </c>
      <c r="AO60" s="376">
        <v>-15.4</v>
      </c>
      <c r="AP60" s="377">
        <v>200453</v>
      </c>
      <c r="AQ60" s="378">
        <v>0.7</v>
      </c>
      <c r="AR60" s="379">
        <v>-16.100000000000001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433662</v>
      </c>
      <c r="AN61" s="382">
        <v>158824</v>
      </c>
      <c r="AO61" s="383">
        <v>-7.6</v>
      </c>
      <c r="AP61" s="384">
        <v>313329</v>
      </c>
      <c r="AQ61" s="385">
        <v>3.1</v>
      </c>
      <c r="AR61" s="371">
        <v>-10.7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189794</v>
      </c>
      <c r="AN62" s="375">
        <v>69048</v>
      </c>
      <c r="AO62" s="376">
        <v>-23.3</v>
      </c>
      <c r="AP62" s="377">
        <v>175526</v>
      </c>
      <c r="AQ62" s="378">
        <v>7</v>
      </c>
      <c r="AR62" s="379">
        <v>-30.3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SiGX6ZISxT/dye/+SqU3AZvRFKeSsgbXVkC3Dps/j/PzM0V9VLV9lT0PkKav2ktMiiKCmEClu1TM2NIeF06QA==" saltValue="ExnhZcXN4HcqPiC4tKySu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5zcx+bQjH9MZXOMAyzkwvVzfHKSlLtedngIMmZ9uKRq9UngVLfEnmhUFxtCgcF+0JbQi5KoVYt7WIOPgkNHU8w==" saltValue="iwneaOGkxjUx2v/orplc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Z+wftURttLoGZ1ElXbUzpqLQ0rcphAoOGRifH9z4epdnqK0AJlRpuRvV3sKOoRmJJr1le2WutRBIMmkawXBLnw==" saltValue="eh/zg55c7aVLcrQ+Qoec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61.36</v>
      </c>
      <c r="G47" s="12">
        <v>63.04</v>
      </c>
      <c r="H47" s="12">
        <v>60.66</v>
      </c>
      <c r="I47" s="12">
        <v>60.59</v>
      </c>
      <c r="J47" s="13">
        <v>57.28</v>
      </c>
    </row>
    <row r="48" spans="2:10" ht="57.75" customHeight="1" x14ac:dyDescent="0.15">
      <c r="B48" s="14"/>
      <c r="C48" s="1202" t="s">
        <v>4</v>
      </c>
      <c r="D48" s="1202"/>
      <c r="E48" s="1203"/>
      <c r="F48" s="15">
        <v>24.9</v>
      </c>
      <c r="G48" s="16">
        <v>17</v>
      </c>
      <c r="H48" s="16">
        <v>14.8</v>
      </c>
      <c r="I48" s="16">
        <v>20.149999999999999</v>
      </c>
      <c r="J48" s="17">
        <v>19.190000000000001</v>
      </c>
    </row>
    <row r="49" spans="2:10" ht="57.75" customHeight="1" thickBot="1" x14ac:dyDescent="0.2">
      <c r="B49" s="18"/>
      <c r="C49" s="1204" t="s">
        <v>5</v>
      </c>
      <c r="D49" s="1204"/>
      <c r="E49" s="1205"/>
      <c r="F49" s="19" t="s">
        <v>558</v>
      </c>
      <c r="G49" s="20" t="s">
        <v>559</v>
      </c>
      <c r="H49" s="20" t="s">
        <v>560</v>
      </c>
      <c r="I49" s="20">
        <v>5.41</v>
      </c>
      <c r="J49" s="21">
        <v>0.17</v>
      </c>
    </row>
    <row r="50" spans="2:10" ht="13.5" customHeight="1" x14ac:dyDescent="0.15"/>
  </sheetData>
  <sheetProtection algorithmName="SHA-512" hashValue="HsjymGvIuYtk1/ULlV1EFbEgTSdciO7cb8yCKj9oiTvkmuahKP8rjSsczToXWu5R2IU66kA9H2SJylRn+83KTA==" saltValue="KAdSEP3GB3yAB8GEZiy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561</v>
      </c>
      <c r="D34" s="1212"/>
      <c r="E34" s="1213"/>
      <c r="F34" s="32">
        <v>24.88</v>
      </c>
      <c r="G34" s="33">
        <v>16.98</v>
      </c>
      <c r="H34" s="33">
        <v>14.79</v>
      </c>
      <c r="I34" s="33">
        <v>20.14</v>
      </c>
      <c r="J34" s="34">
        <v>19.170000000000002</v>
      </c>
      <c r="K34" s="22"/>
      <c r="L34" s="22"/>
      <c r="M34" s="22"/>
      <c r="N34" s="22"/>
      <c r="O34" s="22"/>
      <c r="P34" s="22"/>
    </row>
    <row r="35" spans="1:16" ht="39" customHeight="1" x14ac:dyDescent="0.15">
      <c r="A35" s="22"/>
      <c r="B35" s="35"/>
      <c r="C35" s="1206" t="s">
        <v>562</v>
      </c>
      <c r="D35" s="1207"/>
      <c r="E35" s="1208"/>
      <c r="F35" s="36">
        <v>1.51</v>
      </c>
      <c r="G35" s="37">
        <v>2.79</v>
      </c>
      <c r="H35" s="37">
        <v>1.4</v>
      </c>
      <c r="I35" s="37">
        <v>1.52</v>
      </c>
      <c r="J35" s="38">
        <v>1.83</v>
      </c>
      <c r="K35" s="22"/>
      <c r="L35" s="22"/>
      <c r="M35" s="22"/>
      <c r="N35" s="22"/>
      <c r="O35" s="22"/>
      <c r="P35" s="22"/>
    </row>
    <row r="36" spans="1:16" ht="39" customHeight="1" x14ac:dyDescent="0.15">
      <c r="A36" s="22"/>
      <c r="B36" s="35"/>
      <c r="C36" s="1206" t="s">
        <v>563</v>
      </c>
      <c r="D36" s="1207"/>
      <c r="E36" s="1208"/>
      <c r="F36" s="36">
        <v>0.45</v>
      </c>
      <c r="G36" s="37">
        <v>0.65</v>
      </c>
      <c r="H36" s="37">
        <v>0.46</v>
      </c>
      <c r="I36" s="37">
        <v>0.69</v>
      </c>
      <c r="J36" s="38">
        <v>1.17</v>
      </c>
      <c r="K36" s="22"/>
      <c r="L36" s="22"/>
      <c r="M36" s="22"/>
      <c r="N36" s="22"/>
      <c r="O36" s="22"/>
      <c r="P36" s="22"/>
    </row>
    <row r="37" spans="1:16" ht="39" customHeight="1" x14ac:dyDescent="0.15">
      <c r="A37" s="22"/>
      <c r="B37" s="35"/>
      <c r="C37" s="1206" t="s">
        <v>564</v>
      </c>
      <c r="D37" s="1207"/>
      <c r="E37" s="1208"/>
      <c r="F37" s="36">
        <v>0.19</v>
      </c>
      <c r="G37" s="37">
        <v>0.26</v>
      </c>
      <c r="H37" s="37">
        <v>0.06</v>
      </c>
      <c r="I37" s="37">
        <v>0.17</v>
      </c>
      <c r="J37" s="38">
        <v>0.17</v>
      </c>
      <c r="K37" s="22"/>
      <c r="L37" s="22"/>
      <c r="M37" s="22"/>
      <c r="N37" s="22"/>
      <c r="O37" s="22"/>
      <c r="P37" s="22"/>
    </row>
    <row r="38" spans="1:16" ht="39" customHeight="1" x14ac:dyDescent="0.15">
      <c r="A38" s="22"/>
      <c r="B38" s="35"/>
      <c r="C38" s="1206" t="s">
        <v>565</v>
      </c>
      <c r="D38" s="1207"/>
      <c r="E38" s="1208"/>
      <c r="F38" s="36">
        <v>0.02</v>
      </c>
      <c r="G38" s="37">
        <v>0.01</v>
      </c>
      <c r="H38" s="37">
        <v>0.03</v>
      </c>
      <c r="I38" s="37">
        <v>0.02</v>
      </c>
      <c r="J38" s="38">
        <v>0.02</v>
      </c>
      <c r="K38" s="22"/>
      <c r="L38" s="22"/>
      <c r="M38" s="22"/>
      <c r="N38" s="22"/>
      <c r="O38" s="22"/>
      <c r="P38" s="22"/>
    </row>
    <row r="39" spans="1:16" ht="39" customHeight="1" x14ac:dyDescent="0.15">
      <c r="A39" s="22"/>
      <c r="B39" s="35"/>
      <c r="C39" s="1206" t="s">
        <v>566</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567</v>
      </c>
      <c r="D40" s="1207"/>
      <c r="E40" s="1208"/>
      <c r="F40" s="36">
        <v>0.01</v>
      </c>
      <c r="G40" s="37">
        <v>0</v>
      </c>
      <c r="H40" s="37">
        <v>0</v>
      </c>
      <c r="I40" s="37">
        <v>0</v>
      </c>
      <c r="J40" s="38">
        <v>0</v>
      </c>
      <c r="K40" s="22"/>
      <c r="L40" s="22"/>
      <c r="M40" s="22"/>
      <c r="N40" s="22"/>
      <c r="O40" s="22"/>
      <c r="P40" s="22"/>
    </row>
    <row r="41" spans="1:16" ht="39" customHeight="1" x14ac:dyDescent="0.15">
      <c r="A41" s="22"/>
      <c r="B41" s="35"/>
      <c r="C41" s="1206" t="s">
        <v>568</v>
      </c>
      <c r="D41" s="1207"/>
      <c r="E41" s="1208"/>
      <c r="F41" s="36">
        <v>0.01</v>
      </c>
      <c r="G41" s="37">
        <v>0.01</v>
      </c>
      <c r="H41" s="37">
        <v>0</v>
      </c>
      <c r="I41" s="37">
        <v>0</v>
      </c>
      <c r="J41" s="38">
        <v>0</v>
      </c>
      <c r="K41" s="22"/>
      <c r="L41" s="22"/>
      <c r="M41" s="22"/>
      <c r="N41" s="22"/>
      <c r="O41" s="22"/>
      <c r="P41" s="22"/>
    </row>
    <row r="42" spans="1:16" ht="39" customHeight="1" x14ac:dyDescent="0.15">
      <c r="A42" s="22"/>
      <c r="B42" s="39"/>
      <c r="C42" s="1206" t="s">
        <v>569</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570</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90lihYoQOZHitEOWfMkZZ7Eo4OwGZElNgaJE83odUYjnkot9NX2ktF7IWbrnxd4w/XH+pg28oFLdh7UuuOkQ==" saltValue="rDX9z/Y8IOHDRIAjd4C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368</v>
      </c>
      <c r="L45" s="60">
        <v>362</v>
      </c>
      <c r="M45" s="60">
        <v>370</v>
      </c>
      <c r="N45" s="60">
        <v>357</v>
      </c>
      <c r="O45" s="61">
        <v>349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34"/>
      <c r="C48" s="1235"/>
      <c r="D48" s="62"/>
      <c r="E48" s="1216" t="s">
        <v>15</v>
      </c>
      <c r="F48" s="1216"/>
      <c r="G48" s="1216"/>
      <c r="H48" s="1216"/>
      <c r="I48" s="1216"/>
      <c r="J48" s="1217"/>
      <c r="K48" s="63">
        <v>3</v>
      </c>
      <c r="L48" s="64">
        <v>3</v>
      </c>
      <c r="M48" s="64">
        <v>13</v>
      </c>
      <c r="N48" s="64">
        <v>10</v>
      </c>
      <c r="O48" s="65">
        <v>16</v>
      </c>
      <c r="P48" s="48"/>
      <c r="Q48" s="48"/>
      <c r="R48" s="48"/>
      <c r="S48" s="48"/>
      <c r="T48" s="48"/>
      <c r="U48" s="48"/>
    </row>
    <row r="49" spans="1:21" ht="30.75" customHeight="1" x14ac:dyDescent="0.15">
      <c r="A49" s="48"/>
      <c r="B49" s="1234"/>
      <c r="C49" s="1235"/>
      <c r="D49" s="62"/>
      <c r="E49" s="1216" t="s">
        <v>16</v>
      </c>
      <c r="F49" s="1216"/>
      <c r="G49" s="1216"/>
      <c r="H49" s="1216"/>
      <c r="I49" s="1216"/>
      <c r="J49" s="1217"/>
      <c r="K49" s="63">
        <v>14</v>
      </c>
      <c r="L49" s="64">
        <v>27</v>
      </c>
      <c r="M49" s="64">
        <v>25</v>
      </c>
      <c r="N49" s="64">
        <v>27</v>
      </c>
      <c r="O49" s="65">
        <v>23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511</v>
      </c>
      <c r="L50" s="64" t="s">
        <v>511</v>
      </c>
      <c r="M50" s="64" t="s">
        <v>511</v>
      </c>
      <c r="N50" s="64" t="s">
        <v>511</v>
      </c>
      <c r="O50" s="65" t="s">
        <v>511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511</v>
      </c>
      <c r="L51" s="64" t="s">
        <v>511</v>
      </c>
      <c r="M51" s="64" t="s">
        <v>511</v>
      </c>
      <c r="N51" s="64" t="s">
        <v>511</v>
      </c>
      <c r="O51" s="65" t="s">
        <v>511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295</v>
      </c>
      <c r="L52" s="64">
        <v>292</v>
      </c>
      <c r="M52" s="64">
        <v>309</v>
      </c>
      <c r="N52" s="64">
        <v>295</v>
      </c>
      <c r="O52" s="65">
        <v>282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90</v>
      </c>
      <c r="L53" s="69">
        <v>100</v>
      </c>
      <c r="M53" s="69">
        <v>99</v>
      </c>
      <c r="N53" s="69">
        <v>99</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511</v>
      </c>
      <c r="L57" s="84" t="s">
        <v>511</v>
      </c>
      <c r="M57" s="84" t="s">
        <v>511</v>
      </c>
      <c r="N57" s="84" t="s">
        <v>511</v>
      </c>
      <c r="O57" s="85" t="s">
        <v>511</v>
      </c>
    </row>
    <row r="58" spans="1:21" ht="31.5" customHeight="1" thickBot="1" x14ac:dyDescent="0.2">
      <c r="B58" s="1224"/>
      <c r="C58" s="1225"/>
      <c r="D58" s="1229" t="s">
        <v>27</v>
      </c>
      <c r="E58" s="1230"/>
      <c r="F58" s="1230"/>
      <c r="G58" s="1230"/>
      <c r="H58" s="1230"/>
      <c r="I58" s="1230"/>
      <c r="J58" s="1231"/>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cXLzDgU2DlXFDJ3b3Ocve8i9VDKEXysW6tHy/nbz/8CCVkl4pRXr0jZbdYmM3i2PedNsibh8ak6kFCQZzm5A==" saltValue="WApytxnh77Tnlibge8CY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2" t="s">
        <v>30</v>
      </c>
      <c r="C41" s="1253"/>
      <c r="D41" s="102"/>
      <c r="E41" s="1254" t="s">
        <v>31</v>
      </c>
      <c r="F41" s="1254"/>
      <c r="G41" s="1254"/>
      <c r="H41" s="1255"/>
      <c r="I41" s="103">
        <v>3306</v>
      </c>
      <c r="J41" s="104">
        <v>3145</v>
      </c>
      <c r="K41" s="104">
        <v>2955</v>
      </c>
      <c r="L41" s="104">
        <v>2855</v>
      </c>
      <c r="M41" s="105">
        <v>2708</v>
      </c>
    </row>
    <row r="42" spans="2:13" ht="27.75" customHeight="1" x14ac:dyDescent="0.15">
      <c r="B42" s="1242"/>
      <c r="C42" s="1243"/>
      <c r="D42" s="106"/>
      <c r="E42" s="1246" t="s">
        <v>32</v>
      </c>
      <c r="F42" s="1246"/>
      <c r="G42" s="1246"/>
      <c r="H42" s="1247"/>
      <c r="I42" s="107" t="s">
        <v>511</v>
      </c>
      <c r="J42" s="108" t="s">
        <v>511</v>
      </c>
      <c r="K42" s="108" t="s">
        <v>511</v>
      </c>
      <c r="L42" s="108" t="s">
        <v>511</v>
      </c>
      <c r="M42" s="109" t="s">
        <v>511</v>
      </c>
    </row>
    <row r="43" spans="2:13" ht="27.75" customHeight="1" x14ac:dyDescent="0.15">
      <c r="B43" s="1242"/>
      <c r="C43" s="1243"/>
      <c r="D43" s="106"/>
      <c r="E43" s="1246" t="s">
        <v>33</v>
      </c>
      <c r="F43" s="1246"/>
      <c r="G43" s="1246"/>
      <c r="H43" s="1247"/>
      <c r="I43" s="107">
        <v>171</v>
      </c>
      <c r="J43" s="108">
        <v>283</v>
      </c>
      <c r="K43" s="108">
        <v>372</v>
      </c>
      <c r="L43" s="108">
        <v>362</v>
      </c>
      <c r="M43" s="109">
        <v>327</v>
      </c>
    </row>
    <row r="44" spans="2:13" ht="27.75" customHeight="1" x14ac:dyDescent="0.15">
      <c r="B44" s="1242"/>
      <c r="C44" s="1243"/>
      <c r="D44" s="106"/>
      <c r="E44" s="1246" t="s">
        <v>34</v>
      </c>
      <c r="F44" s="1246"/>
      <c r="G44" s="1246"/>
      <c r="H44" s="1247"/>
      <c r="I44" s="107">
        <v>238</v>
      </c>
      <c r="J44" s="108">
        <v>218</v>
      </c>
      <c r="K44" s="108">
        <v>193</v>
      </c>
      <c r="L44" s="108">
        <v>167</v>
      </c>
      <c r="M44" s="109">
        <v>143</v>
      </c>
    </row>
    <row r="45" spans="2:13" ht="27.75" customHeight="1" x14ac:dyDescent="0.15">
      <c r="B45" s="1242"/>
      <c r="C45" s="1243"/>
      <c r="D45" s="106"/>
      <c r="E45" s="1246" t="s">
        <v>35</v>
      </c>
      <c r="F45" s="1246"/>
      <c r="G45" s="1246"/>
      <c r="H45" s="1247"/>
      <c r="I45" s="107">
        <v>693</v>
      </c>
      <c r="J45" s="108">
        <v>637</v>
      </c>
      <c r="K45" s="108">
        <v>584</v>
      </c>
      <c r="L45" s="108">
        <v>557</v>
      </c>
      <c r="M45" s="109">
        <v>542</v>
      </c>
    </row>
    <row r="46" spans="2:13" ht="27.75" customHeight="1" x14ac:dyDescent="0.15">
      <c r="B46" s="1242"/>
      <c r="C46" s="1243"/>
      <c r="D46" s="110"/>
      <c r="E46" s="1246" t="s">
        <v>36</v>
      </c>
      <c r="F46" s="1246"/>
      <c r="G46" s="1246"/>
      <c r="H46" s="1247"/>
      <c r="I46" s="107" t="s">
        <v>511</v>
      </c>
      <c r="J46" s="108" t="s">
        <v>511</v>
      </c>
      <c r="K46" s="108" t="s">
        <v>511</v>
      </c>
      <c r="L46" s="108" t="s">
        <v>511</v>
      </c>
      <c r="M46" s="109" t="s">
        <v>511</v>
      </c>
    </row>
    <row r="47" spans="2:13" ht="27.75" customHeight="1" x14ac:dyDescent="0.15">
      <c r="B47" s="1242"/>
      <c r="C47" s="1243"/>
      <c r="D47" s="111"/>
      <c r="E47" s="1256" t="s">
        <v>37</v>
      </c>
      <c r="F47" s="1257"/>
      <c r="G47" s="1257"/>
      <c r="H47" s="1258"/>
      <c r="I47" s="107" t="s">
        <v>511</v>
      </c>
      <c r="J47" s="108" t="s">
        <v>511</v>
      </c>
      <c r="K47" s="108" t="s">
        <v>511</v>
      </c>
      <c r="L47" s="108" t="s">
        <v>511</v>
      </c>
      <c r="M47" s="109" t="s">
        <v>511</v>
      </c>
    </row>
    <row r="48" spans="2:13" ht="27.75" customHeight="1" x14ac:dyDescent="0.15">
      <c r="B48" s="1242"/>
      <c r="C48" s="1243"/>
      <c r="D48" s="106"/>
      <c r="E48" s="1246" t="s">
        <v>38</v>
      </c>
      <c r="F48" s="1246"/>
      <c r="G48" s="1246"/>
      <c r="H48" s="1247"/>
      <c r="I48" s="107" t="s">
        <v>511</v>
      </c>
      <c r="J48" s="108" t="s">
        <v>511</v>
      </c>
      <c r="K48" s="108" t="s">
        <v>511</v>
      </c>
      <c r="L48" s="108" t="s">
        <v>511</v>
      </c>
      <c r="M48" s="109" t="s">
        <v>511</v>
      </c>
    </row>
    <row r="49" spans="2:13" ht="27.75" customHeight="1" x14ac:dyDescent="0.15">
      <c r="B49" s="1244"/>
      <c r="C49" s="1245"/>
      <c r="D49" s="106"/>
      <c r="E49" s="1246" t="s">
        <v>39</v>
      </c>
      <c r="F49" s="1246"/>
      <c r="G49" s="1246"/>
      <c r="H49" s="1247"/>
      <c r="I49" s="107" t="s">
        <v>511</v>
      </c>
      <c r="J49" s="108" t="s">
        <v>511</v>
      </c>
      <c r="K49" s="108" t="s">
        <v>511</v>
      </c>
      <c r="L49" s="108" t="s">
        <v>511</v>
      </c>
      <c r="M49" s="109" t="s">
        <v>511</v>
      </c>
    </row>
    <row r="50" spans="2:13" ht="27.75" customHeight="1" x14ac:dyDescent="0.15">
      <c r="B50" s="1240" t="s">
        <v>40</v>
      </c>
      <c r="C50" s="1241"/>
      <c r="D50" s="112"/>
      <c r="E50" s="1246" t="s">
        <v>41</v>
      </c>
      <c r="F50" s="1246"/>
      <c r="G50" s="1246"/>
      <c r="H50" s="1247"/>
      <c r="I50" s="107">
        <v>3201</v>
      </c>
      <c r="J50" s="108">
        <v>3326</v>
      </c>
      <c r="K50" s="108">
        <v>3287</v>
      </c>
      <c r="L50" s="108">
        <v>3139</v>
      </c>
      <c r="M50" s="109">
        <v>3163</v>
      </c>
    </row>
    <row r="51" spans="2:13" ht="27.75" customHeight="1" x14ac:dyDescent="0.15">
      <c r="B51" s="1242"/>
      <c r="C51" s="1243"/>
      <c r="D51" s="106"/>
      <c r="E51" s="1246" t="s">
        <v>42</v>
      </c>
      <c r="F51" s="1246"/>
      <c r="G51" s="1246"/>
      <c r="H51" s="1247"/>
      <c r="I51" s="107" t="s">
        <v>511</v>
      </c>
      <c r="J51" s="108" t="s">
        <v>511</v>
      </c>
      <c r="K51" s="108" t="s">
        <v>511</v>
      </c>
      <c r="L51" s="108" t="s">
        <v>511</v>
      </c>
      <c r="M51" s="109" t="s">
        <v>511</v>
      </c>
    </row>
    <row r="52" spans="2:13" ht="27.75" customHeight="1" x14ac:dyDescent="0.15">
      <c r="B52" s="1244"/>
      <c r="C52" s="1245"/>
      <c r="D52" s="106"/>
      <c r="E52" s="1246" t="s">
        <v>43</v>
      </c>
      <c r="F52" s="1246"/>
      <c r="G52" s="1246"/>
      <c r="H52" s="1247"/>
      <c r="I52" s="107">
        <v>2470</v>
      </c>
      <c r="J52" s="108">
        <v>2551</v>
      </c>
      <c r="K52" s="108">
        <v>2422</v>
      </c>
      <c r="L52" s="108">
        <v>2325</v>
      </c>
      <c r="M52" s="109">
        <v>2329</v>
      </c>
    </row>
    <row r="53" spans="2:13" ht="27.75" customHeight="1" thickBot="1" x14ac:dyDescent="0.2">
      <c r="B53" s="1248" t="s">
        <v>44</v>
      </c>
      <c r="C53" s="1249"/>
      <c r="D53" s="113"/>
      <c r="E53" s="1250" t="s">
        <v>45</v>
      </c>
      <c r="F53" s="1250"/>
      <c r="G53" s="1250"/>
      <c r="H53" s="1251"/>
      <c r="I53" s="114">
        <v>-1263</v>
      </c>
      <c r="J53" s="115">
        <v>-1594</v>
      </c>
      <c r="K53" s="115">
        <v>-1605</v>
      </c>
      <c r="L53" s="115">
        <v>-1523</v>
      </c>
      <c r="M53" s="116">
        <v>-1773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Z64AhsqUdEjdFFThGzdZPtR+h5OtGEfipTbRFZhmm6jyWh1ZfQNbCYn7qvEoozj1EpeTDHicPkKZAwZT7QJ7A==" saltValue="dZlRPWKFo2aPdlPSp7WE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1181</v>
      </c>
      <c r="G55" s="128">
        <v>1181</v>
      </c>
      <c r="H55" s="129">
        <v>1182</v>
      </c>
    </row>
    <row r="56" spans="2:8" ht="52.5" customHeight="1" x14ac:dyDescent="0.15">
      <c r="B56" s="130"/>
      <c r="C56" s="1269" t="s">
        <v>49</v>
      </c>
      <c r="D56" s="1269"/>
      <c r="E56" s="1270"/>
      <c r="F56" s="131">
        <v>277</v>
      </c>
      <c r="G56" s="131">
        <v>247</v>
      </c>
      <c r="H56" s="132">
        <v>307</v>
      </c>
    </row>
    <row r="57" spans="2:8" ht="53.25" customHeight="1" x14ac:dyDescent="0.15">
      <c r="B57" s="130"/>
      <c r="C57" s="1271" t="s">
        <v>50</v>
      </c>
      <c r="D57" s="1271"/>
      <c r="E57" s="1272"/>
      <c r="F57" s="133">
        <v>1652</v>
      </c>
      <c r="G57" s="133">
        <v>1543</v>
      </c>
      <c r="H57" s="134">
        <v>1543</v>
      </c>
    </row>
    <row r="58" spans="2:8" ht="45.75" customHeight="1" x14ac:dyDescent="0.15">
      <c r="B58" s="135"/>
      <c r="C58" s="1259" t="s">
        <v>589</v>
      </c>
      <c r="D58" s="1260"/>
      <c r="E58" s="1261"/>
      <c r="F58" s="136">
        <v>760</v>
      </c>
      <c r="G58" s="136">
        <v>673</v>
      </c>
      <c r="H58" s="137">
        <v>674</v>
      </c>
    </row>
    <row r="59" spans="2:8" ht="45.75" customHeight="1" x14ac:dyDescent="0.15">
      <c r="B59" s="135"/>
      <c r="C59" s="1259" t="s">
        <v>590</v>
      </c>
      <c r="D59" s="1260"/>
      <c r="E59" s="1261"/>
      <c r="F59" s="136">
        <v>401</v>
      </c>
      <c r="G59" s="136">
        <v>401</v>
      </c>
      <c r="H59" s="137">
        <v>401</v>
      </c>
    </row>
    <row r="60" spans="2:8" ht="45.75" customHeight="1" x14ac:dyDescent="0.15">
      <c r="B60" s="135"/>
      <c r="C60" s="1259" t="s">
        <v>591</v>
      </c>
      <c r="D60" s="1260"/>
      <c r="E60" s="1261"/>
      <c r="F60" s="136">
        <v>165</v>
      </c>
      <c r="G60" s="136">
        <v>165</v>
      </c>
      <c r="H60" s="137">
        <v>165</v>
      </c>
    </row>
    <row r="61" spans="2:8" ht="45.75" customHeight="1" x14ac:dyDescent="0.15">
      <c r="B61" s="135"/>
      <c r="C61" s="1259" t="s">
        <v>592</v>
      </c>
      <c r="D61" s="1260"/>
      <c r="E61" s="1261"/>
      <c r="F61" s="136">
        <v>198</v>
      </c>
      <c r="G61" s="136">
        <v>167</v>
      </c>
      <c r="H61" s="137">
        <v>139</v>
      </c>
    </row>
    <row r="62" spans="2:8" ht="45.75" customHeight="1" thickBot="1" x14ac:dyDescent="0.2">
      <c r="B62" s="138"/>
      <c r="C62" s="1262" t="s">
        <v>593</v>
      </c>
      <c r="D62" s="1263"/>
      <c r="E62" s="1264"/>
      <c r="F62" s="139">
        <v>0</v>
      </c>
      <c r="G62" s="139">
        <v>23</v>
      </c>
      <c r="H62" s="140">
        <v>60</v>
      </c>
    </row>
    <row r="63" spans="2:8" ht="52.5" customHeight="1" thickBot="1" x14ac:dyDescent="0.2">
      <c r="B63" s="141"/>
      <c r="C63" s="1265" t="s">
        <v>51</v>
      </c>
      <c r="D63" s="1265"/>
      <c r="E63" s="1266"/>
      <c r="F63" s="142">
        <v>3109</v>
      </c>
      <c r="G63" s="142">
        <v>2971</v>
      </c>
      <c r="H63" s="143">
        <v>3032</v>
      </c>
    </row>
    <row r="64" spans="2:8" ht="15" customHeight="1" x14ac:dyDescent="0.15"/>
  </sheetData>
  <sheetProtection algorithmName="SHA-512" hashValue="X70KW8cryrkGPIiP75UWIZg3c+ypz/k9jKG9Z6PucxIg7MRE7a+elTUNN2D+8wINxe5jgYGhe6SvwktbzlXJMQ==" saltValue="EVtaipLaxa+9ZbIV4vak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3" t="s">
        <v>605</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1274"/>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1274"/>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1274"/>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1274"/>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597</v>
      </c>
      <c r="AO51" s="1282"/>
      <c r="AP51" s="1282"/>
      <c r="AQ51" s="1282"/>
      <c r="AR51" s="1282"/>
      <c r="AS51" s="1282"/>
      <c r="AT51" s="1282"/>
      <c r="AU51" s="1282"/>
      <c r="AV51" s="1282"/>
      <c r="AW51" s="1282"/>
      <c r="AX51" s="1282"/>
      <c r="AY51" s="1282"/>
      <c r="AZ51" s="1282"/>
      <c r="BA51" s="1282"/>
      <c r="BB51" s="1282" t="s">
        <v>595</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1">
        <v>54</v>
      </c>
      <c r="BQ53" s="1281"/>
      <c r="BR53" s="1281"/>
      <c r="BS53" s="1281"/>
      <c r="BT53" s="1281"/>
      <c r="BU53" s="1281"/>
      <c r="BV53" s="1281"/>
      <c r="BW53" s="1281"/>
      <c r="BX53" s="1281">
        <v>56.9</v>
      </c>
      <c r="BY53" s="1281"/>
      <c r="BZ53" s="1281"/>
      <c r="CA53" s="1281"/>
      <c r="CB53" s="1281"/>
      <c r="CC53" s="1281"/>
      <c r="CD53" s="1281"/>
      <c r="CE53" s="1281"/>
      <c r="CF53" s="1281">
        <v>58.7</v>
      </c>
      <c r="CG53" s="1281"/>
      <c r="CH53" s="1281"/>
      <c r="CI53" s="1281"/>
      <c r="CJ53" s="1281"/>
      <c r="CK53" s="1281"/>
      <c r="CL53" s="1281"/>
      <c r="CM53" s="1281"/>
      <c r="CN53" s="1281">
        <v>60.6</v>
      </c>
      <c r="CO53" s="1281"/>
      <c r="CP53" s="1281"/>
      <c r="CQ53" s="1281"/>
      <c r="CR53" s="1281"/>
      <c r="CS53" s="1281"/>
      <c r="CT53" s="1281"/>
      <c r="CU53" s="1281"/>
      <c r="CV53" s="1281">
        <v>61.8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596</v>
      </c>
      <c r="AO55" s="1283"/>
      <c r="AP55" s="1283"/>
      <c r="AQ55" s="1283"/>
      <c r="AR55" s="1283"/>
      <c r="AS55" s="1283"/>
      <c r="AT55" s="1283"/>
      <c r="AU55" s="1283"/>
      <c r="AV55" s="1283"/>
      <c r="AW55" s="1283"/>
      <c r="AX55" s="1283"/>
      <c r="AY55" s="1283"/>
      <c r="AZ55" s="1283"/>
      <c r="BA55" s="1283"/>
      <c r="BB55" s="1282" t="s">
        <v>595</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602</v>
      </c>
      <c r="BC57" s="1282"/>
      <c r="BD57" s="1282"/>
      <c r="BE57" s="1282"/>
      <c r="BF57" s="1282"/>
      <c r="BG57" s="1282"/>
      <c r="BH57" s="1282"/>
      <c r="BI57" s="1282"/>
      <c r="BJ57" s="1282"/>
      <c r="BK57" s="1282"/>
      <c r="BL57" s="1282"/>
      <c r="BM57" s="1282"/>
      <c r="BN57" s="1282"/>
      <c r="BO57" s="1282"/>
      <c r="BP57" s="1281">
        <v>57.9</v>
      </c>
      <c r="BQ57" s="1281"/>
      <c r="BR57" s="1281"/>
      <c r="BS57" s="1281"/>
      <c r="BT57" s="1281"/>
      <c r="BU57" s="1281"/>
      <c r="BV57" s="1281"/>
      <c r="BW57" s="1281"/>
      <c r="BX57" s="1281">
        <v>58.2</v>
      </c>
      <c r="BY57" s="1281"/>
      <c r="BZ57" s="1281"/>
      <c r="CA57" s="1281"/>
      <c r="CB57" s="1281"/>
      <c r="CC57" s="1281"/>
      <c r="CD57" s="1281"/>
      <c r="CE57" s="1281"/>
      <c r="CF57" s="1281">
        <v>59.4</v>
      </c>
      <c r="CG57" s="1281"/>
      <c r="CH57" s="1281"/>
      <c r="CI57" s="1281"/>
      <c r="CJ57" s="1281"/>
      <c r="CK57" s="1281"/>
      <c r="CL57" s="1281"/>
      <c r="CM57" s="1281"/>
      <c r="CN57" s="1281">
        <v>60.4</v>
      </c>
      <c r="CO57" s="1281"/>
      <c r="CP57" s="1281"/>
      <c r="CQ57" s="1281"/>
      <c r="CR57" s="1281"/>
      <c r="CS57" s="1281"/>
      <c r="CT57" s="1281"/>
      <c r="CU57" s="1281"/>
      <c r="CV57" s="1281">
        <v>61.5</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601</v>
      </c>
    </row>
    <row r="64" spans="1:109" ht="13.5" x14ac:dyDescent="0.15">
      <c r="B64" s="1274"/>
      <c r="G64" s="1311"/>
      <c r="I64" s="1313"/>
      <c r="J64" s="1313"/>
      <c r="K64" s="1313"/>
      <c r="L64" s="1313"/>
      <c r="M64" s="1313"/>
      <c r="N64" s="1312"/>
      <c r="AM64" s="1311"/>
      <c r="AN64" s="1311" t="s">
        <v>600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597</v>
      </c>
      <c r="AO73" s="1282"/>
      <c r="AP73" s="1282"/>
      <c r="AQ73" s="1282"/>
      <c r="AR73" s="1282"/>
      <c r="AS73" s="1282"/>
      <c r="AT73" s="1282"/>
      <c r="AU73" s="1282"/>
      <c r="AV73" s="1282"/>
      <c r="AW73" s="1282"/>
      <c r="AX73" s="1282"/>
      <c r="AY73" s="1282"/>
      <c r="AZ73" s="1282"/>
      <c r="BA73" s="1282"/>
      <c r="BB73" s="1282" t="s">
        <v>595</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5.5</v>
      </c>
      <c r="BQ75" s="1281"/>
      <c r="BR75" s="1281"/>
      <c r="BS75" s="1281"/>
      <c r="BT75" s="1281"/>
      <c r="BU75" s="1281"/>
      <c r="BV75" s="1281"/>
      <c r="BW75" s="1281"/>
      <c r="BX75" s="1281">
        <v>5.5</v>
      </c>
      <c r="BY75" s="1281"/>
      <c r="BZ75" s="1281"/>
      <c r="CA75" s="1281"/>
      <c r="CB75" s="1281"/>
      <c r="CC75" s="1281"/>
      <c r="CD75" s="1281"/>
      <c r="CE75" s="1281"/>
      <c r="CF75" s="1281">
        <v>5.6</v>
      </c>
      <c r="CG75" s="1281"/>
      <c r="CH75" s="1281"/>
      <c r="CI75" s="1281"/>
      <c r="CJ75" s="1281"/>
      <c r="CK75" s="1281"/>
      <c r="CL75" s="1281"/>
      <c r="CM75" s="1281"/>
      <c r="CN75" s="1281">
        <v>5.9</v>
      </c>
      <c r="CO75" s="1281"/>
      <c r="CP75" s="1281"/>
      <c r="CQ75" s="1281"/>
      <c r="CR75" s="1281"/>
      <c r="CS75" s="1281"/>
      <c r="CT75" s="1281"/>
      <c r="CU75" s="1281"/>
      <c r="CV75" s="1281">
        <v>5.9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596</v>
      </c>
      <c r="AO77" s="1283"/>
      <c r="AP77" s="1283"/>
      <c r="AQ77" s="1283"/>
      <c r="AR77" s="1283"/>
      <c r="AS77" s="1283"/>
      <c r="AT77" s="1283"/>
      <c r="AU77" s="1283"/>
      <c r="AV77" s="1283"/>
      <c r="AW77" s="1283"/>
      <c r="AX77" s="1283"/>
      <c r="AY77" s="1283"/>
      <c r="AZ77" s="1283"/>
      <c r="BA77" s="1283"/>
      <c r="BB77" s="1282" t="s">
        <v>595</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594</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7.1</v>
      </c>
      <c r="BY79" s="1281"/>
      <c r="BZ79" s="1281"/>
      <c r="CA79" s="1281"/>
      <c r="CB79" s="1281"/>
      <c r="CC79" s="1281"/>
      <c r="CD79" s="1281"/>
      <c r="CE79" s="1281"/>
      <c r="CF79" s="1281">
        <v>7.4</v>
      </c>
      <c r="CG79" s="1281"/>
      <c r="CH79" s="1281"/>
      <c r="CI79" s="1281"/>
      <c r="CJ79" s="1281"/>
      <c r="CK79" s="1281"/>
      <c r="CL79" s="1281"/>
      <c r="CM79" s="1281"/>
      <c r="CN79" s="1281">
        <v>7.4</v>
      </c>
      <c r="CO79" s="1281"/>
      <c r="CP79" s="1281"/>
      <c r="CQ79" s="1281"/>
      <c r="CR79" s="1281"/>
      <c r="CS79" s="1281"/>
      <c r="CT79" s="1281"/>
      <c r="CU79" s="1281"/>
      <c r="CV79" s="1281">
        <v>8</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Z+GDHQ86h3kOBiwblki6xTX85tUz293Z55MSJ24ooK0pVC249/iMCMTcz57mbfRxt+kDf/QrPOioXnF//F68A==" saltValue="RkZtECr9ZsusiLwxZQv81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Y103" zoomScaleNormal="100" zoomScaleSheetLayoutView="70"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FW2STLDvhhhcs79uGIzi5dPvA2uJ6vXi5XhWjefp/ezSL5H8wLCok2Uh5hUXGgd8yAqIiJl+bI8ijhuryBR4Yg==" saltValue="XmD2Vr+08zquCEWKz04n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o1hYq98cDEaaUBZdsgNebthCuI7J95cBhaboTvQbU+3uKw8QCTEfrtJDGVgL4qt7ugQJ8/J/3k0YHjmawYKFlQ==" saltValue="8eKHiRGOPE1S0PBBQ3oC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167467</v>
      </c>
      <c r="E3" s="162"/>
      <c r="F3" s="163">
        <v>310300</v>
      </c>
      <c r="G3" s="164"/>
      <c r="H3" s="165"/>
    </row>
    <row r="4" spans="1:8" x14ac:dyDescent="0.15">
      <c r="A4" s="166"/>
      <c r="B4" s="167"/>
      <c r="C4" s="168"/>
      <c r="D4" s="169">
        <v>93810</v>
      </c>
      <c r="E4" s="170"/>
      <c r="F4" s="171">
        <v>157576</v>
      </c>
      <c r="G4" s="172"/>
      <c r="H4" s="173"/>
    </row>
    <row r="5" spans="1:8" x14ac:dyDescent="0.15">
      <c r="A5" s="154" t="s">
        <v>545</v>
      </c>
      <c r="B5" s="159"/>
      <c r="C5" s="160"/>
      <c r="D5" s="161">
        <v>171608</v>
      </c>
      <c r="E5" s="162"/>
      <c r="F5" s="163">
        <v>317319</v>
      </c>
      <c r="G5" s="164"/>
      <c r="H5" s="165"/>
    </row>
    <row r="6" spans="1:8" x14ac:dyDescent="0.15">
      <c r="A6" s="166"/>
      <c r="B6" s="167"/>
      <c r="C6" s="168"/>
      <c r="D6" s="169">
        <v>80192</v>
      </c>
      <c r="E6" s="170"/>
      <c r="F6" s="171">
        <v>164214</v>
      </c>
      <c r="G6" s="172"/>
      <c r="H6" s="173"/>
    </row>
    <row r="7" spans="1:8" x14ac:dyDescent="0.15">
      <c r="A7" s="154" t="s">
        <v>546</v>
      </c>
      <c r="B7" s="159"/>
      <c r="C7" s="160"/>
      <c r="D7" s="161">
        <v>141433</v>
      </c>
      <c r="E7" s="162"/>
      <c r="F7" s="163">
        <v>289738</v>
      </c>
      <c r="G7" s="164"/>
      <c r="H7" s="165"/>
    </row>
    <row r="8" spans="1:8" x14ac:dyDescent="0.15">
      <c r="A8" s="166"/>
      <c r="B8" s="167"/>
      <c r="C8" s="168"/>
      <c r="D8" s="169">
        <v>69269</v>
      </c>
      <c r="E8" s="170"/>
      <c r="F8" s="171">
        <v>156238</v>
      </c>
      <c r="G8" s="172"/>
      <c r="H8" s="173"/>
    </row>
    <row r="9" spans="1:8" x14ac:dyDescent="0.15">
      <c r="A9" s="154" t="s">
        <v>547</v>
      </c>
      <c r="B9" s="159"/>
      <c r="C9" s="160"/>
      <c r="D9" s="161">
        <v>199220</v>
      </c>
      <c r="E9" s="162"/>
      <c r="F9" s="163">
        <v>316937</v>
      </c>
      <c r="G9" s="164"/>
      <c r="H9" s="165"/>
    </row>
    <row r="10" spans="1:8" x14ac:dyDescent="0.15">
      <c r="A10" s="166"/>
      <c r="B10" s="167"/>
      <c r="C10" s="168"/>
      <c r="D10" s="169">
        <v>55244</v>
      </c>
      <c r="E10" s="170"/>
      <c r="F10" s="171">
        <v>199150</v>
      </c>
      <c r="G10" s="172"/>
      <c r="H10" s="173"/>
    </row>
    <row r="11" spans="1:8" x14ac:dyDescent="0.15">
      <c r="A11" s="154" t="s">
        <v>548</v>
      </c>
      <c r="B11" s="159"/>
      <c r="C11" s="160"/>
      <c r="D11" s="161">
        <v>114394</v>
      </c>
      <c r="E11" s="162"/>
      <c r="F11" s="163">
        <v>332350</v>
      </c>
      <c r="G11" s="164"/>
      <c r="H11" s="165"/>
    </row>
    <row r="12" spans="1:8" x14ac:dyDescent="0.15">
      <c r="A12" s="166"/>
      <c r="B12" s="167"/>
      <c r="C12" s="174"/>
      <c r="D12" s="169">
        <v>46727</v>
      </c>
      <c r="E12" s="170"/>
      <c r="F12" s="171">
        <v>200453</v>
      </c>
      <c r="G12" s="172"/>
      <c r="H12" s="173"/>
    </row>
    <row r="13" spans="1:8" x14ac:dyDescent="0.15">
      <c r="A13" s="154"/>
      <c r="B13" s="159"/>
      <c r="C13" s="175"/>
      <c r="D13" s="176">
        <v>158824</v>
      </c>
      <c r="E13" s="177"/>
      <c r="F13" s="178">
        <v>313329</v>
      </c>
      <c r="G13" s="179"/>
      <c r="H13" s="165"/>
    </row>
    <row r="14" spans="1:8" x14ac:dyDescent="0.15">
      <c r="A14" s="166"/>
      <c r="B14" s="167"/>
      <c r="C14" s="168"/>
      <c r="D14" s="169">
        <v>69048</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24.9</v>
      </c>
      <c r="C19" s="180">
        <f>ROUND(VALUE(SUBSTITUTE(実質収支比率等に係る経年分析!G$48,"▲","-")),2)</f>
        <v>17</v>
      </c>
      <c r="D19" s="180">
        <f>ROUND(VALUE(SUBSTITUTE(実質収支比率等に係る経年分析!H$48,"▲","-")),2)</f>
        <v>14.8</v>
      </c>
      <c r="E19" s="180">
        <f>ROUND(VALUE(SUBSTITUTE(実質収支比率等に係る経年分析!I$48,"▲","-")),2)</f>
        <v>20.149999999999999</v>
      </c>
      <c r="F19" s="180">
        <f>ROUND(VALUE(SUBSTITUTE(実質収支比率等に係る経年分析!J$48,"▲","-")),2)</f>
        <v>19.190000000000001</v>
      </c>
    </row>
    <row r="20" spans="1:11" x14ac:dyDescent="0.15">
      <c r="A20" s="180" t="s">
        <v>55</v>
      </c>
      <c r="B20" s="180">
        <f>ROUND(VALUE(SUBSTITUTE(実質収支比率等に係る経年分析!F$47,"▲","-")),2)</f>
        <v>61.36</v>
      </c>
      <c r="C20" s="180">
        <f>ROUND(VALUE(SUBSTITUTE(実質収支比率等に係る経年分析!G$47,"▲","-")),2)</f>
        <v>63.04</v>
      </c>
      <c r="D20" s="180">
        <f>ROUND(VALUE(SUBSTITUTE(実質収支比率等に係る経年分析!H$47,"▲","-")),2)</f>
        <v>60.66</v>
      </c>
      <c r="E20" s="180">
        <f>ROUND(VALUE(SUBSTITUTE(実質収支比率等に係る経年分析!I$47,"▲","-")),2)</f>
        <v>60.59</v>
      </c>
      <c r="F20" s="180">
        <f>ROUND(VALUE(SUBSTITUTE(実質収支比率等に係る経年分析!J$47,"▲","-")),2)</f>
        <v>57.28</v>
      </c>
    </row>
    <row r="21" spans="1:11" x14ac:dyDescent="0.15">
      <c r="A21" s="180" t="s">
        <v>56</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-8.5299999999999994</v>
      </c>
      <c r="D21" s="180">
        <f>IF(ISNUMBER(VALUE(SUBSTITUTE(実質収支比率等に係る経年分析!H$49,"▲","-"))),ROUND(VALUE(SUBSTITUTE(実質収支比率等に係る経年分析!H$49,"▲","-")),2),NA())</f>
        <v>-6.08</v>
      </c>
      <c r="E21" s="180">
        <f>IF(ISNUMBER(VALUE(SUBSTITUTE(実質収支比率等に係る経年分析!I$49,"▲","-"))),ROUND(VALUE(SUBSTITUTE(実質収支比率等に係る経年分析!I$49,"▲","-")),2),NA())</f>
        <v>5.41</v>
      </c>
      <c r="F21" s="180">
        <f>IF(ISNUMBER(VALUE(SUBSTITUTE(実質収支比率等に係る経年分析!J$49,"▲","-"))),ROUND(VALUE(SUBSTITUTE(実質収支比率等に係る経年分析!J$49,"▲","-")),2),NA())</f>
        <v>0.17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国民健康保険七川診療所特別会計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へき地診療所特別会計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国民健康保険明神診療所特別会計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19.170000000000002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295</v>
      </c>
      <c r="E42" s="182"/>
      <c r="F42" s="182"/>
      <c r="G42" s="182">
        <f>'実質公債費比率（分子）の構造'!L$52</f>
        <v>292</v>
      </c>
      <c r="H42" s="182"/>
      <c r="I42" s="182"/>
      <c r="J42" s="182">
        <f>'実質公債費比率（分子）の構造'!M$52</f>
        <v>309</v>
      </c>
      <c r="K42" s="182"/>
      <c r="L42" s="182"/>
      <c r="M42" s="182">
        <f>'実質公債費比率（分子）の構造'!N$52</f>
        <v>295</v>
      </c>
      <c r="N42" s="182"/>
      <c r="O42" s="182"/>
      <c r="P42" s="182">
        <f>'実質公債費比率（分子）の構造'!O$52</f>
        <v>282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27</v>
      </c>
      <c r="F45" s="182"/>
      <c r="G45" s="182"/>
      <c r="H45" s="182">
        <f>'実質公債費比率（分子）の構造'!M$49</f>
        <v>25</v>
      </c>
      <c r="I45" s="182"/>
      <c r="J45" s="182"/>
      <c r="K45" s="182">
        <f>'実質公債費比率（分子）の構造'!N$49</f>
        <v>27</v>
      </c>
      <c r="L45" s="182"/>
      <c r="M45" s="182"/>
      <c r="N45" s="182">
        <f>'実質公債費比率（分子）の構造'!O$49</f>
        <v>23</v>
      </c>
      <c r="O45" s="182"/>
      <c r="P45" s="182"/>
    </row>
    <row r="46" spans="1:16" x14ac:dyDescent="0.15">
      <c r="A46" s="182" t="s">
        <v>67</v>
      </c>
      <c r="B46" s="182">
        <f>'実質公債費比率（分子）の構造'!K$48</f>
        <v>3</v>
      </c>
      <c r="C46" s="182"/>
      <c r="D46" s="182"/>
      <c r="E46" s="182">
        <f>'実質公債費比率（分子）の構造'!L$48</f>
        <v>3</v>
      </c>
      <c r="F46" s="182"/>
      <c r="G46" s="182"/>
      <c r="H46" s="182">
        <f>'実質公債費比率（分子）の構造'!M$48</f>
        <v>13</v>
      </c>
      <c r="I46" s="182"/>
      <c r="J46" s="182"/>
      <c r="K46" s="182">
        <f>'実質公債費比率（分子）の構造'!N$48</f>
        <v>10</v>
      </c>
      <c r="L46" s="182"/>
      <c r="M46" s="182"/>
      <c r="N46" s="182">
        <f>'実質公債費比率（分子）の構造'!O$48</f>
        <v>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368</v>
      </c>
      <c r="C49" s="182"/>
      <c r="D49" s="182"/>
      <c r="E49" s="182">
        <f>'実質公債費比率（分子）の構造'!L$45</f>
        <v>362</v>
      </c>
      <c r="F49" s="182"/>
      <c r="G49" s="182"/>
      <c r="H49" s="182">
        <f>'実質公債費比率（分子）の構造'!M$45</f>
        <v>370</v>
      </c>
      <c r="I49" s="182"/>
      <c r="J49" s="182"/>
      <c r="K49" s="182">
        <f>'実質公債費比率（分子）の構造'!N$45</f>
        <v>357</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100</v>
      </c>
      <c r="G50" s="182" t="e">
        <f>NA()</f>
        <v>#N/A</v>
      </c>
      <c r="H50" s="182" t="e">
        <f>NA()</f>
        <v>#N/A</v>
      </c>
      <c r="I50" s="182">
        <f>IF(ISNUMBER('実質公債費比率（分子）の構造'!M$53),'実質公債費比率（分子）の構造'!M$53,NA())</f>
        <v>99</v>
      </c>
      <c r="J50" s="182" t="e">
        <f>NA()</f>
        <v>#N/A</v>
      </c>
      <c r="K50" s="182" t="e">
        <f>NA()</f>
        <v>#N/A</v>
      </c>
      <c r="L50" s="182">
        <f>IF(ISNUMBER('実質公債費比率（分子）の構造'!N$53),'実質公債費比率（分子）の構造'!N$53,NA())</f>
        <v>99</v>
      </c>
      <c r="M50" s="182" t="e">
        <f>NA()</f>
        <v>#N/A</v>
      </c>
      <c r="N50" s="182" t="e">
        <f>NA()</f>
        <v>#N/A</v>
      </c>
      <c r="O50" s="182">
        <f>IF(ISNUMBER('実質公債費比率（分子）の構造'!O$53),'実質公債費比率（分子）の構造'!O$53,NA())</f>
        <v>106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2470</v>
      </c>
      <c r="E56" s="181"/>
      <c r="F56" s="181"/>
      <c r="G56" s="181">
        <f>'将来負担比率（分子）の構造'!J$52</f>
        <v>2551</v>
      </c>
      <c r="H56" s="181"/>
      <c r="I56" s="181"/>
      <c r="J56" s="181">
        <f>'将来負担比率（分子）の構造'!K$52</f>
        <v>2422</v>
      </c>
      <c r="K56" s="181"/>
      <c r="L56" s="181"/>
      <c r="M56" s="181">
        <f>'将来負担比率（分子）の構造'!L$52</f>
        <v>2325</v>
      </c>
      <c r="N56" s="181"/>
      <c r="O56" s="181"/>
      <c r="P56" s="181">
        <f>'将来負担比率（分子）の構造'!M$52</f>
        <v>2329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3201</v>
      </c>
      <c r="E58" s="181"/>
      <c r="F58" s="181"/>
      <c r="G58" s="181">
        <f>'将来負担比率（分子）の構造'!J$50</f>
        <v>3326</v>
      </c>
      <c r="H58" s="181"/>
      <c r="I58" s="181"/>
      <c r="J58" s="181">
        <f>'将来負担比率（分子）の構造'!K$50</f>
        <v>3287</v>
      </c>
      <c r="K58" s="181"/>
      <c r="L58" s="181"/>
      <c r="M58" s="181">
        <f>'将来負担比率（分子）の構造'!L$50</f>
        <v>3139</v>
      </c>
      <c r="N58" s="181"/>
      <c r="O58" s="181"/>
      <c r="P58" s="181">
        <f>'将来負担比率（分子）の構造'!M$50</f>
        <v>3163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693</v>
      </c>
      <c r="C62" s="181"/>
      <c r="D62" s="181"/>
      <c r="E62" s="181">
        <f>'将来負担比率（分子）の構造'!J$45</f>
        <v>637</v>
      </c>
      <c r="F62" s="181"/>
      <c r="G62" s="181"/>
      <c r="H62" s="181">
        <f>'将来負担比率（分子）の構造'!K$45</f>
        <v>584</v>
      </c>
      <c r="I62" s="181"/>
      <c r="J62" s="181"/>
      <c r="K62" s="181">
        <f>'将来負担比率（分子）の構造'!L$45</f>
        <v>557</v>
      </c>
      <c r="L62" s="181"/>
      <c r="M62" s="181"/>
      <c r="N62" s="181">
        <f>'将来負担比率（分子）の構造'!M$45</f>
        <v>542</v>
      </c>
      <c r="O62" s="181"/>
      <c r="P62" s="181"/>
    </row>
    <row r="63" spans="1:16" x14ac:dyDescent="0.15">
      <c r="A63" s="181" t="s">
        <v>34</v>
      </c>
      <c r="B63" s="181">
        <f>'将来負担比率（分子）の構造'!I$44</f>
        <v>238</v>
      </c>
      <c r="C63" s="181"/>
      <c r="D63" s="181"/>
      <c r="E63" s="181">
        <f>'将来負担比率（分子）の構造'!J$44</f>
        <v>218</v>
      </c>
      <c r="F63" s="181"/>
      <c r="G63" s="181"/>
      <c r="H63" s="181">
        <f>'将来負担比率（分子）の構造'!K$44</f>
        <v>193</v>
      </c>
      <c r="I63" s="181"/>
      <c r="J63" s="181"/>
      <c r="K63" s="181">
        <f>'将来負担比率（分子）の構造'!L$44</f>
        <v>167</v>
      </c>
      <c r="L63" s="181"/>
      <c r="M63" s="181"/>
      <c r="N63" s="181">
        <f>'将来負担比率（分子）の構造'!M$44</f>
        <v>143</v>
      </c>
      <c r="O63" s="181"/>
      <c r="P63" s="181"/>
    </row>
    <row r="64" spans="1:16" x14ac:dyDescent="0.15">
      <c r="A64" s="181" t="s">
        <v>33</v>
      </c>
      <c r="B64" s="181">
        <f>'将来負担比率（分子）の構造'!I$43</f>
        <v>171</v>
      </c>
      <c r="C64" s="181"/>
      <c r="D64" s="181"/>
      <c r="E64" s="181">
        <f>'将来負担比率（分子）の構造'!J$43</f>
        <v>283</v>
      </c>
      <c r="F64" s="181"/>
      <c r="G64" s="181"/>
      <c r="H64" s="181">
        <f>'将来負担比率（分子）の構造'!K$43</f>
        <v>372</v>
      </c>
      <c r="I64" s="181"/>
      <c r="J64" s="181"/>
      <c r="K64" s="181">
        <f>'将来負担比率（分子）の構造'!L$43</f>
        <v>362</v>
      </c>
      <c r="L64" s="181"/>
      <c r="M64" s="181"/>
      <c r="N64" s="181">
        <f>'将来負担比率（分子）の構造'!M$43</f>
        <v>327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3306</v>
      </c>
      <c r="C66" s="181"/>
      <c r="D66" s="181"/>
      <c r="E66" s="181">
        <f>'将来負担比率（分子）の構造'!J$41</f>
        <v>3145</v>
      </c>
      <c r="F66" s="181"/>
      <c r="G66" s="181"/>
      <c r="H66" s="181">
        <f>'将来負担比率（分子）の構造'!K$41</f>
        <v>2955</v>
      </c>
      <c r="I66" s="181"/>
      <c r="J66" s="181"/>
      <c r="K66" s="181">
        <f>'将来負担比率（分子）の構造'!L$41</f>
        <v>2855</v>
      </c>
      <c r="L66" s="181"/>
      <c r="M66" s="181"/>
      <c r="N66" s="181">
        <f>'将来負担比率（分子）の構造'!M$41</f>
        <v>2708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1181</v>
      </c>
      <c r="C72" s="185">
        <f>基金残高に係る経年分析!G55</f>
        <v>1181</v>
      </c>
      <c r="D72" s="185">
        <f>基金残高に係る経年分析!H55</f>
        <v>1182</v>
      </c>
    </row>
    <row r="73" spans="1:16" x14ac:dyDescent="0.15">
      <c r="A73" s="184" t="s">
        <v>78</v>
      </c>
      <c r="B73" s="185">
        <f>基金残高に係る経年分析!F56</f>
        <v>277</v>
      </c>
      <c r="C73" s="185">
        <f>基金残高に係る経年分析!G56</f>
        <v>247</v>
      </c>
      <c r="D73" s="185">
        <f>基金残高に係る経年分析!H56</f>
        <v>307</v>
      </c>
    </row>
    <row r="74" spans="1:16" x14ac:dyDescent="0.15">
      <c r="A74" s="184" t="s">
        <v>79</v>
      </c>
      <c r="B74" s="185">
        <f>基金残高に係る経年分析!F57</f>
        <v>1652</v>
      </c>
      <c r="C74" s="185">
        <f>基金残高に係る経年分析!G57</f>
        <v>1543</v>
      </c>
      <c r="D74" s="185">
        <f>基金残高に係る経年分析!H57</f>
        <v>1543</v>
      </c>
    </row>
  </sheetData>
  <sheetProtection algorithmName="SHA-512" hashValue="+zydFu6yRU3bu3XN0YTWbQfAMNEy9grf/5UTfbdVbZ4AT3hHNuUjIEvZZngDFz6I0uKwwgjViiZnLd12UdZaUg==" saltValue="sw3N1Ho8kfAVaBV4DH6y4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L200310</dc:creator>
  <cp:lastModifiedBy>132900</cp:lastModifiedBy>
  <dcterms:created xsi:type="dcterms:W3CDTF">2022-03-08T07:50:32Z</dcterms:created>
  <dcterms:modified xsi:type="dcterms:W3CDTF">2022-09-23T07:30:19Z</dcterms:modified>
</cp:coreProperties>
</file>