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3" i="12" l="1"/>
  <c r="AA23" i="12"/>
  <c r="AA7"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W34" i="10"/>
  <c r="BW35" i="10" s="1"/>
  <c r="BW36" i="10" s="1"/>
  <c r="BW37" i="10" s="1"/>
  <c r="BW38" i="10" s="1"/>
  <c r="BW39" i="10" s="1"/>
  <c r="BW40" i="10" s="1"/>
  <c r="BW41" i="10" s="1"/>
  <c r="BW42" i="10" s="1"/>
  <c r="BW43" i="10" s="1"/>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<sst xmlns="http://schemas.openxmlformats.org/spreadsheetml/2006/main" count="1184" uniqueCount="625">
  <si>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</si>
  <si>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</si>
  <si>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</si>
  <si>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</si>
  <si>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</si>
  <si>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</si>
  <si>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</si>
  <si>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</si>
  <si>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</si>
  <si>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</si>
  <si>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</si>
  <si>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</si>
  <si>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</si>
  <si>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</si>
  <si>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</si>
  <si>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</si>
  <si>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</si>
  <si>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</si>
  <si>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</si>
  <si>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</si>
  <si>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</si>
  <si>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</si>
  <si>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</si>
  <si>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</si>
  <si>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</si>
  <si>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</si>
  <si>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</si>
  <si>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</si>
  <si>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</si>
  <si>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</si>
  <si>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</si>
  <si>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</si>
  <si>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</si>
  <si>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</si>
  <si>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</si>
  <si>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</si>
  <si>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</si>
  <si>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</si>
  <si>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</si>
  <si>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</si>
  <si>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</si>
  <si>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</si>
  <si>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</si>
  <si>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</si>
  <si>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</si>
  <si>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</si>
  <si>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</si>
  <si>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</si>
  <si>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</si>
  <si>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</si>
  <si>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</si>
  <si>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</si>
  <si>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</si>
  <si>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</si>
  <si>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</si>
  <si>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</si>
  <si>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</si>
  <si>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</si>
  <si>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</si>
  <si>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</si>
  <si>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</si>
  <si>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</si>
  <si>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</si>
  <si>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</si>
  <si>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</si>
  <si>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</si>
  <si>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</si>
  <si>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</si>
  <si>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</si>
  <si>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</si>
  <si>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</si>
  <si>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</si>
  <si>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</si>
  <si>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</si>
  <si>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</si>
  <si>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</si>
  <si>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</si>
  <si>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</si>
  <si>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</si>
  <si>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</si>
  <si>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</si>
  <si>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</si>
  <si>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</si>
  <si>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</si>
  <si>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</si>
  <si>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</si>
  <si>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</si>
  <si>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</si>
  <si>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</si>
  <si>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</si>
  <si>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</si>
  <si>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</si>
  <si>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</si>
  <si>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</si>
  <si>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</si>
  <si>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</si>
  <si>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</si>
  <si>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</si>
  <si>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すさみ町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</si>
  <si>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</si>
  <si>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</si>
  <si>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</si>
  <si>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</si>
  <si>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</si>
  <si>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</si>
  <si>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</si>
  <si>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</si>
  <si>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</si>
  <si>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</si>
  <si>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</si>
  <si>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</si>
  <si>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</si>
  <si>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</si>
  <si>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</si>
  <si>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</si>
  <si>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</si>
  <si>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</si>
  <si>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</si>
  <si>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</si>
  <si>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</si>
  <si>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</si>
  <si>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</si>
  <si>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</si>
  <si>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</si>
  <si>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</si>
  <si>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</si>
  <si>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</si>
  <si>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</si>
  <si>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</si>
  <si>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</si>
  <si>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</si>
  <si>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</si>
  <si>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</si>
  <si>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</si>
  <si>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</si>
  <si>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</si>
  <si>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</si>
  <si>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</si>
  <si>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</si>
  <si>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</si>
  <si>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</si>
  <si>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</si>
  <si>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</si>
  <si>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</si>
  <si>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</si>
  <si>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</si>
  <si>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</si>
  <si>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</si>
  <si>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</si>
  <si>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</si>
  <si>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</si>
  <si>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</si>
  <si>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</si>
  <si>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</si>
  <si>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</si>
  <si>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</si>
  <si>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</si>
  <si>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</si>
  <si>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</si>
  <si>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</si>
  <si>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</si>
  <si>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</si>
  <si>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</si>
  <si>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</si>
  <si>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</si>
  <si>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</si>
  <si>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</si>
  <si>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</si>
  <si>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</si>
  <si>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</si>
  <si>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</si>
  <si>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</si>
  <si>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</si>
  <si>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</si>
  <si>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</si>
  <si>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</si>
  <si>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</si>
  <si>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</si>
  <si>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</si>
  <si>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</si>
  <si>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</si>
  <si>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</si>
  <si>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</si>
  <si>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</si>
  <si>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</si>
  <si>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</si>
  <si>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</si>
  <si>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</si>
  <si>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</si>
  <si>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</si>
  <si>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</si>
  <si>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</si>
  <si>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</si>
  <si>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</si>
  <si>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</si>
  <si>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</si>
  <si>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</si>
  <si>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</si>
  <si>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</si>
  <si>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</si>
  <si>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</si>
  <si>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</si>
  <si>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</si>
  <si>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</si>
  <si>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</si>
  <si>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</si>
  <si>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</si>
  <si>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</si>
  <si>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</si>
  <si>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</si>
  <si>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</si>
  <si>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</si>
  <si>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</si>
  <si>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</si>
  <si>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</si>
  <si>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</si>
  <si>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</si>
  <si>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</si>
  <si>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和歌山県すさみ町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</si>
  <si>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</si>
  <si>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</si>
  <si>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</si>
  <si>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</si>
  <si>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</si>
  <si>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</si>
  <si>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</si>
  <si>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</si>
  <si>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</si>
  <si>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</si>
  <si>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</si>
  <si>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</si>
  <si>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</si>
  <si>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</si>
  <si>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</si>
  <si>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</si>
  <si>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</si>
  <si>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</si>
  <si>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</si>
  <si>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</si>
  <si>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</si>
  <si>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</si>
  <si>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</si>
  <si>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</si>
  <si>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</si>
  <si>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</si>
  <si>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</si>
  <si>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</si>
  <si>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</si>
  <si>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</si>
  <si>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</si>
  <si>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</si>
  <si>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</si>
  <si>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</si>
  <si>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</si>
  <si>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</si>
  <si>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</si>
  <si>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</si>
  <si>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</si>
  <si>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</si>
  <si>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</si>
  <si>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</si>
  <si>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</si>
  <si>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</si>
  <si>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</si>
  <si>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</si>
  <si>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</si>
  <si>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</si>
  <si>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</si>
  <si>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</si>
  <si>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</si>
  <si>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</si>
  <si>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</si>
  <si>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</si>
  <si>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</si>
  <si>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</si>
  <si>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</si>
  <si>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</si>
  <si>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</si>
  <si>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</si>
  <si>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</si>
  <si>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</si>
  <si>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</si>
  <si>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</si>
  <si>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</si>
  <si>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</si>
  <si>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</si>
  <si>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</si>
  <si>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</si>
  <si>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</si>
  <si>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</si>
  <si>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</si>
  <si>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</si>
  <si>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</si>
  <si>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</si>
  <si>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</si>
  <si>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</si>
  <si>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</si>
  <si>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</si>
  <si>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</si>
  <si>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</si>
  <si>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</si>
  <si>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</si>
  <si>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</si>
  <si>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</si>
  <si>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</si>
  <si>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</si>
  <si>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</si>
  <si>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</si>
  <si>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</si>
  <si>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</si>
  <si>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</si>
  <si>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</si>
  <si>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</si>
  <si>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</si>
  <si>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</si>
  <si>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</si>
  <si>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</si>
  <si>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</si>
  <si>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</si>
  <si>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</si>
  <si>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</si>
  <si>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</si>
  <si>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</si>
  <si>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</si>
  <si>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</si>
  <si>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</si>
  <si>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</si>
  <si>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</si>
  <si>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</si>
  <si>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</si>
  <si>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</si>
  <si>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</si>
  <si>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</si>
  <si>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</si>
  <si>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</si>
  <si>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</si>
  <si>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</si>
  <si>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</si>
  <si>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</si>
  <si>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</si>
  <si>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</si>
  <si>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</si>
  <si>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</si>
  <si>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</si>
  <si>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</si>
  <si>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</si>
  <si>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</si>
  <si>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</si>
  <si>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</si>
  <si>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</si>
  <si>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</si>
  <si>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</si>
  <si>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</si>
  <si>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</si>
  <si>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</si>
  <si>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</si>
  <si>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</si>
  <si>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</si>
  <si>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</si>
  <si>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</si>
  <si>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</si>
  <si>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</si>
  <si>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</si>
  <si>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</si>
  <si>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</si>
  <si>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</si>
  <si>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</si>
  <si>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</si>
  <si>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</si>
  <si>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</si>
  <si>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</si>
  <si>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</si>
  <si>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和歌山県すさみ町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</si>
  <si>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</si>
  <si>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</si>
  <si>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</si>
  <si>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</si>
  <si>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</si>
  <si>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</si>
  <si>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</si>
  <si>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</si>
  <si>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</si>
  <si>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</si>
  <si>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</si>
  <si>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</si>
  <si>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</si>
  <si>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</si>
  <si>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</si>
  <si>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</si>
  <si>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</si>
  <si>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</si>
  <si>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</si>
  <si>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</si>
  <si>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教育奨学金貸与基金</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</si>
  <si>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</si>
  <si>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</si>
  <si>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</si>
  <si>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</si>
  <si>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</si>
  <si>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</si>
  <si>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</si>
  <si>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</si>
  <si>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</si>
  <si>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</si>
  <si>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</si>
  <si>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</si>
  <si>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</si>
  <si>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</si>
  <si>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</si>
  <si>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</si>
  <si>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</si>
  <si>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</si>
  <si>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</si>
  <si>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</si>
  <si>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</si>
  <si>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国保すさみ病院事業会計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</si>
  <si>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</si>
  <si>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</si>
  <si>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</si>
  <si>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</si>
  <si>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</si>
  <si>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</si>
  <si>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</si>
  <si>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</si>
  <si>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</si>
  <si>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</si>
  <si>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</si>
  <si>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</si>
  <si>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</si>
  <si>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</si>
  <si>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</si>
  <si>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</si>
  <si>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</si>
  <si>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</si>
  <si>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</si>
  <si>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</si>
  <si>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</si>
  <si>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</si>
  <si>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</si>
  <si>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</si>
  <si>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</si>
  <si>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</si>
  <si>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</si>
  <si>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</si>
  <si>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</si>
  <si>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</si>
  <si>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</si>
  <si>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</si>
  <si>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</si>
  <si>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</si>
  <si>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</si>
  <si>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</si>
  <si>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</si>
  <si>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</si>
  <si>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</si>
  <si>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</si>
  <si>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</si>
  <si>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</si>
  <si>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</si>
  <si>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</si>
  <si>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</si>
  <si>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</si>
  <si>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</si>
  <si>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</si>
  <si>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</si>
  <si>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</si>
  <si>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</si>
  <si>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</si>
  <si>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</si>
  <si>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</si>
  <si>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</si>
  <si>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</si>
  <si>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</si>
  <si>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</si>
  <si>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</si>
  <si>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</si>
  <si>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</si>
  <si>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</si>
  <si>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</si>
  <si>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</si>
  <si>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</si>
  <si>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</si>
  <si>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</si>
  <si>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</si>
  <si>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</si>
  <si>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国保すさみ病院事業会計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</si>
  <si>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</si>
  <si>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</si>
  <si>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</si>
  <si>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</si>
  <si>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</si>
  <si>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</si>
  <si>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</si>
  <si>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</si>
  <si>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</si>
  <si>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</si>
  <si>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</si>
  <si>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</si>
  <si>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</si>
  <si>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</si>
  <si>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</si>
  <si>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</si>
  <si>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</si>
  <si>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</si>
  <si>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</si>
  <si>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</si>
  <si>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</si>
  <si>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</si>
  <si>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</si>
  <si>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</si>
  <si>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</si>
  <si>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</si>
  <si>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</si>
  <si>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</si>
  <si>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</si>
  <si>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</si>
  <si>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</si>
  <si>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</si>
  <si>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</si>
  <si>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</si>
  <si>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</si>
  <si>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</si>
  <si>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</si>
  <si>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</si>
  <si>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</si>
  <si>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</si>
  <si>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</si>
  <si>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</si>
  <si>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</si>
  <si>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</si>
  <si>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</si>
  <si>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</si>
  <si>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</si>
  <si>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</si>
  <si>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</si>
  <si>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</si>
  <si>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</si>
  <si>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</si>
  <si>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</si>
  <si>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</si>
  <si>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</si>
  <si>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</si>
  <si>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</si>
  <si>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</si>
  <si>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</si>
  <si>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</si>
  <si>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</si>
  <si>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</si>
  <si>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</si>
  <si>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</si>
  <si>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</si>
  <si>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</si>
  <si>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</si>
  <si>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</si>
  <si>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</si>
  <si>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</si>
  <si>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</si>
  <si>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</si>
  <si>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</si>
  <si>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</si>
  <si>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</si>
  <si>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</si>
  <si>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</si>
  <si>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</si>
  <si>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</si>
  <si>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</si>
  <si>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</si>
  <si>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</si>
  <si>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</si>
  <si>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</si>
  <si>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</si>
  <si>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</si>
  <si>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</si>
  <si>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</si>
  <si>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</si>
  <si>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8.03</t>
  </si>
  <si>
    <t>▲ 11.75</t>
  </si>
  <si>
    <t>▲ 6.48</t>
  </si>
  <si>
    <t>▲ 2.08</t>
  </si>
  <si>
    <t>水道事業会計</t>
  </si>
  <si>
    <t>国保すさみ病院事業会計</t>
  </si>
  <si>
    <t>一般会計</t>
  </si>
  <si>
    <t>介護保険特別会計</t>
  </si>
  <si>
    <t>国民健康保険事業特別会計</t>
  </si>
  <si>
    <t>簡易水道事業特別会計</t>
  </si>
  <si>
    <t>後期高齢者医療特別会計</t>
  </si>
  <si>
    <t>教育奨学金貸与基金</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</si>
  <si>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</si>
  <si>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</si>
  <si>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</si>
  <si>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</si>
  <si>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</si>
  <si>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</si>
  <si>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</si>
  <si>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</si>
  <si>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</si>
  <si>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(地域振興基金(R02年度末現在))</t>
    <rPh sb="1" eb="3">
      <t>チイキ</t>
    </rPh>
    <rPh sb="3" eb="5">
      <t>シンコウ</t>
    </rPh>
    <rPh sb="5" eb="7">
      <t>キキン</t>
    </rPh>
    <phoneticPr fontId="5"/>
  </si>
  <si>
    <t>(和深川地区飲料水供給施設維持管理基金(R02年度末現在))</t>
    <phoneticPr fontId="5"/>
  </si>
  <si>
    <t>(ふるさとづくり基金(R02年度末現在))</t>
    <phoneticPr fontId="5"/>
  </si>
  <si>
    <t>(道の駅すさみ振興基金(R02年度末現在))</t>
    <phoneticPr fontId="5"/>
  </si>
  <si>
    <t>(森林環境譲与税基金(R02年度末現在))</t>
    <rPh sb="1" eb="10">
      <t>シンリンカンキョウジョウヨゼイキキン</t>
    </rPh>
    <phoneticPr fontId="5"/>
  </si>
  <si>
    <t>和歌山県市町村総合事務組合</t>
    <rPh sb="0" eb="3">
      <t>ワカヤマ</t>
    </rPh>
    <rPh sb="3" eb="4">
      <t>ケン</t>
    </rPh>
    <rPh sb="4" eb="7">
      <t>シチョウソン</t>
    </rPh>
    <rPh sb="7" eb="9">
      <t>ソウゴウ</t>
    </rPh>
    <rPh sb="9" eb="11">
      <t>ジム</t>
    </rPh>
    <rPh sb="11" eb="13">
      <t>クミアイ</t>
    </rPh>
    <phoneticPr fontId="2"/>
  </si>
  <si>
    <t>紀南地方老人福祉施設組合</t>
    <rPh sb="0" eb="1">
      <t>キ</t>
    </rPh>
    <rPh sb="1" eb="2">
      <t>ナン</t>
    </rPh>
    <rPh sb="2" eb="4">
      <t>チホウ</t>
    </rPh>
    <rPh sb="4" eb="6">
      <t>ロウジン</t>
    </rPh>
    <rPh sb="6" eb="8">
      <t>フクシ</t>
    </rPh>
    <rPh sb="8" eb="10">
      <t>シセツ</t>
    </rPh>
    <rPh sb="10" eb="12">
      <t>クミアイ</t>
    </rPh>
    <phoneticPr fontId="2"/>
  </si>
  <si>
    <t>大辺路衛生施設組合</t>
    <rPh sb="0" eb="1">
      <t>オオ</t>
    </rPh>
    <rPh sb="1" eb="2">
      <t>ヘ</t>
    </rPh>
    <rPh sb="2" eb="3">
      <t>ジ</t>
    </rPh>
    <rPh sb="3" eb="5">
      <t>エイセイ</t>
    </rPh>
    <rPh sb="5" eb="7">
      <t>シセツ</t>
    </rPh>
    <rPh sb="7" eb="9">
      <t>クミアイ</t>
    </rPh>
    <phoneticPr fontId="2"/>
  </si>
  <si>
    <t>紀南地方児童福祉施設組合</t>
    <rPh sb="0" eb="1">
      <t>キ</t>
    </rPh>
    <rPh sb="1" eb="2">
      <t>ナン</t>
    </rPh>
    <rPh sb="2" eb="4">
      <t>チホウ</t>
    </rPh>
    <rPh sb="4" eb="6">
      <t>ジドウ</t>
    </rPh>
    <rPh sb="6" eb="8">
      <t>フクシ</t>
    </rPh>
    <rPh sb="8" eb="10">
      <t>シセツ</t>
    </rPh>
    <rPh sb="10" eb="12">
      <t>クミアイ</t>
    </rPh>
    <phoneticPr fontId="2"/>
  </si>
  <si>
    <t>田辺市周辺広域市町村圏組合</t>
    <rPh sb="0" eb="3">
      <t>タナベシ</t>
    </rPh>
    <rPh sb="3" eb="5">
      <t>シュウヘン</t>
    </rPh>
    <rPh sb="5" eb="7">
      <t>コウイキ</t>
    </rPh>
    <rPh sb="7" eb="10">
      <t>シチョウソン</t>
    </rPh>
    <rPh sb="10" eb="11">
      <t>ケン</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</si>
  <si>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</si>
  <si>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</si>
  <si>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紀南環境広域施設組合</t>
    <rPh sb="0" eb="1">
      <t>キ</t>
    </rPh>
    <rPh sb="1" eb="2">
      <t>ナン</t>
    </rPh>
    <rPh sb="2" eb="4">
      <t>カンキョウ</t>
    </rPh>
    <rPh sb="4" eb="6">
      <t>コウイキ</t>
    </rPh>
    <rPh sb="6" eb="8">
      <t>シセツ</t>
    </rPh>
    <rPh sb="8" eb="10">
      <t>クミアイ</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</si>
  <si>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</si>
  <si>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紀南地方老人福祉施設組合（公営企業会計）</t>
  </si>
  <si>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</si>
  <si>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</si>
  <si>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</si>
  <si>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</si>
  <si>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</si>
  <si>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</si>
  <si>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</si>
  <si>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</si>
  <si>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</si>
  <si>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</si>
  <si>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昨年度同様に将来負担比率の算定はなく、有形固定資産減価償却率については、0.9%上昇している。</t>
    <rPh sb="0" eb="3">
      <t>サクネンド</t>
    </rPh>
    <rPh sb="3" eb="5">
      <t>ドウヨウ</t>
    </rPh>
    <rPh sb="6" eb="8">
      <t>ショウライ</t>
    </rPh>
    <rPh sb="8" eb="10">
      <t>フタン</t>
    </rPh>
    <rPh sb="10" eb="12">
      <t>ヒリツ</t>
    </rPh>
    <rPh sb="13" eb="15">
      <t>サンテイ</t>
    </rPh>
    <rPh sb="19" eb="21">
      <t>ユウケイ</t>
    </rPh>
    <rPh sb="21" eb="23">
      <t>コテイ</t>
    </rPh>
    <rPh sb="23" eb="25">
      <t>シサン</t>
    </rPh>
    <rPh sb="25" eb="27">
      <t>ゲンカ</t>
    </rPh>
    <rPh sb="27" eb="29">
      <t>ショウキャク</t>
    </rPh>
    <rPh sb="29" eb="30">
      <t>リツ</t>
    </rPh>
    <rPh sb="40" eb="42">
      <t>ジョウショウ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</si>
  <si>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</si>
  <si>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</si>
  <si>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算定はなく、実質公債費比率については、大型事業の償還が始まったことから、0.3%増加した。現在、公共施設高台移転事業を実施していることから、しばらくは上昇傾向が想定される。</t>
    <rPh sb="0" eb="2">
      <t>ショウライ</t>
    </rPh>
    <rPh sb="2" eb="4">
      <t>フタン</t>
    </rPh>
    <rPh sb="4" eb="6">
      <t>ヒリツ</t>
    </rPh>
    <rPh sb="11" eb="13">
      <t>サンテイ</t>
    </rPh>
    <rPh sb="17" eb="19">
      <t>ジッシツ</t>
    </rPh>
    <rPh sb="19" eb="21">
      <t>コウサイ</t>
    </rPh>
    <rPh sb="21" eb="22">
      <t>ヒ</t>
    </rPh>
    <rPh sb="22" eb="24">
      <t>ヒリツ</t>
    </rPh>
    <rPh sb="23" eb="24">
      <t>リツ</t>
    </rPh>
    <rPh sb="30" eb="32">
      <t>オオガタ</t>
    </rPh>
    <rPh sb="32" eb="34">
      <t>ジギョウ</t>
    </rPh>
    <rPh sb="35" eb="37">
      <t>ショウカン</t>
    </rPh>
    <rPh sb="38" eb="39">
      <t>ハジ</t>
    </rPh>
    <rPh sb="51" eb="53">
      <t>ゾウカ</t>
    </rPh>
    <rPh sb="56" eb="58">
      <t>ゲンザイ</t>
    </rPh>
    <rPh sb="59" eb="61">
      <t>コウキョウ</t>
    </rPh>
    <rPh sb="61" eb="69">
      <t>シセツタカダイイテンジギョウ</t>
    </rPh>
    <rPh sb="70" eb="72">
      <t>ジッシ</t>
    </rPh>
    <rPh sb="86" eb="88">
      <t>ジョウショウ</t>
    </rPh>
    <rPh sb="88" eb="90">
      <t>ケイコウ</t>
    </rPh>
    <rPh sb="91" eb="9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</si>
</sst>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EC78-4972-B9DE-461A43A44F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256875</c:v>
                </c:pt>
                <c:pt idx="1">
                  <c:v>228350</c:v>
                </c:pt>
                <c:pt idx="2">
                  <c:v>285586</c:v>
                </c:pt>
                <c:pt idx="3">
                  <c:v>164886</c:v>
                </c:pt>
                <c:pt idx="4">
                  <c:v>253441</c:v>
                </c:pt>
              </c:numCache>
            </c:numRef>
          </c:val>
          <c:smooth val="0"/>
          <c:extLst>
            <c:ext xmlns:c16="http://schemas.microsoft.com/office/drawing/2014/chart" uri="{C3380CC4-5D6E-409C-BE32-E72D297353CC}">
              <c16:uniqueId val="{00000001-EC78-4972-B9DE-461A43A44F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2.41</c:v>
                </c:pt>
                <c:pt idx="1">
                  <c:v>3.14</c:v>
                </c:pt>
                <c:pt idx="2">
                  <c:v>2.0099999999999998</c:v>
                </c:pt>
                <c:pt idx="3">
                  <c:v>1.4</c:v>
                </c:pt>
                <c:pt idx="4">
                  <c:v>3.15</c:v>
                </c:pt>
              </c:numCache>
            </c:numRef>
          </c:val>
          <c:extLst>
            <c:ext xmlns:c16="http://schemas.microsoft.com/office/drawing/2014/chart" uri="{C3380CC4-5D6E-409C-BE32-E72D297353CC}">
              <c16:uniqueId val="{00000000-0FE8-41BE-BCEC-7AC37B459D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68.67</c:v>
                </c:pt>
                <c:pt idx="1">
                  <c:v>70.5</c:v>
                </c:pt>
                <c:pt idx="2">
                  <c:v>60.12</c:v>
                </c:pt>
                <c:pt idx="3">
                  <c:v>53.7</c:v>
                </c:pt>
                <c:pt idx="4">
                  <c:v>46.21</c:v>
                </c:pt>
              </c:numCache>
            </c:numRef>
          </c:val>
          <c:extLst>
            <c:ext xmlns:c16="http://schemas.microsoft.com/office/drawing/2014/chart" uri="{C3380CC4-5D6E-409C-BE32-E72D297353CC}">
              <c16:uniqueId val="{00000001-0FE8-41BE-BCEC-7AC37B459D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-8.0299999999999994</c:v>
                </c:pt>
                <c:pt idx="1">
                  <c:v>0.66</c:v>
                </c:pt>
                <c:pt idx="2">
                  <c:v>-11.75</c:v>
                </c:pt>
                <c:pt idx="3">
                  <c:v>-6.48</c:v>
                </c:pt>
                <c:pt idx="4">
                  <c:v>-2.08</c:v>
                </c:pt>
              </c:numCache>
            </c:numRef>
          </c:val>
          <c:smooth val="0"/>
          <c:extLst>
            <c:ext xmlns:c16="http://schemas.microsoft.com/office/drawing/2014/chart" uri="{C3380CC4-5D6E-409C-BE32-E72D297353CC}">
              <c16:uniqueId val="{00000002-0FE8-41BE-BCEC-7AC37B459D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E3B-4790-BCA7-BA24D2BF39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3B-4790-BCA7-BA24D2BF398F}"/>
            </c:ext>
          </c:extLst>
        </c:ser>
        <c:ser>
          <c:idx val="2"/>
          <c:order val="2"/>
          <c:tx>
            <c:strRef>
              <c:f>データシート!$A$29</c:f>
              <c:strCache>
                <c:ptCount val="1"/>
                <c:pt idx="0">
                  <c:v>教育奨学金貸与基金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3B-4790-BCA7-BA24D2BF39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DE3B-4790-BCA7-BA24D2BF398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DE3B-4790-BCA7-BA24D2BF398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2.31</c:v>
                </c:pt>
                <c:pt idx="2">
                  <c:v>#N/A</c:v>
                </c:pt>
                <c:pt idx="3">
                  <c:v>1.95</c:v>
                </c:pt>
                <c:pt idx="4">
                  <c:v>#N/A</c:v>
                </c:pt>
                <c:pt idx="5">
                  <c:v>0.57999999999999996</c:v>
                </c:pt>
                <c:pt idx="6">
                  <c:v>#N/A</c:v>
                </c:pt>
                <c:pt idx="7">
                  <c:v>0.14000000000000001</c:v>
                </c:pt>
                <c:pt idx="8">
                  <c:v>#N/A</c:v>
                </c:pt>
                <c:pt idx="9">
                  <c:v>0.18</c:v>
                </c:pt>
              </c:numCache>
            </c:numRef>
          </c:val>
          <c:extLst>
            <c:ext xmlns:c16="http://schemas.microsoft.com/office/drawing/2014/chart" uri="{C3380CC4-5D6E-409C-BE32-E72D297353CC}">
              <c16:uniqueId val="{00000005-DE3B-4790-BCA7-BA24D2BF398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c:v>
                </c:pt>
                <c:pt idx="2">
                  <c:v>#N/A</c:v>
                </c:pt>
                <c:pt idx="3">
                  <c:v>0.59</c:v>
                </c:pt>
                <c:pt idx="4">
                  <c:v>#N/A</c:v>
                </c:pt>
                <c:pt idx="5">
                  <c:v>0.51</c:v>
                </c:pt>
                <c:pt idx="6">
                  <c:v>#N/A</c:v>
                </c:pt>
                <c:pt idx="7">
                  <c:v>1.19</c:v>
                </c:pt>
                <c:pt idx="8">
                  <c:v>#N/A</c:v>
                </c:pt>
                <c:pt idx="9">
                  <c:v>0.57999999999999996</c:v>
                </c:pt>
              </c:numCache>
            </c:numRef>
          </c:val>
          <c:extLst>
            <c:ext xmlns:c16="http://schemas.microsoft.com/office/drawing/2014/chart" uri="{C3380CC4-5D6E-409C-BE32-E72D297353CC}">
              <c16:uniqueId val="{00000006-DE3B-4790-BCA7-BA24D2BF39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3.91</c:v>
                </c:pt>
                <c:pt idx="2">
                  <c:v>#N/A</c:v>
                </c:pt>
                <c:pt idx="3">
                  <c:v>3.13</c:v>
                </c:pt>
                <c:pt idx="4">
                  <c:v>#N/A</c:v>
                </c:pt>
                <c:pt idx="5">
                  <c:v>2</c:v>
                </c:pt>
                <c:pt idx="6">
                  <c:v>#N/A</c:v>
                </c:pt>
                <c:pt idx="7">
                  <c:v>1.4</c:v>
                </c:pt>
                <c:pt idx="8">
                  <c:v>#N/A</c:v>
                </c:pt>
                <c:pt idx="9">
                  <c:v>3.15</c:v>
                </c:pt>
              </c:numCache>
            </c:numRef>
          </c:val>
          <c:extLst>
            <c:ext xmlns:c16="http://schemas.microsoft.com/office/drawing/2014/chart" uri="{C3380CC4-5D6E-409C-BE32-E72D297353CC}">
              <c16:uniqueId val="{00000007-DE3B-4790-BCA7-BA24D2BF398F}"/>
            </c:ext>
          </c:extLst>
        </c:ser>
        <c:ser>
          <c:idx val="8"/>
          <c:order val="8"/>
          <c:tx>
            <c:strRef>
              <c:f>データシート!$A$35</c:f>
              <c:strCache>
                <c:ptCount val="1"/>
                <c:pt idx="0">
                  <c:v>国保すさみ病院事業会計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5.23</c:v>
                </c:pt>
                <c:pt idx="2">
                  <c:v>#N/A</c:v>
                </c:pt>
                <c:pt idx="3">
                  <c:v>6.55</c:v>
                </c:pt>
                <c:pt idx="4">
                  <c:v>#N/A</c:v>
                </c:pt>
                <c:pt idx="5">
                  <c:v>5.22</c:v>
                </c:pt>
                <c:pt idx="6">
                  <c:v>#N/A</c:v>
                </c:pt>
                <c:pt idx="7">
                  <c:v>4.66</c:v>
                </c:pt>
                <c:pt idx="8">
                  <c:v>#N/A</c:v>
                </c:pt>
                <c:pt idx="9">
                  <c:v>3.56</c:v>
                </c:pt>
              </c:numCache>
            </c:numRef>
          </c:val>
          <c:extLst>
            <c:ext xmlns:c16="http://schemas.microsoft.com/office/drawing/2014/chart" uri="{C3380CC4-5D6E-409C-BE32-E72D297353CC}">
              <c16:uniqueId val="{00000008-DE3B-4790-BCA7-BA24D2BF39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7.24</c:v>
                </c:pt>
                <c:pt idx="2">
                  <c:v>#N/A</c:v>
                </c:pt>
                <c:pt idx="3">
                  <c:v>6.94</c:v>
                </c:pt>
                <c:pt idx="4">
                  <c:v>#N/A</c:v>
                </c:pt>
                <c:pt idx="5">
                  <c:v>7.01</c:v>
                </c:pt>
                <c:pt idx="6">
                  <c:v>#N/A</c:v>
                </c:pt>
                <c:pt idx="7">
                  <c:v>6.13</c:v>
                </c:pt>
                <c:pt idx="8">
                  <c:v>#N/A</c:v>
                </c:pt>
                <c:pt idx="9">
                  <c:v>4.7</c:v>
                </c:pt>
              </c:numCache>
            </c:numRef>
          </c:val>
          <c:extLst>
            <c:ext xmlns:c16="http://schemas.microsoft.com/office/drawing/2014/chart" uri="{C3380CC4-5D6E-409C-BE32-E72D297353CC}">
              <c16:uniqueId val="{00000009-DE3B-4790-BCA7-BA24D2BF39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345</c:v>
                </c:pt>
                <c:pt idx="5">
                  <c:v>346</c:v>
                </c:pt>
                <c:pt idx="8">
                  <c:v>371</c:v>
                </c:pt>
                <c:pt idx="11">
                  <c:v>372</c:v>
                </c:pt>
                <c:pt idx="14">
                  <c:v>438</c:v>
                </c:pt>
              </c:numCache>
            </c:numRef>
          </c:val>
          <c:extLst>
            <c:ext xmlns:c16="http://schemas.microsoft.com/office/drawing/2014/chart" uri="{C3380CC4-5D6E-409C-BE32-E72D297353CC}">
              <c16:uniqueId val="{00000000-16EE-4151-A96A-698D6D9B31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EE-4151-A96A-698D6D9B31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EE-4151-A96A-698D6D9B31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6EE-4151-A96A-698D6D9B31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c:v>
                </c:pt>
                <c:pt idx="3">
                  <c:v>17</c:v>
                </c:pt>
                <c:pt idx="6">
                  <c:v>20</c:v>
                </c:pt>
                <c:pt idx="9">
                  <c:v>15</c:v>
                </c:pt>
                <c:pt idx="12">
                  <c:v>22</c:v>
                </c:pt>
              </c:numCache>
            </c:numRef>
          </c:val>
          <c:extLst>
            <c:ext xmlns:c16="http://schemas.microsoft.com/office/drawing/2014/chart" uri="{C3380CC4-5D6E-409C-BE32-E72D297353CC}">
              <c16:uniqueId val="{00000004-16EE-4151-A96A-698D6D9B31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EE-4151-A96A-698D6D9B31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EE-4151-A96A-698D6D9B31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466</c:v>
                </c:pt>
                <c:pt idx="3">
                  <c:v>464</c:v>
                </c:pt>
                <c:pt idx="6">
                  <c:v>495</c:v>
                </c:pt>
                <c:pt idx="9">
                  <c:v>501</c:v>
                </c:pt>
                <c:pt idx="12">
                  <c:v>578</c:v>
                </c:pt>
              </c:numCache>
            </c:numRef>
          </c:val>
          <c:extLst>
            <c:ext xmlns:c16="http://schemas.microsoft.com/office/drawing/2014/chart" uri="{C3380CC4-5D6E-409C-BE32-E72D297353CC}">
              <c16:uniqueId val="{00000007-16EE-4151-A96A-698D6D9B31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136</c:v>
                </c:pt>
                <c:pt idx="2">
                  <c:v>#N/A</c:v>
                </c:pt>
                <c:pt idx="3">
                  <c:v>#N/A</c:v>
                </c:pt>
                <c:pt idx="4">
                  <c:v>136</c:v>
                </c:pt>
                <c:pt idx="5">
                  <c:v>#N/A</c:v>
                </c:pt>
                <c:pt idx="6">
                  <c:v>#N/A</c:v>
                </c:pt>
                <c:pt idx="7">
                  <c:v>145</c:v>
                </c:pt>
                <c:pt idx="8">
                  <c:v>#N/A</c:v>
                </c:pt>
                <c:pt idx="9">
                  <c:v>#N/A</c:v>
                </c:pt>
                <c:pt idx="10">
                  <c:v>145</c:v>
                </c:pt>
                <c:pt idx="11">
                  <c:v>#N/A</c:v>
                </c:pt>
                <c:pt idx="12">
                  <c:v>#N/A</c:v>
                </c:pt>
                <c:pt idx="13">
                  <c:v>163</c:v>
                </c:pt>
                <c:pt idx="14">
                  <c:v>#N/A</c:v>
                </c:pt>
              </c:numCache>
            </c:numRef>
          </c:val>
          <c:smooth val="0"/>
          <c:extLst>
            <c:ext xmlns:c16="http://schemas.microsoft.com/office/drawing/2014/chart" uri="{C3380CC4-5D6E-409C-BE32-E72D297353CC}">
              <c16:uniqueId val="{00000008-16EE-4151-A96A-698D6D9B31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3687</c:v>
                </c:pt>
                <c:pt idx="5">
                  <c:v>3666</c:v>
                </c:pt>
                <c:pt idx="8">
                  <c:v>4061</c:v>
                </c:pt>
                <c:pt idx="11">
                  <c:v>4075</c:v>
                </c:pt>
                <c:pt idx="14">
                  <c:v>4092</c:v>
                </c:pt>
              </c:numCache>
            </c:numRef>
          </c:val>
          <c:extLst>
            <c:ext xmlns:c16="http://schemas.microsoft.com/office/drawing/2014/chart" uri="{C3380CC4-5D6E-409C-BE32-E72D297353CC}">
              <c16:uniqueId val="{00000000-54AE-43B3-80F0-F0F4A11178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83</c:v>
                </c:pt>
                <c:pt idx="5">
                  <c:v>105</c:v>
                </c:pt>
                <c:pt idx="8">
                  <c:v>93</c:v>
                </c:pt>
                <c:pt idx="11">
                  <c:v>92</c:v>
                </c:pt>
                <c:pt idx="14">
                  <c:v>107</c:v>
                </c:pt>
              </c:numCache>
            </c:numRef>
          </c:val>
          <c:extLst>
            <c:ext xmlns:c16="http://schemas.microsoft.com/office/drawing/2014/chart" uri="{C3380CC4-5D6E-409C-BE32-E72D297353CC}">
              <c16:uniqueId val="{00000001-54AE-43B3-80F0-F0F4A11178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3484</c:v>
                </c:pt>
                <c:pt idx="5">
                  <c:v>3345</c:v>
                </c:pt>
                <c:pt idx="8">
                  <c:v>3187</c:v>
                </c:pt>
                <c:pt idx="11">
                  <c:v>3069</c:v>
                </c:pt>
                <c:pt idx="14">
                  <c:v>3094</c:v>
                </c:pt>
              </c:numCache>
            </c:numRef>
          </c:val>
          <c:extLst>
            <c:ext xmlns:c16="http://schemas.microsoft.com/office/drawing/2014/chart" uri="{C3380CC4-5D6E-409C-BE32-E72D297353CC}">
              <c16:uniqueId val="{00000002-54AE-43B3-80F0-F0F4A11178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AE-43B3-80F0-F0F4A11178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AE-43B3-80F0-F0F4A11178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AE-43B3-80F0-F0F4A11178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661</c:v>
                </c:pt>
                <c:pt idx="3">
                  <c:v>598</c:v>
                </c:pt>
                <c:pt idx="6">
                  <c:v>600</c:v>
                </c:pt>
                <c:pt idx="9">
                  <c:v>588</c:v>
                </c:pt>
                <c:pt idx="12">
                  <c:v>527</c:v>
                </c:pt>
              </c:numCache>
            </c:numRef>
          </c:val>
          <c:extLst>
            <c:ext xmlns:c16="http://schemas.microsoft.com/office/drawing/2014/chart" uri="{C3380CC4-5D6E-409C-BE32-E72D297353CC}">
              <c16:uniqueId val="{00000006-54AE-43B3-80F0-F0F4A11178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c:v>
                </c:pt>
                <c:pt idx="3">
                  <c:v>17</c:v>
                </c:pt>
                <c:pt idx="6">
                  <c:v>17</c:v>
                </c:pt>
                <c:pt idx="9">
                  <c:v>7</c:v>
                </c:pt>
                <c:pt idx="12">
                  <c:v>2</c:v>
                </c:pt>
              </c:numCache>
            </c:numRef>
          </c:val>
          <c:extLst>
            <c:ext xmlns:c16="http://schemas.microsoft.com/office/drawing/2014/chart" uri="{C3380CC4-5D6E-409C-BE32-E72D297353CC}">
              <c16:uniqueId val="{00000007-54AE-43B3-80F0-F0F4A11178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133</c:v>
                </c:pt>
                <c:pt idx="3">
                  <c:v>102</c:v>
                </c:pt>
                <c:pt idx="6">
                  <c:v>92</c:v>
                </c:pt>
                <c:pt idx="9">
                  <c:v>149</c:v>
                </c:pt>
                <c:pt idx="12">
                  <c:v>225</c:v>
                </c:pt>
              </c:numCache>
            </c:numRef>
          </c:val>
          <c:extLst>
            <c:ext xmlns:c16="http://schemas.microsoft.com/office/drawing/2014/chart" uri="{C3380CC4-5D6E-409C-BE32-E72D297353CC}">
              <c16:uniqueId val="{00000008-54AE-43B3-80F0-F0F4A11178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4AE-43B3-80F0-F0F4A11178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5019</c:v>
                </c:pt>
                <c:pt idx="3">
                  <c:v>5198</c:v>
                </c:pt>
                <c:pt idx="6">
                  <c:v>5681</c:v>
                </c:pt>
                <c:pt idx="9">
                  <c:v>5658</c:v>
                </c:pt>
                <c:pt idx="12">
                  <c:v>5690</c:v>
                </c:pt>
              </c:numCache>
            </c:numRef>
          </c:val>
          <c:extLst>
            <c:ext xmlns:c16="http://schemas.microsoft.com/office/drawing/2014/chart" uri="{C3380CC4-5D6E-409C-BE32-E72D297353CC}">
              <c16:uniqueId val="{0000000A-54AE-43B3-80F0-F0F4A11178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4AE-43B3-80F0-F0F4A11178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1417</c:v>
                </c:pt>
                <c:pt idx="1">
                  <c:v>1277</c:v>
                </c:pt>
                <c:pt idx="2">
                  <c:v>1177</c:v>
                </c:pt>
              </c:numCache>
            </c:numRef>
          </c:val>
          <c:extLst>
            <c:ext xmlns:c16="http://schemas.microsoft.com/office/drawing/2014/chart" uri="{C3380CC4-5D6E-409C-BE32-E72D297353CC}">
              <c16:uniqueId val="{00000000-C834-4CE2-80C7-6530793A36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43</c:v>
                </c:pt>
                <c:pt idx="1">
                  <c:v>43</c:v>
                </c:pt>
                <c:pt idx="2">
                  <c:v>43</c:v>
                </c:pt>
              </c:numCache>
            </c:numRef>
          </c:val>
          <c:extLst>
            <c:ext xmlns:c16="http://schemas.microsoft.com/office/drawing/2014/chart" uri="{C3380CC4-5D6E-409C-BE32-E72D297353CC}">
              <c16:uniqueId val="{00000001-C834-4CE2-80C7-6530793A36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1327</c:v>
                </c:pt>
                <c:pt idx="1">
                  <c:v>1357</c:v>
                </c:pt>
                <c:pt idx="2">
                  <c:v>1439</c:v>
                </c:pt>
              </c:numCache>
            </c:numRef>
          </c:val>
          <c:extLst>
            <c:ext xmlns:c16="http://schemas.microsoft.com/office/drawing/2014/chart" uri="{C3380CC4-5D6E-409C-BE32-E72D297353CC}">
              <c16:uniqueId val="{00000002-C834-4CE2-80C7-6530793A36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{4A0F5B42-EF93-4552-BFAE-0C9353EE80EE}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B44-47FB-88EE-5A7B7F0F20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{CDEF5D12-F6CB-48F0-8F20-72D18FF8A333}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44-47FB-88EE-5A7B7F0F20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{B3F7BBCE-B60B-4AB6-BC6F-4D45BDBBBAB6}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44-47FB-88EE-5A7B7F0F20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{E3D3BC84-77BB-438D-8945-DA15FE626A1C}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44-47FB-88EE-5A7B7F0F20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{2A046993-0166-45EA-AA9A-118136EAB4AF}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44-47FB-88EE-5A7B7F0F20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{982B71B4-E659-4AF1-8657-620E1D946A52}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B44-47FB-88EE-5A7B7F0F20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{FD6F9B5F-965A-4F90-8D00-EA69D91FDC53}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B44-47FB-88EE-5A7B7F0F20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{CF81C189-E3D2-4E12-95F6-3786128A41AC}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B44-47FB-88EE-5A7B7F0F20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{77DF3D26-F500-4E19-9D5F-E5B0DF33B987}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B44-47FB-88EE-5A7B7F0F20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57.7</c:v>
                </c:pt>
                <c:pt idx="16">
                  <c:v>57.8</c:v>
                </c:pt>
                <c:pt idx="24">
                  <c:v>59.4</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B44-47FB-88EE-5A7B7F0F20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{F1EFA299-94AB-4F37-BFAC-BC93014866C6}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B44-47FB-88EE-5A7B7F0F20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{EEE6D07B-5B9C-4894-BEEE-F9ECDAF0704B}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44-47FB-88EE-5A7B7F0F20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{B19955B2-309E-4301-93D3-E3BCB4E6854A}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44-47FB-88EE-5A7B7F0F20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{DC200E31-377B-4526-B70B-6E5D072B5731}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44-47FB-88EE-5A7B7F0F20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{002DC152-AB9D-4A61-ACE0-AB99F902D144}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44-47FB-88EE-5A7B7F0F20C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{9399B24B-E688-4655-B87D-F58D2A229788}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B44-47FB-88EE-5A7B7F0F20C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{3A6F2653-15B3-4B20-86BE-79E37459FF2C}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B44-47FB-88EE-5A7B7F0F20C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{1EEDCD84-ABEE-45D1-833C-8A4C79B33ADE}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B44-47FB-88EE-5A7B7F0F20C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{807DFE98-0B45-4E7D-9F5B-1C55F6937C10}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B44-47FB-88EE-5A7B7F0F20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44-47FB-88EE-5A7B7F0F20CC}"/>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{62ADE66B-50F1-4839-BAF4-8F3D09F1A4C1}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B7-4894-A989-6D21906B62B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{83FA1071-E7DA-466A-B0DF-3B3A10ECB235}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B7-4894-A989-6D21906B62B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{6CFEAF02-9706-43D8-8137-9E9BA7F57669}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B7-4894-A989-6D21906B62B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{339CC612-0880-4D2D-B800-FE055289D63D}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B7-4894-A989-6D21906B62B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{051484B3-4B2F-4526-B694-CDC396A0A9CE}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B7-4894-A989-6D21906B62B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{10F70335-0013-430B-884C-A2FE5A9A0FA9}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B7-4894-A989-6D21906B62B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{530C413E-D0EE-48EF-8E3A-8677CDB9C57D}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B7-4894-A989-6D21906B62B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{5D392675-7FE1-41A5-B7C8-DB0B86937908}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B7-4894-A989-6D21906B62B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{8D5930DE-E404-4316-B3EB-1E1E424D6E91}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B7-4894-A989-6D21906B62B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6.7</c:v>
                </c:pt>
                <c:pt idx="24">
                  <c:v>7</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3B7-4894-A989-6D21906B62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{6BEF7EC3-E69F-4723-AEB7-218BEC80BE6F}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B7-4894-A989-6D21906B62B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{3721FD16-0B48-4A05-9B24-D68C895D2BA5}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B7-4894-A989-6D21906B62B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{1178DAFB-3D4D-457D-B2F3-B5C469535E48}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B7-4894-A989-6D21906B62B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{FE0F6419-9C9E-4FA8-B434-2E2FA1DFD149}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B7-4894-A989-6D21906B62B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{F1BEC00D-4EEA-46A1-AB12-0924868D7DA3}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B7-4894-A989-6D21906B62B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{33B50D03-AF76-430F-88C2-B829905D23FF}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B7-4894-A989-6D21906B62B1}"/>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{013F6D29-1456-44E5-B590-C825453EE8E5}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B7-4894-A989-6D21906B62B1}"/>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{2E81B15A-993A-4143-8479-7270808E9964}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B7-4894-A989-6D21906B62B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{044B6F86-B445-44F8-ABD5-26963700DA11}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B7-4894-A989-6D21906B62B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B7-4894-A989-6D21906B62B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　</a:t>
          </a:r>
          <a:r>
            <a:rPr kumimoji="1" lang="en-US" altLang="ja-JP" sz="1100">
              <a:solidFill>
                <a:schemeClr val="dk1"/>
              </a:solidFill>
              <a:effectLst/>
              <a:latin typeface="+mn-lt"/>
              <a:ea typeface="+mn-ea"/>
              <a:cs typeface="+mn-cs"/>
            </a:rPr>
            <a:t>48.0%</a:t>
          </a:r>
          <a:r>
            <a:rPr kumimoji="1" lang="ja-JP" altLang="ja-JP" sz="1100">
              <a:solidFill>
                <a:schemeClr val="dk1"/>
              </a:solidFill>
              <a:effectLst/>
              <a:latin typeface="+mn-lt"/>
              <a:ea typeface="+mn-ea"/>
              <a:cs typeface="+mn-cs"/>
            </a:rPr>
            <a:t>）に加え、町内に中心となる産業がな</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こと等により、財政基盤が弱く、類似団体平均を下回っている。</a:t>
          </a:r>
          <a:r>
            <a:rPr kumimoji="1" lang="ja-JP" altLang="en-US" sz="1100">
              <a:solidFill>
                <a:schemeClr val="dk1"/>
              </a:solidFill>
              <a:effectLst/>
              <a:latin typeface="+mn-lt"/>
              <a:ea typeface="+mn-ea"/>
              <a:cs typeface="+mn-cs"/>
            </a:rPr>
            <a:t>普通交付税は</a:t>
          </a:r>
          <a:r>
            <a:rPr kumimoji="1" lang="ja-JP" altLang="ja-JP" sz="1100">
              <a:solidFill>
                <a:schemeClr val="dk1"/>
              </a:solidFill>
              <a:effectLst/>
              <a:latin typeface="+mn-lt"/>
              <a:ea typeface="+mn-ea"/>
              <a:cs typeface="+mn-cs"/>
            </a:rPr>
            <a:t>当町の収入の約半分を占め</a:t>
          </a:r>
          <a:r>
            <a:rPr kumimoji="1" lang="ja-JP" altLang="en-US" sz="1100">
              <a:solidFill>
                <a:schemeClr val="dk1"/>
              </a:solidFill>
              <a:effectLst/>
              <a:latin typeface="+mn-lt"/>
              <a:ea typeface="+mn-ea"/>
              <a:cs typeface="+mn-cs"/>
            </a:rPr>
            <a:t>ており、自主財源に乏しく国の動向に非常に左右されやすい。ふるさと納税をはじめとした歳入の確保、</a:t>
          </a:r>
          <a:r>
            <a:rPr kumimoji="1" lang="ja-JP" altLang="ja-JP" sz="1100">
              <a:solidFill>
                <a:schemeClr val="dk1"/>
              </a:solidFill>
              <a:effectLst/>
              <a:latin typeface="+mn-lt"/>
              <a:ea typeface="+mn-ea"/>
              <a:cs typeface="+mn-cs"/>
            </a:rPr>
            <a:t>歳出削減のための事業の見直しや、活力あるまちづくりを展開し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158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153162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153162</xdr:rowOff>
    </xdr:from>
    <xdr:to>
      <xdr:col>11</xdr:col>
      <xdr:colOff>31750</xdr:colOff>
      <xdr:row>43</xdr:row>
      <xdr:rowOff>153162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102362</xdr:rowOff>
    </xdr:from>
    <xdr:to>
      <xdr:col>11</xdr:col>
      <xdr:colOff>82550</xdr:colOff>
      <xdr:row>44</xdr:row>
      <xdr:rowOff>32512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17289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102362</xdr:rowOff>
    </xdr:from>
    <xdr:to>
      <xdr:col>7</xdr:col>
      <xdr:colOff>31750</xdr:colOff>
      <xdr:row>44</xdr:row>
      <xdr:rowOff>32512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17289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93.8%</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改善されたが</a:t>
          </a:r>
          <a:r>
            <a:rPr kumimoji="1" lang="ja-JP" altLang="ja-JP" sz="1100">
              <a:solidFill>
                <a:schemeClr val="dk1"/>
              </a:solidFill>
              <a:effectLst/>
              <a:latin typeface="+mn-lt"/>
              <a:ea typeface="+mn-ea"/>
              <a:cs typeface="+mn-cs"/>
            </a:rPr>
            <a:t>、全国平均値を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上回っている。比率の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の要因は、交付税額の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など経常一般財源の</a:t>
          </a:r>
          <a:r>
            <a:rPr kumimoji="1" lang="ja-JP" altLang="en-US" sz="1100">
              <a:solidFill>
                <a:schemeClr val="dk1"/>
              </a:solidFill>
              <a:effectLst/>
              <a:latin typeface="+mn-lt"/>
              <a:ea typeface="+mn-ea"/>
              <a:cs typeface="+mn-cs"/>
            </a:rPr>
            <a:t>増や、新型コロナウイルスの影響により、イベントなど事業の一部が中止となり支出が減少したことが主な要因である</a:t>
          </a:r>
          <a:r>
            <a:rPr kumimoji="1" lang="ja-JP" altLang="ja-JP" sz="1100">
              <a:solidFill>
                <a:schemeClr val="dk1"/>
              </a:solidFill>
              <a:effectLst/>
              <a:latin typeface="+mn-lt"/>
              <a:ea typeface="+mn-ea"/>
              <a:cs typeface="+mn-cs"/>
            </a:rPr>
            <a:t>。現在、進めている公共施設高台移転</a:t>
          </a:r>
          <a:r>
            <a:rPr kumimoji="1" lang="ja-JP" altLang="en-US" sz="1100">
              <a:solidFill>
                <a:schemeClr val="dk1"/>
              </a:solidFill>
              <a:effectLst/>
              <a:latin typeface="+mn-lt"/>
              <a:ea typeface="+mn-ea"/>
              <a:cs typeface="+mn-cs"/>
            </a:rPr>
            <a:t>事業の多くが地方債を財源としており、今後公債費の増加が見込まれることから、</a:t>
          </a:r>
          <a:r>
            <a:rPr kumimoji="1" lang="ja-JP" altLang="ja-JP" sz="1100">
              <a:solidFill>
                <a:schemeClr val="dk1"/>
              </a:solidFill>
              <a:effectLst/>
              <a:latin typeface="+mn-lt"/>
              <a:ea typeface="+mn-ea"/>
              <a:cs typeface="+mn-cs"/>
            </a:rPr>
            <a:t>地方債については事業の優先度を精査するとともに、他の経常的経費についても削減に努める。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66</xdr:row>
      <xdr:rowOff>80137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36929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75311</xdr:rowOff>
    </xdr:from>
    <xdr:to>
      <xdr:col>19</xdr:col>
      <xdr:colOff>133350</xdr:colOff>
      <xdr:row>66</xdr:row>
      <xdr:rowOff>80137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39101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164719</xdr:rowOff>
    </xdr:from>
    <xdr:to>
      <xdr:col>15</xdr:col>
      <xdr:colOff>82550</xdr:colOff>
      <xdr:row>66</xdr:row>
      <xdr:rowOff>75311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30896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150241</xdr:rowOff>
    </xdr:from>
    <xdr:to>
      <xdr:col>11</xdr:col>
      <xdr:colOff>31750</xdr:colOff>
      <xdr:row>65</xdr:row>
      <xdr:rowOff>164719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29449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143654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146321</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29337</xdr:rowOff>
    </xdr:from>
    <xdr:to>
      <xdr:col>19</xdr:col>
      <xdr:colOff>184150</xdr:colOff>
      <xdr:row>66</xdr:row>
      <xdr:rowOff>130937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4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115714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31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24511</xdr:rowOff>
    </xdr:from>
    <xdr:to>
      <xdr:col>15</xdr:col>
      <xdr:colOff>133350</xdr:colOff>
      <xdr:row>66</xdr:row>
      <xdr:rowOff>126111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3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110888</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4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113919</xdr:rowOff>
    </xdr:from>
    <xdr:to>
      <xdr:col>11</xdr:col>
      <xdr:colOff>82550</xdr:colOff>
      <xdr:row>66</xdr:row>
      <xdr:rowOff>44069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28846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13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99441</xdr:rowOff>
    </xdr:from>
    <xdr:to>
      <xdr:col>7</xdr:col>
      <xdr:colOff>31750</xdr:colOff>
      <xdr:row>66</xdr:row>
      <xdr:rowOff>29591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14368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当該指数については、前年度比</a:t>
          </a:r>
          <a:r>
            <a:rPr kumimoji="1" lang="en-US" altLang="ja-JP" sz="1100">
              <a:solidFill>
                <a:schemeClr val="dk1"/>
              </a:solidFill>
              <a:effectLst/>
              <a:latin typeface="+mn-lt"/>
              <a:ea typeface="+mn-ea"/>
              <a:cs typeface="+mn-cs"/>
            </a:rPr>
            <a:t>+37,572</a:t>
          </a:r>
          <a:r>
            <a:rPr kumimoji="1" lang="ja-JP" altLang="ja-JP" sz="1100">
              <a:solidFill>
                <a:schemeClr val="dk1"/>
              </a:solidFill>
              <a:effectLst/>
              <a:latin typeface="+mn-lt"/>
              <a:ea typeface="+mn-ea"/>
              <a:cs typeface="+mn-cs"/>
            </a:rPr>
            <a:t>千円であり、類似団体平均値に比べて</a:t>
          </a:r>
          <a:r>
            <a:rPr kumimoji="1" lang="en-US" altLang="ja-JP" sz="1100">
              <a:solidFill>
                <a:schemeClr val="dk1"/>
              </a:solidFill>
              <a:effectLst/>
              <a:latin typeface="+mn-lt"/>
              <a:ea typeface="+mn-ea"/>
              <a:cs typeface="+mn-cs"/>
            </a:rPr>
            <a:t>160,589</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、新型コロナウイルス感染症対応地方創生臨時交付金事業や新型コロナウイルスワクチン接種事業など新型コロナウイルス対応関係や会計年度任用職員制度の開始が要因である。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146748</xdr:rowOff>
    </xdr:from>
    <xdr:to>
      <xdr:col>23</xdr:col>
      <xdr:colOff>133350</xdr:colOff>
      <xdr:row>81</xdr:row>
      <xdr:rowOff>164880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034198"/>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146748</xdr:rowOff>
    </xdr:from>
    <xdr:to>
      <xdr:col>19</xdr:col>
      <xdr:colOff>133350</xdr:colOff>
      <xdr:row>81</xdr:row>
      <xdr:rowOff>150140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4034198"/>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139570</xdr:rowOff>
    </xdr:from>
    <xdr:to>
      <xdr:col>15</xdr:col>
      <xdr:colOff>82550</xdr:colOff>
      <xdr:row>81</xdr:row>
      <xdr:rowOff>150140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27020"/>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138663</xdr:rowOff>
    </xdr:from>
    <xdr:to>
      <xdr:col>11</xdr:col>
      <xdr:colOff>31750</xdr:colOff>
      <xdr:row>81</xdr:row>
      <xdr:rowOff>139570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26113"/>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114080</xdr:rowOff>
    </xdr:from>
    <xdr:to>
      <xdr:col>23</xdr:col>
      <xdr:colOff>184150</xdr:colOff>
      <xdr:row>82</xdr:row>
      <xdr:rowOff>44230</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35357</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9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95948</xdr:rowOff>
    </xdr:from>
    <xdr:to>
      <xdr:col>19</xdr:col>
      <xdr:colOff>184150</xdr:colOff>
      <xdr:row>82</xdr:row>
      <xdr:rowOff>26098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36275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5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99340</xdr:rowOff>
    </xdr:from>
    <xdr:to>
      <xdr:col>15</xdr:col>
      <xdr:colOff>133350</xdr:colOff>
      <xdr:row>82</xdr:row>
      <xdr:rowOff>29490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39667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88770</xdr:rowOff>
    </xdr:from>
    <xdr:to>
      <xdr:col>11</xdr:col>
      <xdr:colOff>82550</xdr:colOff>
      <xdr:row>82</xdr:row>
      <xdr:rowOff>18920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29097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4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87863</xdr:rowOff>
    </xdr:from>
    <xdr:to>
      <xdr:col>7</xdr:col>
      <xdr:colOff>31750</xdr:colOff>
      <xdr:row>82</xdr:row>
      <xdr:rowOff>18013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28190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7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当該数値は、前年度より</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ポイントの</a:t>
          </a:r>
          <a:r>
            <a:rPr lang="en-US" altLang="ja-JP" sz="1100">
              <a:solidFill>
                <a:schemeClr val="dk1"/>
              </a:solidFill>
              <a:effectLst/>
              <a:latin typeface="+mn-lt"/>
              <a:ea typeface="+mn-ea"/>
              <a:cs typeface="+mn-cs"/>
            </a:rPr>
            <a:t>98.7</a:t>
          </a:r>
          <a:r>
            <a:rPr lang="ja-JP" altLang="ja-JP" sz="1100">
              <a:solidFill>
                <a:schemeClr val="dk1"/>
              </a:solidFill>
              <a:effectLst/>
              <a:latin typeface="+mn-lt"/>
              <a:ea typeface="+mn-ea"/>
              <a:cs typeface="+mn-cs"/>
            </a:rPr>
            <a:t>となっており、全国町村平均より</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ポイント上回っている。引き続き給与適正化に努める。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42227</xdr:rowOff>
    </xdr:from>
    <xdr:to>
      <xdr:col>81</xdr:col>
      <xdr:colOff>44450</xdr:colOff>
      <xdr:row>88</xdr:row>
      <xdr:rowOff>54293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512982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88</xdr:row>
      <xdr:rowOff>54293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500314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117157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162877</xdr:rowOff>
    </xdr:from>
    <xdr:to>
      <xdr:col>81</xdr:col>
      <xdr:colOff>95250</xdr:colOff>
      <xdr:row>88</xdr:row>
      <xdr:rowOff>93027</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58754</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7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3493</xdr:rowOff>
    </xdr:from>
    <xdr:to>
      <xdr:col>77</xdr:col>
      <xdr:colOff>95250</xdr:colOff>
      <xdr:row>88</xdr:row>
      <xdr:rowOff>105093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89870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17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当該数値は、前年度より＋</a:t>
          </a:r>
          <a:r>
            <a:rPr lang="en-US" altLang="ja-JP" sz="1100">
              <a:solidFill>
                <a:schemeClr val="dk1"/>
              </a:solidFill>
              <a:effectLst/>
              <a:latin typeface="+mn-lt"/>
              <a:ea typeface="+mn-ea"/>
              <a:cs typeface="+mn-cs"/>
            </a:rPr>
            <a:t>0.76</a:t>
          </a:r>
          <a:r>
            <a:rPr lang="ja-JP" altLang="ja-JP" sz="1100">
              <a:solidFill>
                <a:schemeClr val="dk1"/>
              </a:solidFill>
              <a:effectLst/>
              <a:latin typeface="+mn-lt"/>
              <a:ea typeface="+mn-ea"/>
              <a:cs typeface="+mn-cs"/>
            </a:rPr>
            <a:t>人の</a:t>
          </a:r>
          <a:r>
            <a:rPr lang="en-US" altLang="ja-JP" sz="1100">
              <a:solidFill>
                <a:schemeClr val="dk1"/>
              </a:solidFill>
              <a:effectLst/>
              <a:latin typeface="+mn-lt"/>
              <a:ea typeface="+mn-ea"/>
              <a:cs typeface="+mn-cs"/>
            </a:rPr>
            <a:t>20.15</a:t>
          </a:r>
          <a:r>
            <a:rPr lang="ja-JP" altLang="ja-JP" sz="1100">
              <a:solidFill>
                <a:schemeClr val="dk1"/>
              </a:solidFill>
              <a:effectLst/>
              <a:latin typeface="+mn-lt"/>
              <a:ea typeface="+mn-ea"/>
              <a:cs typeface="+mn-cs"/>
            </a:rPr>
            <a:t>人となっており、また類似団体平均を</a:t>
          </a:r>
          <a:r>
            <a:rPr lang="en-US" altLang="ja-JP" sz="1100">
              <a:solidFill>
                <a:schemeClr val="dk1"/>
              </a:solidFill>
              <a:effectLst/>
              <a:latin typeface="+mn-lt"/>
              <a:ea typeface="+mn-ea"/>
              <a:cs typeface="+mn-cs"/>
            </a:rPr>
            <a:t>4.41</a:t>
          </a:r>
          <a:r>
            <a:rPr lang="ja-JP" altLang="ja-JP" sz="1100">
              <a:solidFill>
                <a:schemeClr val="dk1"/>
              </a:solidFill>
              <a:effectLst/>
              <a:latin typeface="+mn-lt"/>
              <a:ea typeface="+mn-ea"/>
              <a:cs typeface="+mn-cs"/>
            </a:rPr>
            <a:t>人下回っている。毎年退職者数と同数程度の職員採用を行っており、職員数については今後も同水準を見込んでいるが、民間委託や指定管理者制度の活用も検討し、定員管理の適正化に努める。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40465</xdr:rowOff>
    </xdr:from>
    <xdr:to>
      <xdr:col>81</xdr:col>
      <xdr:colOff>44450</xdr:colOff>
      <xdr:row>59</xdr:row>
      <xdr:rowOff>49197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56015"/>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40465</xdr:rowOff>
    </xdr:from>
    <xdr:to>
      <xdr:col>77</xdr:col>
      <xdr:colOff>44450</xdr:colOff>
      <xdr:row>59</xdr:row>
      <xdr:rowOff>45061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15601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39660</xdr:rowOff>
    </xdr:from>
    <xdr:to>
      <xdr:col>72</xdr:col>
      <xdr:colOff>203200</xdr:colOff>
      <xdr:row>59</xdr:row>
      <xdr:rowOff>45061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55210"/>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15070</xdr:rowOff>
    </xdr:from>
    <xdr:to>
      <xdr:col>68</xdr:col>
      <xdr:colOff>152400</xdr:colOff>
      <xdr:row>59</xdr:row>
      <xdr:rowOff>39660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30620"/>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169847</xdr:rowOff>
    </xdr:from>
    <xdr:to>
      <xdr:col>81</xdr:col>
      <xdr:colOff>95250</xdr:colOff>
      <xdr:row>59</xdr:row>
      <xdr:rowOff>99997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14924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161115</xdr:rowOff>
    </xdr:from>
    <xdr:to>
      <xdr:col>77</xdr:col>
      <xdr:colOff>95250</xdr:colOff>
      <xdr:row>59</xdr:row>
      <xdr:rowOff>91265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101442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7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165711</xdr:rowOff>
    </xdr:from>
    <xdr:to>
      <xdr:col>73</xdr:col>
      <xdr:colOff>44450</xdr:colOff>
      <xdr:row>59</xdr:row>
      <xdr:rowOff>95861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106038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160310</xdr:rowOff>
    </xdr:from>
    <xdr:to>
      <xdr:col>68</xdr:col>
      <xdr:colOff>203200</xdr:colOff>
      <xdr:row>59</xdr:row>
      <xdr:rowOff>90460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0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100637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135720</xdr:rowOff>
    </xdr:from>
    <xdr:to>
      <xdr:col>64</xdr:col>
      <xdr:colOff>152400</xdr:colOff>
      <xdr:row>59</xdr:row>
      <xdr:rowOff>65870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76047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過去に実施した公共施設高台移転事業や地域振興事業など大型事業の償還がはじまり、公債費が増加したことが主な要因である。公共施設高台移転事業を実施している間は地方債の借入額は大きくなることを見込む。</a:t>
          </a:r>
          <a:r>
            <a:rPr kumimoji="1" lang="ja-JP" altLang="ja-JP" sz="1100">
              <a:solidFill>
                <a:schemeClr val="dk1"/>
              </a:solidFill>
              <a:effectLst/>
              <a:latin typeface="+mn-lt"/>
              <a:ea typeface="+mn-ea"/>
              <a:cs typeface="+mn-cs"/>
            </a:rPr>
            <a:t>そのため、移転事業を含めた</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充当事業については事業の取捨選択を徹底し、適正な水準</a:t>
          </a:r>
          <a:r>
            <a:rPr kumimoji="1" lang="ja-JP" altLang="en-US" sz="1100">
              <a:solidFill>
                <a:schemeClr val="dk1"/>
              </a:solidFill>
              <a:effectLst/>
              <a:latin typeface="+mn-lt"/>
              <a:ea typeface="+mn-ea"/>
              <a:cs typeface="+mn-cs"/>
            </a:rPr>
            <a:t>になるよう</a:t>
          </a:r>
          <a:r>
            <a:rPr kumimoji="1" lang="ja-JP" altLang="ja-JP" sz="110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66548</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8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37592</xdr:rowOff>
    </xdr:from>
    <xdr:to>
      <xdr:col>77</xdr:col>
      <xdr:colOff>44450</xdr:colOff>
      <xdr:row>41</xdr:row>
      <xdr:rowOff>52070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6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37592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37592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32275</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158242</xdr:rowOff>
    </xdr:from>
    <xdr:to>
      <xdr:col>73</xdr:col>
      <xdr:colOff>44450</xdr:colOff>
      <xdr:row>41</xdr:row>
      <xdr:rowOff>88392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98569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158242</xdr:rowOff>
    </xdr:from>
    <xdr:to>
      <xdr:col>64</xdr:col>
      <xdr:colOff>152400</xdr:colOff>
      <xdr:row>41</xdr:row>
      <xdr:rowOff>88392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98569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あるため、</a:t>
          </a:r>
          <a:r>
            <a:rPr kumimoji="1" lang="ja-JP" altLang="ja-JP" sz="1100">
              <a:solidFill>
                <a:schemeClr val="dk1"/>
              </a:solidFill>
              <a:effectLst/>
              <a:latin typeface="+mn-lt"/>
              <a:ea typeface="+mn-ea"/>
              <a:cs typeface="+mn-cs"/>
            </a:rPr>
            <a:t>ここ数年は将来負担比率は算定されていない。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当該数値については、前年度より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人となっており、類似団体平均</a:t>
          </a:r>
          <a:r>
            <a:rPr kumimoji="1" lang="ja-JP" altLang="en-US"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人下回っている。</a:t>
          </a:r>
          <a:r>
            <a:rPr kumimoji="1" lang="ja-JP" altLang="en-US" sz="1100">
              <a:solidFill>
                <a:schemeClr val="dk1"/>
              </a:solidFill>
              <a:effectLst/>
              <a:latin typeface="+mn-lt"/>
              <a:ea typeface="+mn-ea"/>
              <a:cs typeface="+mn-cs"/>
            </a:rPr>
            <a:t>職員数についてはあまり変動はなかったが、令和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年度より会計年度任用職員制度の開始に伴い人件費が増加したことが主な要因である。</a:t>
          </a:r>
          <a:r>
            <a:rPr kumimoji="1" lang="ja-JP" altLang="ja-JP" sz="1100">
              <a:solidFill>
                <a:schemeClr val="dk1"/>
              </a:solidFill>
              <a:effectLst/>
              <a:latin typeface="+mn-lt"/>
              <a:ea typeface="+mn-ea"/>
              <a:cs typeface="+mn-cs"/>
            </a:rPr>
            <a:t>今後も引き続き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事務の効率化など定員管理の適正化に努め人件費の抑制を図る。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82913</xdr:rowOff>
    </xdr:from>
    <xdr:to>
      <xdr:col>24</xdr:col>
      <xdr:colOff>25400</xdr:colOff>
      <xdr:row>35</xdr:row>
      <xdr:rowOff>138430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836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82913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70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43724</xdr:rowOff>
    </xdr:from>
    <xdr:to>
      <xdr:col>15</xdr:col>
      <xdr:colOff>98425</xdr:colOff>
      <xdr:row>35</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444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43724</xdr:rowOff>
    </xdr:from>
    <xdr:to>
      <xdr:col>11</xdr:col>
      <xdr:colOff>9525</xdr:colOff>
      <xdr:row>35</xdr:row>
      <xdr:rowOff>56787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444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32113</xdr:rowOff>
    </xdr:from>
    <xdr:to>
      <xdr:col>20</xdr:col>
      <xdr:colOff>38100</xdr:colOff>
      <xdr:row>35</xdr:row>
      <xdr:rowOff>133713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143890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164374</xdr:rowOff>
    </xdr:from>
    <xdr:to>
      <xdr:col>11</xdr:col>
      <xdr:colOff>60325</xdr:colOff>
      <xdr:row>35</xdr:row>
      <xdr:rowOff>94524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104701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6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5987</xdr:rowOff>
    </xdr:from>
    <xdr:to>
      <xdr:col>6</xdr:col>
      <xdr:colOff>171450</xdr:colOff>
      <xdr:row>35</xdr:row>
      <xdr:rowOff>107587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117764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については、前年度より－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％であり、類似団体内平均値を</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％下回っている。主な要因は、昨年度まで物件費として計上されていた</a:t>
          </a:r>
          <a:r>
            <a:rPr kumimoji="1" lang="ja-JP" altLang="ja-JP" sz="1100">
              <a:solidFill>
                <a:schemeClr val="dk1"/>
              </a:solidFill>
              <a:effectLst/>
              <a:latin typeface="+mn-lt"/>
              <a:ea typeface="+mn-ea"/>
              <a:cs typeface="+mn-cs"/>
            </a:rPr>
            <a:t>臨時職員等の費用が</a:t>
          </a:r>
          <a:r>
            <a:rPr kumimoji="1" lang="ja-JP" altLang="en-US" sz="1100">
              <a:solidFill>
                <a:schemeClr val="dk1"/>
              </a:solidFill>
              <a:effectLst/>
              <a:latin typeface="+mn-lt"/>
              <a:ea typeface="+mn-ea"/>
              <a:cs typeface="+mn-cs"/>
            </a:rPr>
            <a:t>会計年度任用職員制度の開始に伴い、人件費へ振替があったことが要因である。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01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117856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29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16</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760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127000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60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となっており、類似団体内平均値より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主な減少の要因は、保育所運営に係る臨時職員の賃金等を扶助費として計上していたが、会計年度任用職員制度の開始に伴い人件費へ振り替えたことが要因である。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扶助費については、その年によって費用の変動が大きく、予想が困難であるが、引き続き健全な財政運営に努める。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57</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48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となった。維持補修費や各特別会計への繰出金が減少したことが要因である。今後も維持補修費や繰出金など事業の精査を実施し経費削減に努める。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5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03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0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22860</xdr:rowOff>
    </xdr:from>
    <xdr:to>
      <xdr:col>69</xdr:col>
      <xdr:colOff>142875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上回っている。　</a:t>
          </a:r>
          <a:r>
            <a:rPr lang="ja-JP" altLang="en-US" sz="1100">
              <a:solidFill>
                <a:schemeClr val="dk1"/>
              </a:solidFill>
              <a:effectLst/>
              <a:latin typeface="+mn-lt"/>
              <a:ea typeface="+mn-ea"/>
              <a:cs typeface="+mn-cs"/>
            </a:rPr>
            <a:t>各団体への補助金が新型コロナウイルスの影響により事業実施できなかったことにより支出が減少したことが要因である。</a:t>
          </a:r>
          <a:endParaRPr lang="ja-JP" altLang="ja-JP" sz="1400">
            <a:effectLst/>
          </a:endParaRPr>
        </a:p>
        <a:p>
          <a:r>
            <a:rPr kumimoji="1" lang="ja-JP" altLang="en-US" sz="1100">
              <a:solidFill>
                <a:schemeClr val="dk1"/>
              </a:solidFill>
              <a:effectLst/>
              <a:latin typeface="+mn-lt"/>
              <a:ea typeface="+mn-ea"/>
              <a:cs typeface="+mn-cs"/>
            </a:rPr>
            <a:t>減少は新型コロナウイルスに伴う一時的要因であることから、</a:t>
          </a:r>
          <a:r>
            <a:rPr kumimoji="1" lang="ja-JP" altLang="ja-JP" sz="1100">
              <a:solidFill>
                <a:schemeClr val="dk1"/>
              </a:solidFill>
              <a:effectLst/>
              <a:latin typeface="+mn-lt"/>
              <a:ea typeface="+mn-ea"/>
              <a:cs typeface="+mn-cs"/>
            </a:rPr>
            <a:t>制度見直し等により経費削減に努める。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7106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51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83566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46482</xdr:rowOff>
    </xdr:from>
    <xdr:to>
      <xdr:col>78</xdr:col>
      <xdr:colOff>120650</xdr:colOff>
      <xdr:row>39</xdr:row>
      <xdr:rowOff>148082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132859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上回っている。過去に実施した公共施設高台移転事業</a:t>
          </a:r>
          <a:r>
            <a:rPr kumimoji="1" lang="ja-JP" altLang="en-US" sz="1100">
              <a:solidFill>
                <a:schemeClr val="dk1"/>
              </a:solidFill>
              <a:effectLst/>
              <a:latin typeface="+mn-lt"/>
              <a:ea typeface="+mn-ea"/>
              <a:cs typeface="+mn-cs"/>
            </a:rPr>
            <a:t>（保育所建設）</a:t>
          </a:r>
          <a:r>
            <a:rPr kumimoji="1" lang="ja-JP" altLang="ja-JP" sz="1100">
              <a:solidFill>
                <a:schemeClr val="dk1"/>
              </a:solidFill>
              <a:effectLst/>
              <a:latin typeface="+mn-lt"/>
              <a:ea typeface="+mn-ea"/>
              <a:cs typeface="+mn-cs"/>
            </a:rPr>
            <a:t>や地域振興事業など大型事業の償還</a:t>
          </a:r>
          <a:r>
            <a:rPr kumimoji="1" lang="ja-JP" altLang="en-US" sz="1100">
              <a:solidFill>
                <a:schemeClr val="dk1"/>
              </a:solidFill>
              <a:effectLst/>
              <a:latin typeface="+mn-lt"/>
              <a:ea typeface="+mn-ea"/>
              <a:cs typeface="+mn-cs"/>
            </a:rPr>
            <a:t>が開始したことが主な要因である。公共施設高台移転事業終了までは地方債発行額が大きくなることから公債費も増加することを見込むが、</a:t>
          </a:r>
          <a:r>
            <a:rPr kumimoji="1" lang="ja-JP" altLang="ja-JP" sz="1100">
              <a:solidFill>
                <a:schemeClr val="dk1"/>
              </a:solidFill>
              <a:effectLst/>
              <a:latin typeface="+mn-lt"/>
              <a:ea typeface="+mn-ea"/>
              <a:cs typeface="+mn-cs"/>
            </a:rPr>
            <a:t>地方債発行の際は過疎対策事業債や緊急防災・減災事業債など交付税算入率の高い地方債を活用するとともに、事業実施にあたっては、十分な精査により事業の取捨選択を行い、地方債の発行を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531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75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77470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公債費以外の項目については、前年度比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en-US" sz="1100">
              <a:solidFill>
                <a:schemeClr val="dk1"/>
              </a:solidFill>
              <a:effectLst/>
              <a:latin typeface="+mn-lt"/>
              <a:ea typeface="+mn-ea"/>
              <a:cs typeface="+mn-cs"/>
            </a:rPr>
            <a:t>会計年度任用職員制度の開始に伴い人件費は増加したが、新型コロナウイルスの影響により事業が未実施・規模縮小により全体としては、減少した。</a:t>
          </a:r>
          <a:r>
            <a:rPr kumimoji="1" lang="ja-JP" altLang="ja-JP" sz="1100">
              <a:solidFill>
                <a:schemeClr val="dk1"/>
              </a:solidFill>
              <a:effectLst/>
              <a:latin typeface="+mn-lt"/>
              <a:ea typeface="+mn-ea"/>
              <a:cs typeface="+mn-cs"/>
            </a:rPr>
            <a:t>減少は新型コロナウイルスに伴う一時的要因であることから</a:t>
          </a:r>
          <a:r>
            <a:rPr kumimoji="1" lang="ja-JP" altLang="en-US" sz="1100">
              <a:solidFill>
                <a:schemeClr val="dk1"/>
              </a:solidFill>
              <a:effectLst/>
              <a:latin typeface="+mn-lt"/>
              <a:ea typeface="+mn-ea"/>
              <a:cs typeface="+mn-cs"/>
            </a:rPr>
            <a:t>、引き続き制度見直しや経費削減に努める。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317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xdr:rowOff>
    </xdr:from>
    <xdr:to>
      <xdr:col>78</xdr:col>
      <xdr:colOff>69850</xdr:colOff>
      <xdr:row>78</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74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28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117856</xdr:rowOff>
    </xdr:from>
    <xdr:to>
      <xdr:col>69</xdr:col>
      <xdr:colOff>92075</xdr:colOff>
      <xdr:row>77</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195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163786</xdr:rowOff>
    </xdr:from>
    <xdr:to>
      <xdr:col>29</xdr:col>
      <xdr:colOff>127000</xdr:colOff>
      <xdr:row>19</xdr:row>
      <xdr:rowOff>7388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97511"/>
          <a:ext cx="647700" cy="1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7388</xdr:rowOff>
    </xdr:from>
    <xdr:to>
      <xdr:col>26</xdr:col>
      <xdr:colOff>50800</xdr:colOff>
      <xdr:row>19</xdr:row>
      <xdr:rowOff>45156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12563"/>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43330</xdr:rowOff>
    </xdr:from>
    <xdr:to>
      <xdr:col>22</xdr:col>
      <xdr:colOff>114300</xdr:colOff>
      <xdr:row>19</xdr:row>
      <xdr:rowOff>45156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48505"/>
          <a:ext cx="698500" cy="1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43330</xdr:rowOff>
    </xdr:from>
    <xdr:to>
      <xdr:col>18</xdr:col>
      <xdr:colOff>177800</xdr:colOff>
      <xdr:row>19</xdr:row>
      <xdr:rowOff>45123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48505"/>
          <a:ext cx="698500" cy="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112986</xdr:rowOff>
    </xdr:from>
    <xdr:to>
      <xdr:col>29</xdr:col>
      <xdr:colOff>177800</xdr:colOff>
      <xdr:row>19</xdr:row>
      <xdr:rowOff>43136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4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85063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128038</xdr:rowOff>
    </xdr:from>
    <xdr:to>
      <xdr:col>26</xdr:col>
      <xdr:colOff>101600</xdr:colOff>
      <xdr:row>19</xdr:row>
      <xdr:rowOff>58188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1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42965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165806</xdr:rowOff>
    </xdr:from>
    <xdr:to>
      <xdr:col>22</xdr:col>
      <xdr:colOff>165100</xdr:colOff>
      <xdr:row>19</xdr:row>
      <xdr:rowOff>95956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9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80733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163980</xdr:rowOff>
    </xdr:from>
    <xdr:to>
      <xdr:col>19</xdr:col>
      <xdr:colOff>38100</xdr:colOff>
      <xdr:row>19</xdr:row>
      <xdr:rowOff>94130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97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78907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8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165773</xdr:rowOff>
    </xdr:from>
    <xdr:to>
      <xdr:col>15</xdr:col>
      <xdr:colOff>101600</xdr:colOff>
      <xdr:row>19</xdr:row>
      <xdr:rowOff>95923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9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80700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8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169142</xdr:rowOff>
    </xdr:from>
    <xdr:to>
      <xdr:col>29</xdr:col>
      <xdr:colOff>127000</xdr:colOff>
      <xdr:row>37</xdr:row>
      <xdr:rowOff>30439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22392"/>
          <a:ext cx="6477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30439</xdr:rowOff>
    </xdr:from>
    <xdr:to>
      <xdr:col>26</xdr:col>
      <xdr:colOff>50800</xdr:colOff>
      <xdr:row>37</xdr:row>
      <xdr:rowOff>35960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5139"/>
          <a:ext cx="698500" cy="5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35960</xdr:rowOff>
    </xdr:from>
    <xdr:to>
      <xdr:col>22</xdr:col>
      <xdr:colOff>114300</xdr:colOff>
      <xdr:row>37</xdr:row>
      <xdr:rowOff>53865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60660"/>
          <a:ext cx="698500" cy="1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53865</xdr:rowOff>
    </xdr:from>
    <xdr:to>
      <xdr:col>18</xdr:col>
      <xdr:colOff>177800</xdr:colOff>
      <xdr:row>37</xdr:row>
      <xdr:rowOff>60066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8565"/>
          <a:ext cx="698500" cy="6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118342</xdr:rowOff>
    </xdr:from>
    <xdr:to>
      <xdr:col>29</xdr:col>
      <xdr:colOff>177800</xdr:colOff>
      <xdr:row>37</xdr:row>
      <xdr:rowOff>48492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7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90419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4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151089</xdr:rowOff>
    </xdr:from>
    <xdr:to>
      <xdr:col>26</xdr:col>
      <xdr:colOff>101600</xdr:colOff>
      <xdr:row>37</xdr:row>
      <xdr:rowOff>81239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66016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9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156610</xdr:rowOff>
    </xdr:from>
    <xdr:to>
      <xdr:col>22</xdr:col>
      <xdr:colOff>165100</xdr:colOff>
      <xdr:row>37</xdr:row>
      <xdr:rowOff>86760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9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71537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3065</xdr:rowOff>
    </xdr:from>
    <xdr:to>
      <xdr:col>19</xdr:col>
      <xdr:colOff>38100</xdr:colOff>
      <xdr:row>37</xdr:row>
      <xdr:rowOff>104665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89442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9266</xdr:rowOff>
    </xdr:from>
    <xdr:to>
      <xdr:col>15</xdr:col>
      <xdr:colOff>101600</xdr:colOff>
      <xdr:row>37</xdr:row>
      <xdr:rowOff>110866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95643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32068</xdr:rowOff>
    </xdr:from>
    <xdr:to>
      <xdr:col>24</xdr:col>
      <xdr:colOff>63500</xdr:colOff>
      <xdr:row>38</xdr:row>
      <xdr:rowOff>70723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47168"/>
          <a:ext cx="8382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70723</xdr:rowOff>
    </xdr:from>
    <xdr:to>
      <xdr:col>19</xdr:col>
      <xdr:colOff>177800</xdr:colOff>
      <xdr:row>38</xdr:row>
      <xdr:rowOff>86545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85823"/>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86545</xdr:rowOff>
    </xdr:from>
    <xdr:to>
      <xdr:col>15</xdr:col>
      <xdr:colOff>50800</xdr:colOff>
      <xdr:row>38</xdr:row>
      <xdr:rowOff>94228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601645"/>
          <a:ext cx="889000" cy="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93604</xdr:rowOff>
    </xdr:from>
    <xdr:to>
      <xdr:col>10</xdr:col>
      <xdr:colOff>114300</xdr:colOff>
      <xdr:row>38</xdr:row>
      <xdr:rowOff>94228</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608704"/>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152718</xdr:rowOff>
    </xdr:from>
    <xdr:to>
      <xdr:col>24</xdr:col>
      <xdr:colOff>114300</xdr:colOff>
      <xdr:row>38</xdr:row>
      <xdr:rowOff>82868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131145</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19923</xdr:rowOff>
    </xdr:from>
    <xdr:to>
      <xdr:col>20</xdr:col>
      <xdr:colOff>38100</xdr:colOff>
      <xdr:row>38</xdr:row>
      <xdr:rowOff>121523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112650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627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35745</xdr:rowOff>
    </xdr:from>
    <xdr:to>
      <xdr:col>15</xdr:col>
      <xdr:colOff>101600</xdr:colOff>
      <xdr:row>38</xdr:row>
      <xdr:rowOff>137345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128472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64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43428</xdr:rowOff>
    </xdr:from>
    <xdr:to>
      <xdr:col>10</xdr:col>
      <xdr:colOff>165100</xdr:colOff>
      <xdr:row>38</xdr:row>
      <xdr:rowOff>145028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136155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6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42804</xdr:rowOff>
    </xdr:from>
    <xdr:to>
      <xdr:col>6</xdr:col>
      <xdr:colOff>38100</xdr:colOff>
      <xdr:row>38</xdr:row>
      <xdr:rowOff>144404</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135531</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85559</xdr:rowOff>
    </xdr:from>
    <xdr:to>
      <xdr:col>24</xdr:col>
      <xdr:colOff>63500</xdr:colOff>
      <xdr:row>58</xdr:row>
      <xdr:rowOff>96100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29659"/>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78032</xdr:rowOff>
    </xdr:from>
    <xdr:to>
      <xdr:col>19</xdr:col>
      <xdr:colOff>177800</xdr:colOff>
      <xdr:row>58</xdr:row>
      <xdr:rowOff>96100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22132"/>
          <a:ext cx="889000" cy="1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78032</xdr:rowOff>
    </xdr:from>
    <xdr:to>
      <xdr:col>15</xdr:col>
      <xdr:colOff>50800</xdr:colOff>
      <xdr:row>58</xdr:row>
      <xdr:rowOff>102239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2132"/>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98458</xdr:rowOff>
    </xdr:from>
    <xdr:to>
      <xdr:col>10</xdr:col>
      <xdr:colOff>114300</xdr:colOff>
      <xdr:row>58</xdr:row>
      <xdr:rowOff>102239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42558"/>
          <a:ext cx="8890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34759</xdr:rowOff>
    </xdr:from>
    <xdr:to>
      <xdr:col>24</xdr:col>
      <xdr:colOff>114300</xdr:colOff>
      <xdr:row>58</xdr:row>
      <xdr:rowOff>136359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121136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9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45300</xdr:rowOff>
    </xdr:from>
    <xdr:to>
      <xdr:col>20</xdr:col>
      <xdr:colOff>38100</xdr:colOff>
      <xdr:row>58</xdr:row>
      <xdr:rowOff>146900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138027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08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27232</xdr:rowOff>
    </xdr:from>
    <xdr:to>
      <xdr:col>15</xdr:col>
      <xdr:colOff>101600</xdr:colOff>
      <xdr:row>58</xdr:row>
      <xdr:rowOff>128832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119959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1006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51439</xdr:rowOff>
    </xdr:from>
    <xdr:to>
      <xdr:col>10</xdr:col>
      <xdr:colOff>165100</xdr:colOff>
      <xdr:row>58</xdr:row>
      <xdr:rowOff>153039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144166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100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47658</xdr:rowOff>
    </xdr:from>
    <xdr:to>
      <xdr:col>6</xdr:col>
      <xdr:colOff>38100</xdr:colOff>
      <xdr:row>58</xdr:row>
      <xdr:rowOff>149258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140385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1008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21811</xdr:rowOff>
    </xdr:from>
    <xdr:to>
      <xdr:col>24</xdr:col>
      <xdr:colOff>63500</xdr:colOff>
      <xdr:row>79</xdr:row>
      <xdr:rowOff>24490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6361"/>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18355</xdr:rowOff>
    </xdr:from>
    <xdr:to>
      <xdr:col>19</xdr:col>
      <xdr:colOff>177800</xdr:colOff>
      <xdr:row>79</xdr:row>
      <xdr:rowOff>21811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62905"/>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171137</xdr:rowOff>
    </xdr:from>
    <xdr:to>
      <xdr:col>15</xdr:col>
      <xdr:colOff>50800</xdr:colOff>
      <xdr:row>79</xdr:row>
      <xdr:rowOff>18355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4237"/>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171137</xdr:rowOff>
    </xdr:from>
    <xdr:to>
      <xdr:col>10</xdr:col>
      <xdr:colOff>114300</xdr:colOff>
      <xdr:row>79</xdr:row>
      <xdr:rowOff>18591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423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145140</xdr:rowOff>
    </xdr:from>
    <xdr:to>
      <xdr:col>24</xdr:col>
      <xdr:colOff>114300</xdr:colOff>
      <xdr:row>79</xdr:row>
      <xdr:rowOff>75290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60067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142461</xdr:rowOff>
    </xdr:from>
    <xdr:to>
      <xdr:col>20</xdr:col>
      <xdr:colOff>38100</xdr:colOff>
      <xdr:row>79</xdr:row>
      <xdr:rowOff>72611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63738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139005</xdr:rowOff>
    </xdr:from>
    <xdr:to>
      <xdr:col>15</xdr:col>
      <xdr:colOff>101600</xdr:colOff>
      <xdr:row>79</xdr:row>
      <xdr:rowOff>69155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60282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120337</xdr:rowOff>
    </xdr:from>
    <xdr:to>
      <xdr:col>10</xdr:col>
      <xdr:colOff>165100</xdr:colOff>
      <xdr:row>79</xdr:row>
      <xdr:rowOff>50487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41614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8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139241</xdr:rowOff>
    </xdr:from>
    <xdr:to>
      <xdr:col>6</xdr:col>
      <xdr:colOff>38100</xdr:colOff>
      <xdr:row>79</xdr:row>
      <xdr:rowOff>69391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60518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xdr:rowOff>
    </xdr:from>
    <xdr:to>
      <xdr:col>24</xdr:col>
      <xdr:colOff>63500</xdr:colOff>
      <xdr:row>95</xdr:row>
      <xdr:rowOff>31942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287885"/>
          <a:ext cx="8382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xdr:rowOff>
    </xdr:from>
    <xdr:to>
      <xdr:col>19</xdr:col>
      <xdr:colOff>177800</xdr:colOff>
      <xdr:row>95</xdr:row>
      <xdr:rowOff>25519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87885"/>
          <a:ext cx="8890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167078</xdr:rowOff>
    </xdr:from>
    <xdr:to>
      <xdr:col>15</xdr:col>
      <xdr:colOff>50800</xdr:colOff>
      <xdr:row>95</xdr:row>
      <xdr:rowOff>25519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83378"/>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110189</xdr:rowOff>
    </xdr:from>
    <xdr:to>
      <xdr:col>10</xdr:col>
      <xdr:colOff>114300</xdr:colOff>
      <xdr:row>94</xdr:row>
      <xdr:rowOff>167078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226489"/>
          <a:ext cx="889000" cy="5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69787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56768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152592</xdr:rowOff>
    </xdr:from>
    <xdr:to>
      <xdr:col>24</xdr:col>
      <xdr:colOff>114300</xdr:colOff>
      <xdr:row>95</xdr:row>
      <xdr:rowOff>82742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2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131019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2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120785</xdr:rowOff>
    </xdr:from>
    <xdr:to>
      <xdr:col>20</xdr:col>
      <xdr:colOff>38100</xdr:colOff>
      <xdr:row>95</xdr:row>
      <xdr:rowOff>50935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3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146169</xdr:rowOff>
    </xdr:from>
    <xdr:to>
      <xdr:col>15</xdr:col>
      <xdr:colOff>101600</xdr:colOff>
      <xdr:row>95</xdr:row>
      <xdr:rowOff>76319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67446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3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116278</xdr:rowOff>
    </xdr:from>
    <xdr:to>
      <xdr:col>10</xdr:col>
      <xdr:colOff>165100</xdr:colOff>
      <xdr:row>95</xdr:row>
      <xdr:rowOff>46428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2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62955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00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59389</xdr:rowOff>
    </xdr:from>
    <xdr:to>
      <xdr:col>6</xdr:col>
      <xdr:colOff>38100</xdr:colOff>
      <xdr:row>94</xdr:row>
      <xdr:rowOff>160989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6066</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9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25204</xdr:rowOff>
    </xdr:from>
    <xdr:to>
      <xdr:col>55</xdr:col>
      <xdr:colOff>0</xdr:colOff>
      <xdr:row>39</xdr:row>
      <xdr:rowOff>679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68854"/>
          <a:ext cx="838200" cy="3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165537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6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679</xdr:rowOff>
    </xdr:from>
    <xdr:to>
      <xdr:col>50</xdr:col>
      <xdr:colOff>114300</xdr:colOff>
      <xdr:row>39</xdr:row>
      <xdr:rowOff>35817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87229"/>
          <a:ext cx="889000" cy="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39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25983</xdr:rowOff>
    </xdr:from>
    <xdr:to>
      <xdr:col>45</xdr:col>
      <xdr:colOff>177800</xdr:colOff>
      <xdr:row>39</xdr:row>
      <xdr:rowOff>35817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712533"/>
          <a:ext cx="889000" cy="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47014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39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25983</xdr:rowOff>
    </xdr:from>
    <xdr:to>
      <xdr:col>41</xdr:col>
      <xdr:colOff>50800</xdr:colOff>
      <xdr:row>39</xdr:row>
      <xdr:rowOff>41205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712533"/>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79786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42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83990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4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145854</xdr:rowOff>
    </xdr:from>
    <xdr:to>
      <xdr:col>55</xdr:col>
      <xdr:colOff>50800</xdr:colOff>
      <xdr:row>37</xdr:row>
      <xdr:rowOff>76004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124281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121329</xdr:rowOff>
    </xdr:from>
    <xdr:to>
      <xdr:col>50</xdr:col>
      <xdr:colOff>165100</xdr:colOff>
      <xdr:row>39</xdr:row>
      <xdr:rowOff>51479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42606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7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156467</xdr:rowOff>
    </xdr:from>
    <xdr:to>
      <xdr:col>46</xdr:col>
      <xdr:colOff>38100</xdr:colOff>
      <xdr:row>39</xdr:row>
      <xdr:rowOff>86617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77744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76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146633</xdr:rowOff>
    </xdr:from>
    <xdr:to>
      <xdr:col>41</xdr:col>
      <xdr:colOff>101600</xdr:colOff>
      <xdr:row>39</xdr:row>
      <xdr:rowOff>76783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67910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75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161855</xdr:rowOff>
    </xdr:from>
    <xdr:to>
      <xdr:col>36</xdr:col>
      <xdr:colOff>165100</xdr:colOff>
      <xdr:row>39</xdr:row>
      <xdr:rowOff>92005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83132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76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52008</xdr:rowOff>
    </xdr:from>
    <xdr:to>
      <xdr:col>55</xdr:col>
      <xdr:colOff>0</xdr:colOff>
      <xdr:row>57</xdr:row>
      <xdr:rowOff>102618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24658"/>
          <a:ext cx="838200" cy="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33637</xdr:rowOff>
    </xdr:from>
    <xdr:to>
      <xdr:col>50</xdr:col>
      <xdr:colOff>114300</xdr:colOff>
      <xdr:row>57</xdr:row>
      <xdr:rowOff>102618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6287"/>
          <a:ext cx="889000" cy="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33637</xdr:rowOff>
    </xdr:from>
    <xdr:to>
      <xdr:col>45</xdr:col>
      <xdr:colOff>177800</xdr:colOff>
      <xdr:row>57</xdr:row>
      <xdr:rowOff>66348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06287"/>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50046</xdr:rowOff>
    </xdr:from>
    <xdr:to>
      <xdr:col>41</xdr:col>
      <xdr:colOff>50800</xdr:colOff>
      <xdr:row>57</xdr:row>
      <xdr:rowOff>66348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22696"/>
          <a:ext cx="889000" cy="1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1208</xdr:rowOff>
    </xdr:from>
    <xdr:to>
      <xdr:col>55</xdr:col>
      <xdr:colOff>50800</xdr:colOff>
      <xdr:row>57</xdr:row>
      <xdr:rowOff>102808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105989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0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51818</xdr:rowOff>
    </xdr:from>
    <xdr:to>
      <xdr:col>50</xdr:col>
      <xdr:colOff>165100</xdr:colOff>
      <xdr:row>57</xdr:row>
      <xdr:rowOff>153418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144545</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91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154287</xdr:rowOff>
    </xdr:from>
    <xdr:to>
      <xdr:col>46</xdr:col>
      <xdr:colOff>38100</xdr:colOff>
      <xdr:row>57</xdr:row>
      <xdr:rowOff>84437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75564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8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15548</xdr:rowOff>
    </xdr:from>
    <xdr:to>
      <xdr:col>41</xdr:col>
      <xdr:colOff>101600</xdr:colOff>
      <xdr:row>57</xdr:row>
      <xdr:rowOff>117148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108275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61795" y="988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170696</xdr:rowOff>
    </xdr:from>
    <xdr:to>
      <xdr:col>36</xdr:col>
      <xdr:colOff>165100</xdr:colOff>
      <xdr:row>57</xdr:row>
      <xdr:rowOff>100846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91973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8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133161</xdr:rowOff>
    </xdr:from>
    <xdr:to>
      <xdr:col>55</xdr:col>
      <xdr:colOff>0</xdr:colOff>
      <xdr:row>79</xdr:row>
      <xdr:rowOff>15242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06261"/>
          <a:ext cx="8382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41774</xdr:rowOff>
    </xdr:from>
    <xdr:to>
      <xdr:col>50</xdr:col>
      <xdr:colOff>114300</xdr:colOff>
      <xdr:row>78</xdr:row>
      <xdr:rowOff>133161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4874"/>
          <a:ext cx="889000" cy="9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41774</xdr:rowOff>
    </xdr:from>
    <xdr:to>
      <xdr:col>45</xdr:col>
      <xdr:colOff>177800</xdr:colOff>
      <xdr:row>78</xdr:row>
      <xdr:rowOff>133665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14874"/>
          <a:ext cx="889000" cy="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79364</xdr:rowOff>
    </xdr:from>
    <xdr:to>
      <xdr:col>41</xdr:col>
      <xdr:colOff>50800</xdr:colOff>
      <xdr:row>78</xdr:row>
      <xdr:rowOff>133665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2464"/>
          <a:ext cx="889000" cy="5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135892</xdr:rowOff>
    </xdr:from>
    <xdr:to>
      <xdr:col>55</xdr:col>
      <xdr:colOff>50800</xdr:colOff>
      <xdr:row>79</xdr:row>
      <xdr:rowOff>66042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0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82361</xdr:rowOff>
    </xdr:from>
    <xdr:to>
      <xdr:col>50</xdr:col>
      <xdr:colOff>165100</xdr:colOff>
      <xdr:row>79</xdr:row>
      <xdr:rowOff>12511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3638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5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162424</xdr:rowOff>
    </xdr:from>
    <xdr:to>
      <xdr:col>46</xdr:col>
      <xdr:colOff>38100</xdr:colOff>
      <xdr:row>78</xdr:row>
      <xdr:rowOff>92574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109101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1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82865</xdr:rowOff>
    </xdr:from>
    <xdr:to>
      <xdr:col>41</xdr:col>
      <xdr:colOff>101600</xdr:colOff>
      <xdr:row>79</xdr:row>
      <xdr:rowOff>13015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4142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54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28564</xdr:rowOff>
    </xdr:from>
    <xdr:to>
      <xdr:col>36</xdr:col>
      <xdr:colOff>165100</xdr:colOff>
      <xdr:row>78</xdr:row>
      <xdr:rowOff>130164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146691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1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134575</xdr:rowOff>
    </xdr:from>
    <xdr:to>
      <xdr:col>55</xdr:col>
      <xdr:colOff>0</xdr:colOff>
      <xdr:row>98</xdr:row>
      <xdr:rowOff>92625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65225"/>
          <a:ext cx="838200" cy="12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92625</xdr:rowOff>
    </xdr:from>
    <xdr:to>
      <xdr:col>50</xdr:col>
      <xdr:colOff>114300</xdr:colOff>
      <xdr:row>98</xdr:row>
      <xdr:rowOff>97659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4725"/>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56071</xdr:rowOff>
    </xdr:from>
    <xdr:to>
      <xdr:col>45</xdr:col>
      <xdr:colOff>177800</xdr:colOff>
      <xdr:row>98</xdr:row>
      <xdr:rowOff>97659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58171"/>
          <a:ext cx="889000" cy="4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56071</xdr:rowOff>
    </xdr:from>
    <xdr:to>
      <xdr:col>41</xdr:col>
      <xdr:colOff>50800</xdr:colOff>
      <xdr:row>98</xdr:row>
      <xdr:rowOff>106831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8171"/>
          <a:ext cx="889000" cy="5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83775</xdr:rowOff>
    </xdr:from>
    <xdr:to>
      <xdr:col>55</xdr:col>
      <xdr:colOff>50800</xdr:colOff>
      <xdr:row>98</xdr:row>
      <xdr:rowOff>13925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1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62202</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41825</xdr:rowOff>
    </xdr:from>
    <xdr:to>
      <xdr:col>50</xdr:col>
      <xdr:colOff>165100</xdr:colOff>
      <xdr:row>98</xdr:row>
      <xdr:rowOff>143425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46859</xdr:rowOff>
    </xdr:from>
    <xdr:to>
      <xdr:col>46</xdr:col>
      <xdr:colOff>38100</xdr:colOff>
      <xdr:row>98</xdr:row>
      <xdr:rowOff>148459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139586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5271</xdr:rowOff>
    </xdr:from>
    <xdr:to>
      <xdr:col>41</xdr:col>
      <xdr:colOff>101600</xdr:colOff>
      <xdr:row>98</xdr:row>
      <xdr:rowOff>106871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97998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56031</xdr:rowOff>
    </xdr:from>
    <xdr:to>
      <xdr:col>36</xdr:col>
      <xdr:colOff>165100</xdr:colOff>
      <xdr:row>98</xdr:row>
      <xdr:rowOff>157631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148758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37542</xdr:rowOff>
    </xdr:from>
    <xdr:to>
      <xdr:col>85</xdr:col>
      <xdr:colOff>127000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4092"/>
          <a:ext cx="838200" cy="6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37542</xdr:rowOff>
    </xdr:from>
    <xdr:to>
      <xdr:col>81</xdr:col>
      <xdr:colOff>50800</xdr:colOff>
      <xdr:row>39</xdr:row>
      <xdr:rowOff>74630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4092"/>
          <a:ext cx="889000" cy="3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74630</xdr:rowOff>
    </xdr:from>
    <xdr:to>
      <xdr:col>76</xdr:col>
      <xdr:colOff>114300</xdr:colOff>
      <xdr:row>39</xdr:row>
      <xdr:rowOff>80280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61180"/>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80280</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66830"/>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158192</xdr:rowOff>
    </xdr:from>
    <xdr:to>
      <xdr:col>81</xdr:col>
      <xdr:colOff>101600</xdr:colOff>
      <xdr:row>39</xdr:row>
      <xdr:rowOff>88342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104869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4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23830</xdr:rowOff>
    </xdr:from>
    <xdr:to>
      <xdr:col>76</xdr:col>
      <xdr:colOff>165100</xdr:colOff>
      <xdr:row>39</xdr:row>
      <xdr:rowOff>125430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116557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29480</xdr:rowOff>
    </xdr:from>
    <xdr:to>
      <xdr:col>72</xdr:col>
      <xdr:colOff>38100</xdr:colOff>
      <xdr:row>39</xdr:row>
      <xdr:rowOff>131080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1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122207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0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99194</xdr:rowOff>
    </xdr:from>
    <xdr:to>
      <xdr:col>85</xdr:col>
      <xdr:colOff>127000</xdr:colOff>
      <xdr:row>77</xdr:row>
      <xdr:rowOff>143669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00844"/>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143669</xdr:rowOff>
    </xdr:from>
    <xdr:to>
      <xdr:col>81</xdr:col>
      <xdr:colOff>50800</xdr:colOff>
      <xdr:row>77</xdr:row>
      <xdr:rowOff>153935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45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153935</xdr:rowOff>
    </xdr:from>
    <xdr:to>
      <xdr:col>76</xdr:col>
      <xdr:colOff>114300</xdr:colOff>
      <xdr:row>78</xdr:row>
      <xdr:rowOff>2319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5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2319</xdr:rowOff>
    </xdr:from>
    <xdr:to>
      <xdr:col>71</xdr:col>
      <xdr:colOff>177800</xdr:colOff>
      <xdr:row>78</xdr:row>
      <xdr:rowOff>7158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75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48394</xdr:rowOff>
    </xdr:from>
    <xdr:to>
      <xdr:col>85</xdr:col>
      <xdr:colOff>177800</xdr:colOff>
      <xdr:row>77</xdr:row>
      <xdr:rowOff>149994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26821</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2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92869</xdr:rowOff>
    </xdr:from>
    <xdr:to>
      <xdr:col>81</xdr:col>
      <xdr:colOff>101600</xdr:colOff>
      <xdr:row>78</xdr:row>
      <xdr:rowOff>23019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14146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33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103135</xdr:rowOff>
    </xdr:from>
    <xdr:to>
      <xdr:col>76</xdr:col>
      <xdr:colOff>165100</xdr:colOff>
      <xdr:row>78</xdr:row>
      <xdr:rowOff>33285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24412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339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122969</xdr:rowOff>
    </xdr:from>
    <xdr:to>
      <xdr:col>72</xdr:col>
      <xdr:colOff>38100</xdr:colOff>
      <xdr:row>78</xdr:row>
      <xdr:rowOff>53119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44246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34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127808</xdr:rowOff>
    </xdr:from>
    <xdr:to>
      <xdr:col>67</xdr:col>
      <xdr:colOff>101600</xdr:colOff>
      <xdr:row>78</xdr:row>
      <xdr:rowOff>57958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49085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342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24828</xdr:rowOff>
    </xdr:from>
    <xdr:to>
      <xdr:col>85</xdr:col>
      <xdr:colOff>127000</xdr:colOff>
      <xdr:row>99</xdr:row>
      <xdr:rowOff>33869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98378"/>
          <a:ext cx="838200" cy="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33869</xdr:rowOff>
    </xdr:from>
    <xdr:to>
      <xdr:col>81</xdr:col>
      <xdr:colOff>50800</xdr:colOff>
      <xdr:row>99</xdr:row>
      <xdr:rowOff>37418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7007419"/>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37418</xdr:rowOff>
    </xdr:from>
    <xdr:to>
      <xdr:col>76</xdr:col>
      <xdr:colOff>114300</xdr:colOff>
      <xdr:row>99</xdr:row>
      <xdr:rowOff>39895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0968"/>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39895</xdr:rowOff>
    </xdr:from>
    <xdr:to>
      <xdr:col>71</xdr:col>
      <xdr:colOff>177800</xdr:colOff>
      <xdr:row>99</xdr:row>
      <xdr:rowOff>41318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7013445"/>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145478</xdr:rowOff>
    </xdr:from>
    <xdr:to>
      <xdr:col>85</xdr:col>
      <xdr:colOff>177800</xdr:colOff>
      <xdr:row>99</xdr:row>
      <xdr:rowOff>75628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154519</xdr:rowOff>
    </xdr:from>
    <xdr:to>
      <xdr:col>81</xdr:col>
      <xdr:colOff>101600</xdr:colOff>
      <xdr:row>99</xdr:row>
      <xdr:rowOff>84669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75796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4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158068</xdr:rowOff>
    </xdr:from>
    <xdr:to>
      <xdr:col>76</xdr:col>
      <xdr:colOff>165100</xdr:colOff>
      <xdr:row>99</xdr:row>
      <xdr:rowOff>88218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79345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5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160545</xdr:rowOff>
    </xdr:from>
    <xdr:to>
      <xdr:col>72</xdr:col>
      <xdr:colOff>38100</xdr:colOff>
      <xdr:row>99</xdr:row>
      <xdr:rowOff>90695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81822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5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161968</xdr:rowOff>
    </xdr:from>
    <xdr:to>
      <xdr:col>67</xdr:col>
      <xdr:colOff>101600</xdr:colOff>
      <xdr:row>99</xdr:row>
      <xdr:rowOff>92118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83245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5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42976</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8526"/>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40983</xdr:rowOff>
    </xdr:from>
    <xdr:to>
      <xdr:col>102</xdr:col>
      <xdr:colOff>114300</xdr:colOff>
      <xdr:row>59</xdr:row>
      <xdr:rowOff>42976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6533"/>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163626</xdr:rowOff>
    </xdr:from>
    <xdr:to>
      <xdr:col>102</xdr:col>
      <xdr:colOff>165100</xdr:colOff>
      <xdr:row>59</xdr:row>
      <xdr:rowOff>93776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84903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20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161633</xdr:rowOff>
    </xdr:from>
    <xdr:to>
      <xdr:col>98</xdr:col>
      <xdr:colOff>38100</xdr:colOff>
      <xdr:row>59</xdr:row>
      <xdr:rowOff>91783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82910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158276</xdr:rowOff>
    </xdr:from>
    <xdr:to>
      <xdr:col>116</xdr:col>
      <xdr:colOff>63500</xdr:colOff>
      <xdr:row>77</xdr:row>
      <xdr:rowOff>162779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59926"/>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149830</xdr:rowOff>
    </xdr:from>
    <xdr:to>
      <xdr:col>111</xdr:col>
      <xdr:colOff>177800</xdr:colOff>
      <xdr:row>77</xdr:row>
      <xdr:rowOff>162779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351480"/>
          <a:ext cx="889000" cy="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149830</xdr:rowOff>
    </xdr:from>
    <xdr:to>
      <xdr:col>107</xdr:col>
      <xdr:colOff>50800</xdr:colOff>
      <xdr:row>78</xdr:row>
      <xdr:rowOff>19143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351480"/>
          <a:ext cx="889000" cy="4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136477</xdr:rowOff>
    </xdr:from>
    <xdr:to>
      <xdr:col>102</xdr:col>
      <xdr:colOff>114300</xdr:colOff>
      <xdr:row>78</xdr:row>
      <xdr:rowOff>19143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338127"/>
          <a:ext cx="889000" cy="5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107476</xdr:rowOff>
    </xdr:from>
    <xdr:to>
      <xdr:col>116</xdr:col>
      <xdr:colOff>114300</xdr:colOff>
      <xdr:row>78</xdr:row>
      <xdr:rowOff>37626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85903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2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111979</xdr:rowOff>
    </xdr:from>
    <xdr:to>
      <xdr:col>112</xdr:col>
      <xdr:colOff>38100</xdr:colOff>
      <xdr:row>78</xdr:row>
      <xdr:rowOff>42129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33256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99030</xdr:rowOff>
    </xdr:from>
    <xdr:to>
      <xdr:col>107</xdr:col>
      <xdr:colOff>101600</xdr:colOff>
      <xdr:row>78</xdr:row>
      <xdr:rowOff>29180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20307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139793</xdr:rowOff>
    </xdr:from>
    <xdr:to>
      <xdr:col>102</xdr:col>
      <xdr:colOff>165100</xdr:colOff>
      <xdr:row>78</xdr:row>
      <xdr:rowOff>69943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61070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3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85677</xdr:rowOff>
    </xdr:from>
    <xdr:to>
      <xdr:col>98</xdr:col>
      <xdr:colOff>38100</xdr:colOff>
      <xdr:row>78</xdr:row>
      <xdr:rowOff>15827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性質別でみると、</a:t>
          </a:r>
          <a:r>
            <a:rPr kumimoji="1" lang="ja-JP" altLang="en-US" sz="1100">
              <a:solidFill>
                <a:schemeClr val="dk1"/>
              </a:solidFill>
              <a:effectLst/>
              <a:latin typeface="+mn-lt"/>
              <a:ea typeface="+mn-ea"/>
              <a:cs typeface="+mn-cs"/>
            </a:rPr>
            <a:t>すべて</a:t>
          </a:r>
          <a:r>
            <a:rPr kumimoji="1" lang="ja-JP" altLang="ja-JP" sz="1100">
              <a:solidFill>
                <a:schemeClr val="dk1"/>
              </a:solidFill>
              <a:effectLst/>
              <a:latin typeface="+mn-lt"/>
              <a:ea typeface="+mn-ea"/>
              <a:cs typeface="+mn-cs"/>
            </a:rPr>
            <a:t>類似団体内平均値を下回っている。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補助費等について、前年度より</a:t>
          </a:r>
          <a:r>
            <a:rPr kumimoji="1" lang="en-US" altLang="ja-JP" sz="1100">
              <a:solidFill>
                <a:schemeClr val="dk1"/>
              </a:solidFill>
              <a:effectLst/>
              <a:latin typeface="+mn-lt"/>
              <a:ea typeface="+mn-ea"/>
              <a:cs typeface="+mn-cs"/>
            </a:rPr>
            <a:t>74.9%</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325,086</a:t>
          </a:r>
          <a:r>
            <a:rPr kumimoji="1" lang="ja-JP" altLang="en-US" sz="1100">
              <a:solidFill>
                <a:schemeClr val="dk1"/>
              </a:solidFill>
              <a:effectLst/>
              <a:latin typeface="+mn-lt"/>
              <a:ea typeface="+mn-ea"/>
              <a:cs typeface="+mn-cs"/>
            </a:rPr>
            <a:t>千円で補助等としては著しく増加しているが、これは定額給付金事業実施が要因である。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2508</xdr:rowOff>
    </xdr:from>
    <xdr:to>
      <xdr:col>24</xdr:col>
      <xdr:colOff>63500</xdr:colOff>
      <xdr:row>38</xdr:row>
      <xdr:rowOff>7357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17608"/>
          <a:ext cx="8382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7357</xdr:rowOff>
    </xdr:from>
    <xdr:to>
      <xdr:col>19</xdr:col>
      <xdr:colOff>177800</xdr:colOff>
      <xdr:row>38</xdr:row>
      <xdr:rowOff>14362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2457"/>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14362</xdr:rowOff>
    </xdr:from>
    <xdr:to>
      <xdr:col>15</xdr:col>
      <xdr:colOff>50800</xdr:colOff>
      <xdr:row>38</xdr:row>
      <xdr:rowOff>18934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94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18934</xdr:rowOff>
    </xdr:from>
    <xdr:to>
      <xdr:col>10</xdr:col>
      <xdr:colOff>114300</xdr:colOff>
      <xdr:row>38</xdr:row>
      <xdr:rowOff>23914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34034"/>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123157</xdr:rowOff>
    </xdr:from>
    <xdr:to>
      <xdr:col>24</xdr:col>
      <xdr:colOff>114300</xdr:colOff>
      <xdr:row>38</xdr:row>
      <xdr:rowOff>53307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128007</xdr:rowOff>
    </xdr:from>
    <xdr:to>
      <xdr:col>20</xdr:col>
      <xdr:colOff>38100</xdr:colOff>
      <xdr:row>38</xdr:row>
      <xdr:rowOff>58157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49284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135012</xdr:rowOff>
    </xdr:from>
    <xdr:to>
      <xdr:col>15</xdr:col>
      <xdr:colOff>101600</xdr:colOff>
      <xdr:row>38</xdr:row>
      <xdr:rowOff>65162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56289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139584</xdr:rowOff>
    </xdr:from>
    <xdr:to>
      <xdr:col>10</xdr:col>
      <xdr:colOff>165100</xdr:colOff>
      <xdr:row>38</xdr:row>
      <xdr:rowOff>69734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144564</xdr:rowOff>
    </xdr:from>
    <xdr:to>
      <xdr:col>6</xdr:col>
      <xdr:colOff>38100</xdr:colOff>
      <xdr:row>38</xdr:row>
      <xdr:rowOff>74714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65841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98067</xdr:rowOff>
    </xdr:from>
    <xdr:to>
      <xdr:col>24</xdr:col>
      <xdr:colOff>63500</xdr:colOff>
      <xdr:row>58</xdr:row>
      <xdr:rowOff>152364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42167"/>
          <a:ext cx="838200" cy="5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152364</xdr:rowOff>
    </xdr:from>
    <xdr:to>
      <xdr:col>19</xdr:col>
      <xdr:colOff>177800</xdr:colOff>
      <xdr:row>58</xdr:row>
      <xdr:rowOff>153223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9646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153223</xdr:rowOff>
    </xdr:from>
    <xdr:to>
      <xdr:col>15</xdr:col>
      <xdr:colOff>50800</xdr:colOff>
      <xdr:row>58</xdr:row>
      <xdr:rowOff>156318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97323"/>
          <a:ext cx="88900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147069</xdr:rowOff>
    </xdr:from>
    <xdr:to>
      <xdr:col>10</xdr:col>
      <xdr:colOff>114300</xdr:colOff>
      <xdr:row>58</xdr:row>
      <xdr:rowOff>156318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91169"/>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47267</xdr:rowOff>
    </xdr:from>
    <xdr:to>
      <xdr:col>24</xdr:col>
      <xdr:colOff>114300</xdr:colOff>
      <xdr:row>58</xdr:row>
      <xdr:rowOff>148867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101564</xdr:rowOff>
    </xdr:from>
    <xdr:to>
      <xdr:col>20</xdr:col>
      <xdr:colOff>38100</xdr:colOff>
      <xdr:row>59</xdr:row>
      <xdr:rowOff>31714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22841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101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102423</xdr:rowOff>
    </xdr:from>
    <xdr:to>
      <xdr:col>15</xdr:col>
      <xdr:colOff>101600</xdr:colOff>
      <xdr:row>59</xdr:row>
      <xdr:rowOff>32573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1013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105518</xdr:rowOff>
    </xdr:from>
    <xdr:to>
      <xdr:col>10</xdr:col>
      <xdr:colOff>165100</xdr:colOff>
      <xdr:row>59</xdr:row>
      <xdr:rowOff>35668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26795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101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96269</xdr:rowOff>
    </xdr:from>
    <xdr:to>
      <xdr:col>6</xdr:col>
      <xdr:colOff>38100</xdr:colOff>
      <xdr:row>59</xdr:row>
      <xdr:rowOff>26419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4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17546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13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99313</xdr:rowOff>
    </xdr:from>
    <xdr:to>
      <xdr:col>24</xdr:col>
      <xdr:colOff>63500</xdr:colOff>
      <xdr:row>76</xdr:row>
      <xdr:rowOff>165860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29513"/>
          <a:ext cx="838200" cy="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165860</xdr:rowOff>
    </xdr:from>
    <xdr:to>
      <xdr:col>19</xdr:col>
      <xdr:colOff>177800</xdr:colOff>
      <xdr:row>77</xdr:row>
      <xdr:rowOff>6220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606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6220</xdr:rowOff>
    </xdr:from>
    <xdr:to>
      <xdr:col>15</xdr:col>
      <xdr:colOff>50800</xdr:colOff>
      <xdr:row>77</xdr:row>
      <xdr:rowOff>6635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7870"/>
          <a:ext cx="889000" cy="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126037</xdr:rowOff>
    </xdr:from>
    <xdr:to>
      <xdr:col>10</xdr:col>
      <xdr:colOff>114300</xdr:colOff>
      <xdr:row>77</xdr:row>
      <xdr:rowOff>6635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13337"/>
          <a:ext cx="889000" cy="39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48513</xdr:rowOff>
    </xdr:from>
    <xdr:to>
      <xdr:col>24</xdr:col>
      <xdr:colOff>114300</xdr:colOff>
      <xdr:row>76</xdr:row>
      <xdr:rowOff>150113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26940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5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115060</xdr:rowOff>
    </xdr:from>
    <xdr:to>
      <xdr:col>20</xdr:col>
      <xdr:colOff>38100</xdr:colOff>
      <xdr:row>77</xdr:row>
      <xdr:rowOff>45210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36337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126870</xdr:rowOff>
    </xdr:from>
    <xdr:to>
      <xdr:col>15</xdr:col>
      <xdr:colOff>101600</xdr:colOff>
      <xdr:row>77</xdr:row>
      <xdr:rowOff>57020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48147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4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127285</xdr:rowOff>
    </xdr:from>
    <xdr:to>
      <xdr:col>10</xdr:col>
      <xdr:colOff>165100</xdr:colOff>
      <xdr:row>77</xdr:row>
      <xdr:rowOff>57435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48562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75237</xdr:rowOff>
    </xdr:from>
    <xdr:to>
      <xdr:col>6</xdr:col>
      <xdr:colOff>38100</xdr:colOff>
      <xdr:row>75</xdr:row>
      <xdr:rowOff>5387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21914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3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86813</xdr:rowOff>
    </xdr:from>
    <xdr:to>
      <xdr:col>24</xdr:col>
      <xdr:colOff>63500</xdr:colOff>
      <xdr:row>97</xdr:row>
      <xdr:rowOff>121239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17463"/>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121239</xdr:rowOff>
    </xdr:from>
    <xdr:to>
      <xdr:col>19</xdr:col>
      <xdr:colOff>177800</xdr:colOff>
      <xdr:row>97</xdr:row>
      <xdr:rowOff>135613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1889"/>
          <a:ext cx="889000" cy="1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118342</xdr:rowOff>
    </xdr:from>
    <xdr:to>
      <xdr:col>15</xdr:col>
      <xdr:colOff>50800</xdr:colOff>
      <xdr:row>97</xdr:row>
      <xdr:rowOff>135613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748992"/>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118342</xdr:rowOff>
    </xdr:from>
    <xdr:to>
      <xdr:col>10</xdr:col>
      <xdr:colOff>114300</xdr:colOff>
      <xdr:row>97</xdr:row>
      <xdr:rowOff>121751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899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36013</xdr:rowOff>
    </xdr:from>
    <xdr:to>
      <xdr:col>24</xdr:col>
      <xdr:colOff>114300</xdr:colOff>
      <xdr:row>97</xdr:row>
      <xdr:rowOff>137613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58890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70439</xdr:rowOff>
    </xdr:from>
    <xdr:to>
      <xdr:col>20</xdr:col>
      <xdr:colOff>38100</xdr:colOff>
      <xdr:row>98</xdr:row>
      <xdr:rowOff>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17116</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84813</xdr:rowOff>
    </xdr:from>
    <xdr:to>
      <xdr:col>15</xdr:col>
      <xdr:colOff>101600</xdr:colOff>
      <xdr:row>98</xdr:row>
      <xdr:rowOff>14963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6090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67542</xdr:rowOff>
    </xdr:from>
    <xdr:to>
      <xdr:col>10</xdr:col>
      <xdr:colOff>165100</xdr:colOff>
      <xdr:row>97</xdr:row>
      <xdr:rowOff>169142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160269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79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70951</xdr:rowOff>
    </xdr:from>
    <xdr:to>
      <xdr:col>6</xdr:col>
      <xdr:colOff>38100</xdr:colOff>
      <xdr:row>98</xdr:row>
      <xdr:rowOff>1101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163678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79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149257</xdr:rowOff>
    </xdr:from>
    <xdr:to>
      <xdr:col>55</xdr:col>
      <xdr:colOff>0</xdr:colOff>
      <xdr:row>58</xdr:row>
      <xdr:rowOff>160754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3357"/>
          <a:ext cx="8382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160754</xdr:rowOff>
    </xdr:from>
    <xdr:to>
      <xdr:col>50</xdr:col>
      <xdr:colOff>114300</xdr:colOff>
      <xdr:row>59</xdr:row>
      <xdr:rowOff>1456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04854"/>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1456</xdr:rowOff>
    </xdr:from>
    <xdr:to>
      <xdr:col>45</xdr:col>
      <xdr:colOff>177800</xdr:colOff>
      <xdr:row>59</xdr:row>
      <xdr:rowOff>1998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7006"/>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1998</xdr:rowOff>
    </xdr:from>
    <xdr:to>
      <xdr:col>41</xdr:col>
      <xdr:colOff>50800</xdr:colOff>
      <xdr:row>59</xdr:row>
      <xdr:rowOff>6090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754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98457</xdr:rowOff>
    </xdr:from>
    <xdr:to>
      <xdr:col>55</xdr:col>
      <xdr:colOff>50800</xdr:colOff>
      <xdr:row>59</xdr:row>
      <xdr:rowOff>28607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13384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109954</xdr:rowOff>
    </xdr:from>
    <xdr:to>
      <xdr:col>50</xdr:col>
      <xdr:colOff>165100</xdr:colOff>
      <xdr:row>59</xdr:row>
      <xdr:rowOff>40104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31231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122106</xdr:rowOff>
    </xdr:from>
    <xdr:to>
      <xdr:col>46</xdr:col>
      <xdr:colOff>38100</xdr:colOff>
      <xdr:row>59</xdr:row>
      <xdr:rowOff>52256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43383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122648</xdr:rowOff>
    </xdr:from>
    <xdr:to>
      <xdr:col>41</xdr:col>
      <xdr:colOff>101600</xdr:colOff>
      <xdr:row>59</xdr:row>
      <xdr:rowOff>52798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43925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126740</xdr:rowOff>
    </xdr:from>
    <xdr:to>
      <xdr:col>36</xdr:col>
      <xdr:colOff>165100</xdr:colOff>
      <xdr:row>59</xdr:row>
      <xdr:rowOff>56890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48017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122317</xdr:rowOff>
    </xdr:from>
    <xdr:to>
      <xdr:col>55</xdr:col>
      <xdr:colOff>0</xdr:colOff>
      <xdr:row>79</xdr:row>
      <xdr:rowOff>22619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5417"/>
          <a:ext cx="838200" cy="7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22619</xdr:rowOff>
    </xdr:from>
    <xdr:to>
      <xdr:col>50</xdr:col>
      <xdr:colOff>114300</xdr:colOff>
      <xdr:row>79</xdr:row>
      <xdr:rowOff>29012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7169"/>
          <a:ext cx="8890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13917</xdr:rowOff>
    </xdr:from>
    <xdr:to>
      <xdr:col>45</xdr:col>
      <xdr:colOff>177800</xdr:colOff>
      <xdr:row>79</xdr:row>
      <xdr:rowOff>29012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58467"/>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13917</xdr:rowOff>
    </xdr:from>
    <xdr:to>
      <xdr:col>41</xdr:col>
      <xdr:colOff>50800</xdr:colOff>
      <xdr:row>79</xdr:row>
      <xdr:rowOff>25333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8467"/>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71517</xdr:rowOff>
    </xdr:from>
    <xdr:to>
      <xdr:col>55</xdr:col>
      <xdr:colOff>50800</xdr:colOff>
      <xdr:row>79</xdr:row>
      <xdr:rowOff>1667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143269</xdr:rowOff>
    </xdr:from>
    <xdr:to>
      <xdr:col>50</xdr:col>
      <xdr:colOff>165100</xdr:colOff>
      <xdr:row>79</xdr:row>
      <xdr:rowOff>73419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64546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60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149662</xdr:rowOff>
    </xdr:from>
    <xdr:to>
      <xdr:col>46</xdr:col>
      <xdr:colOff>38100</xdr:colOff>
      <xdr:row>79</xdr:row>
      <xdr:rowOff>79812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70939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6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134567</xdr:rowOff>
    </xdr:from>
    <xdr:to>
      <xdr:col>41</xdr:col>
      <xdr:colOff>101600</xdr:colOff>
      <xdr:row>79</xdr:row>
      <xdr:rowOff>64717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55844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6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145983</xdr:rowOff>
    </xdr:from>
    <xdr:to>
      <xdr:col>36</xdr:col>
      <xdr:colOff>165100</xdr:colOff>
      <xdr:row>79</xdr:row>
      <xdr:rowOff>76133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67260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6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121455</xdr:rowOff>
    </xdr:from>
    <xdr:to>
      <xdr:col>55</xdr:col>
      <xdr:colOff>0</xdr:colOff>
      <xdr:row>98</xdr:row>
      <xdr:rowOff>134403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923555"/>
          <a:ext cx="8382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134403</xdr:rowOff>
    </xdr:from>
    <xdr:to>
      <xdr:col>50</xdr:col>
      <xdr:colOff>114300</xdr:colOff>
      <xdr:row>98</xdr:row>
      <xdr:rowOff>151798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936503"/>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87323</xdr:rowOff>
    </xdr:from>
    <xdr:to>
      <xdr:col>45</xdr:col>
      <xdr:colOff>177800</xdr:colOff>
      <xdr:row>98</xdr:row>
      <xdr:rowOff>151798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89423"/>
          <a:ext cx="889000" cy="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87323</xdr:rowOff>
    </xdr:from>
    <xdr:to>
      <xdr:col>41</xdr:col>
      <xdr:colOff>50800</xdr:colOff>
      <xdr:row>99</xdr:row>
      <xdr:rowOff>43839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9423"/>
          <a:ext cx="889000" cy="1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70655</xdr:rowOff>
    </xdr:from>
    <xdr:to>
      <xdr:col>55</xdr:col>
      <xdr:colOff>50800</xdr:colOff>
      <xdr:row>99</xdr:row>
      <xdr:rowOff>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83603</xdr:rowOff>
    </xdr:from>
    <xdr:to>
      <xdr:col>50</xdr:col>
      <xdr:colOff>165100</xdr:colOff>
      <xdr:row>99</xdr:row>
      <xdr:rowOff>13753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4880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9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100998</xdr:rowOff>
    </xdr:from>
    <xdr:to>
      <xdr:col>46</xdr:col>
      <xdr:colOff>38100</xdr:colOff>
      <xdr:row>99</xdr:row>
      <xdr:rowOff>31148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22275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36523</xdr:rowOff>
    </xdr:from>
    <xdr:to>
      <xdr:col>41</xdr:col>
      <xdr:colOff>101600</xdr:colOff>
      <xdr:row>98</xdr:row>
      <xdr:rowOff>138123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129250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9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164489</xdr:rowOff>
    </xdr:from>
    <xdr:to>
      <xdr:col>36</xdr:col>
      <xdr:colOff>165100</xdr:colOff>
      <xdr:row>99</xdr:row>
      <xdr:rowOff>94639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9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85766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70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43324</xdr:rowOff>
    </xdr:from>
    <xdr:to>
      <xdr:col>85</xdr:col>
      <xdr:colOff>127000</xdr:colOff>
      <xdr:row>37</xdr:row>
      <xdr:rowOff>61482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86974"/>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82927</xdr:rowOff>
    </xdr:from>
    <xdr:to>
      <xdr:col>81</xdr:col>
      <xdr:colOff>50800</xdr:colOff>
      <xdr:row>37</xdr:row>
      <xdr:rowOff>43324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083677"/>
          <a:ext cx="889000" cy="30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82927</xdr:rowOff>
    </xdr:from>
    <xdr:to>
      <xdr:col>76</xdr:col>
      <xdr:colOff>114300</xdr:colOff>
      <xdr:row>37</xdr:row>
      <xdr:rowOff>67762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3677"/>
          <a:ext cx="889000" cy="3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165747</xdr:rowOff>
    </xdr:from>
    <xdr:to>
      <xdr:col>71</xdr:col>
      <xdr:colOff>177800</xdr:colOff>
      <xdr:row>37</xdr:row>
      <xdr:rowOff>67762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37947"/>
          <a:ext cx="889000" cy="7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10682</xdr:rowOff>
    </xdr:from>
    <xdr:to>
      <xdr:col>85</xdr:col>
      <xdr:colOff>177800</xdr:colOff>
      <xdr:row>37</xdr:row>
      <xdr:rowOff>112282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33559</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0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163974</xdr:rowOff>
    </xdr:from>
    <xdr:to>
      <xdr:col>81</xdr:col>
      <xdr:colOff>101600</xdr:colOff>
      <xdr:row>37</xdr:row>
      <xdr:rowOff>94124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3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110651</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611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32127</xdr:rowOff>
    </xdr:from>
    <xdr:to>
      <xdr:col>76</xdr:col>
      <xdr:colOff>165100</xdr:colOff>
      <xdr:row>35</xdr:row>
      <xdr:rowOff>133727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150254</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80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16962</xdr:rowOff>
    </xdr:from>
    <xdr:to>
      <xdr:col>72</xdr:col>
      <xdr:colOff>38100</xdr:colOff>
      <xdr:row>37</xdr:row>
      <xdr:rowOff>118562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135089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1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114947</xdr:rowOff>
    </xdr:from>
    <xdr:to>
      <xdr:col>67</xdr:col>
      <xdr:colOff>101600</xdr:colOff>
      <xdr:row>37</xdr:row>
      <xdr:rowOff>45097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61624</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606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88954</xdr:rowOff>
    </xdr:from>
    <xdr:to>
      <xdr:col>85</xdr:col>
      <xdr:colOff>127000</xdr:colOff>
      <xdr:row>58</xdr:row>
      <xdr:rowOff>127437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33054"/>
          <a:ext cx="8382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108839</xdr:rowOff>
    </xdr:from>
    <xdr:to>
      <xdr:col>81</xdr:col>
      <xdr:colOff>50800</xdr:colOff>
      <xdr:row>58</xdr:row>
      <xdr:rowOff>127437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52939"/>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104587</xdr:rowOff>
    </xdr:from>
    <xdr:to>
      <xdr:col>76</xdr:col>
      <xdr:colOff>114300</xdr:colOff>
      <xdr:row>58</xdr:row>
      <xdr:rowOff>108839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8687"/>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104587</xdr:rowOff>
    </xdr:from>
    <xdr:to>
      <xdr:col>71</xdr:col>
      <xdr:colOff>177800</xdr:colOff>
      <xdr:row>58</xdr:row>
      <xdr:rowOff>138240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8687"/>
          <a:ext cx="889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38154</xdr:rowOff>
    </xdr:from>
    <xdr:to>
      <xdr:col>85</xdr:col>
      <xdr:colOff>177800</xdr:colOff>
      <xdr:row>58</xdr:row>
      <xdr:rowOff>139754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8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76637</xdr:rowOff>
    </xdr:from>
    <xdr:to>
      <xdr:col>81</xdr:col>
      <xdr:colOff>101600</xdr:colOff>
      <xdr:row>59</xdr:row>
      <xdr:rowOff>6787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169364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58039</xdr:rowOff>
    </xdr:from>
    <xdr:to>
      <xdr:col>76</xdr:col>
      <xdr:colOff>165100</xdr:colOff>
      <xdr:row>58</xdr:row>
      <xdr:rowOff>159639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150766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53787</xdr:rowOff>
    </xdr:from>
    <xdr:to>
      <xdr:col>72</xdr:col>
      <xdr:colOff>38100</xdr:colOff>
      <xdr:row>58</xdr:row>
      <xdr:rowOff>155387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146514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87440</xdr:rowOff>
    </xdr:from>
    <xdr:to>
      <xdr:col>67</xdr:col>
      <xdr:colOff>101600</xdr:colOff>
      <xdr:row>59</xdr:row>
      <xdr:rowOff>17590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37542</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2092"/>
          <a:ext cx="838200" cy="6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37542</xdr:rowOff>
    </xdr:from>
    <xdr:to>
      <xdr:col>81</xdr:col>
      <xdr:colOff>50800</xdr:colOff>
      <xdr:row>79</xdr:row>
      <xdr:rowOff>74631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092"/>
          <a:ext cx="8890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74631</xdr:rowOff>
    </xdr:from>
    <xdr:to>
      <xdr:col>76</xdr:col>
      <xdr:colOff>114300</xdr:colOff>
      <xdr:row>79</xdr:row>
      <xdr:rowOff>80280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19181"/>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80280</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24830"/>
          <a:ext cx="889000" cy="1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158192</xdr:rowOff>
    </xdr:from>
    <xdr:to>
      <xdr:col>81</xdr:col>
      <xdr:colOff>101600</xdr:colOff>
      <xdr:row>79</xdr:row>
      <xdr:rowOff>88342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104869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3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23831</xdr:rowOff>
    </xdr:from>
    <xdr:to>
      <xdr:col>76</xdr:col>
      <xdr:colOff>165100</xdr:colOff>
      <xdr:row>79</xdr:row>
      <xdr:rowOff>125431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116558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29480</xdr:rowOff>
    </xdr:from>
    <xdr:to>
      <xdr:col>72</xdr:col>
      <xdr:colOff>38100</xdr:colOff>
      <xdr:row>79</xdr:row>
      <xdr:rowOff>131080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122207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99194</xdr:rowOff>
    </xdr:from>
    <xdr:to>
      <xdr:col>85</xdr:col>
      <xdr:colOff>127000</xdr:colOff>
      <xdr:row>97</xdr:row>
      <xdr:rowOff>143669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29844"/>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143669</xdr:rowOff>
    </xdr:from>
    <xdr:to>
      <xdr:col>81</xdr:col>
      <xdr:colOff>50800</xdr:colOff>
      <xdr:row>97</xdr:row>
      <xdr:rowOff>153935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74319"/>
          <a:ext cx="8890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153935</xdr:rowOff>
    </xdr:from>
    <xdr:to>
      <xdr:col>76</xdr:col>
      <xdr:colOff>114300</xdr:colOff>
      <xdr:row>98</xdr:row>
      <xdr:rowOff>2319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84585"/>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2319</xdr:rowOff>
    </xdr:from>
    <xdr:to>
      <xdr:col>71</xdr:col>
      <xdr:colOff>177800</xdr:colOff>
      <xdr:row>98</xdr:row>
      <xdr:rowOff>7158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80441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48394</xdr:rowOff>
    </xdr:from>
    <xdr:to>
      <xdr:col>85</xdr:col>
      <xdr:colOff>177800</xdr:colOff>
      <xdr:row>97</xdr:row>
      <xdr:rowOff>149994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26821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65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92869</xdr:rowOff>
    </xdr:from>
    <xdr:to>
      <xdr:col>81</xdr:col>
      <xdr:colOff>101600</xdr:colOff>
      <xdr:row>98</xdr:row>
      <xdr:rowOff>23019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14146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1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103135</xdr:rowOff>
    </xdr:from>
    <xdr:to>
      <xdr:col>76</xdr:col>
      <xdr:colOff>165100</xdr:colOff>
      <xdr:row>98</xdr:row>
      <xdr:rowOff>33285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24412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2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122969</xdr:rowOff>
    </xdr:from>
    <xdr:to>
      <xdr:col>72</xdr:col>
      <xdr:colOff>38100</xdr:colOff>
      <xdr:row>98</xdr:row>
      <xdr:rowOff>53119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44246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84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127808</xdr:rowOff>
    </xdr:from>
    <xdr:to>
      <xdr:col>67</xdr:col>
      <xdr:colOff>101600</xdr:colOff>
      <xdr:row>98</xdr:row>
      <xdr:rowOff>57958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5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49085</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8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目的別では、衛生費、消防費、災害復旧費を除き、類似団体内平均値を下回っている。</a:t>
          </a:r>
          <a:endParaRPr lang="ja-JP" altLang="ja-JP" sz="1400">
            <a:effectLst/>
          </a:endParaRPr>
        </a:p>
        <a:p>
          <a:r>
            <a:rPr kumimoji="1" lang="ja-JP" altLang="ja-JP" sz="1100">
              <a:solidFill>
                <a:schemeClr val="dk1"/>
              </a:solidFill>
              <a:effectLst/>
              <a:latin typeface="+mn-lt"/>
              <a:ea typeface="+mn-ea"/>
              <a:cs typeface="+mn-cs"/>
            </a:rPr>
            <a:t>消防費については、防災行政無線事業</a:t>
          </a:r>
          <a:r>
            <a:rPr kumimoji="1" lang="ja-JP" altLang="en-US" sz="1100">
              <a:solidFill>
                <a:schemeClr val="dk1"/>
              </a:solidFill>
              <a:effectLst/>
              <a:latin typeface="+mn-lt"/>
              <a:ea typeface="+mn-ea"/>
              <a:cs typeface="+mn-cs"/>
            </a:rPr>
            <a:t>の整備や消防タンク車の購入などから</a:t>
          </a:r>
          <a:r>
            <a:rPr kumimoji="1" lang="ja-JP" altLang="ja-JP" sz="1100">
              <a:solidFill>
                <a:schemeClr val="dk1"/>
              </a:solidFill>
              <a:effectLst/>
              <a:latin typeface="+mn-lt"/>
              <a:ea typeface="+mn-ea"/>
              <a:cs typeface="+mn-cs"/>
            </a:rPr>
            <a:t>平均値を上回っている。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紀南環境広域施設組合の負担金や</a:t>
          </a:r>
          <a:r>
            <a:rPr kumimoji="1" lang="ja-JP" altLang="ja-JP" sz="1100">
              <a:solidFill>
                <a:schemeClr val="dk1"/>
              </a:solidFill>
              <a:effectLst/>
              <a:latin typeface="+mn-lt"/>
              <a:ea typeface="+mn-ea"/>
              <a:cs typeface="+mn-cs"/>
            </a:rPr>
            <a:t>病院事業会計への補助などの影響により平均値を上回っている。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年度末の財政調整基金残高は前年度より−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1,177</a:t>
          </a:r>
          <a:r>
            <a:rPr kumimoji="1" lang="ja-JP" altLang="ja-JP" sz="1100">
              <a:solidFill>
                <a:schemeClr val="dk1"/>
              </a:solidFill>
              <a:effectLst/>
              <a:latin typeface="+mn-lt"/>
              <a:ea typeface="+mn-ea"/>
              <a:cs typeface="+mn-cs"/>
            </a:rPr>
            <a:t>百万円であり</a:t>
          </a:r>
          <a:r>
            <a:rPr kumimoji="1" lang="ja-JP" altLang="en-US" sz="1100">
              <a:solidFill>
                <a:schemeClr val="dk1"/>
              </a:solidFill>
              <a:effectLst/>
              <a:latin typeface="+mn-lt"/>
              <a:ea typeface="+mn-ea"/>
              <a:cs typeface="+mn-cs"/>
            </a:rPr>
            <a:t>、減少幅は縮小しているものの、</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年連続の取り崩しとなった。ふるさとづくり基金や森林環境譲与税基金などのその他特定目的金積立額は増加していることから基金活用を検討し財政調整基金の減少を改善するように取り組む。</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とも黒字となっているが、国保すさみ病院事業会計における事業収益の減少等により、引き続き一般会計からの病院事業への補助金額が多額となっていることから今後、当町の財政圧迫の要因となる可能性がある。現在、</a:t>
          </a:r>
          <a:r>
            <a:rPr kumimoji="1" lang="ja-JP" altLang="en-US" sz="1100">
              <a:solidFill>
                <a:schemeClr val="dk1"/>
              </a:solidFill>
              <a:effectLst/>
              <a:latin typeface="+mn-lt"/>
              <a:ea typeface="+mn-ea"/>
              <a:cs typeface="+mn-cs"/>
            </a:rPr>
            <a:t>職員全員が</a:t>
          </a:r>
          <a:r>
            <a:rPr kumimoji="1" lang="ja-JP" altLang="ja-JP" sz="1100">
              <a:solidFill>
                <a:schemeClr val="dk1"/>
              </a:solidFill>
              <a:effectLst/>
              <a:latin typeface="+mn-lt"/>
              <a:ea typeface="+mn-ea"/>
              <a:cs typeface="+mn-cs"/>
            </a:rPr>
            <a:t>より一層危機意識を持ち、健全な財政運営に努める。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％であり、全国平均値と比べ</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上回っている。過去に実施した公共施設高台移転事業や地域振興事業など大型事業の償還がはじまり、公債費が増加したことが主な要因である。公共施設高台移転事業を実施している間は地方債の借入額は大きくなることを見込む。そのため、移転事業を含めた地方債充当事業については事業の取捨選択を徹底し、適正な水準になるよう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和歌山県すさみ町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ここ数年は将来負担比率は算定されていない。充当可能基金残高が多いこと、交付税算入の高い地方債を活用していることが要因である。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しかし、公共施設高台移転事業を進める中で、財政調整基金等の基金の取り崩し及び地方債を財源として予定しているため、将来負担比率が上昇する可能性がある。ついては、実施事業の適正化を図り地方債の発行を抑制するなど、適正な水準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和歌山県すさみ町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2,659</a:t>
          </a:r>
          <a:r>
            <a:rPr kumimoji="1" lang="ja-JP" altLang="ja-JP" sz="1200" b="0">
              <a:solidFill>
                <a:schemeClr val="dk1"/>
              </a:solidFill>
              <a:effectLst/>
              <a:latin typeface="+mn-ea"/>
              <a:ea typeface="+mn-ea"/>
              <a:cs typeface="+mn-cs"/>
            </a:rPr>
            <a:t>百万円となって</a:t>
          </a:r>
          <a:r>
            <a:rPr kumimoji="1" lang="ja-JP" altLang="ja-JP" sz="1200">
              <a:solidFill>
                <a:schemeClr val="dk1"/>
              </a:solidFill>
              <a:effectLst/>
              <a:latin typeface="+mn-ea"/>
              <a:ea typeface="+mn-ea"/>
              <a:cs typeface="+mn-cs"/>
            </a:rPr>
            <a:t>おり、</a:t>
          </a:r>
          <a:r>
            <a:rPr kumimoji="1" lang="ja-JP" altLang="en-US" sz="1200">
              <a:solidFill>
                <a:schemeClr val="dk1"/>
              </a:solidFill>
              <a:effectLst/>
              <a:latin typeface="+mn-ea"/>
              <a:ea typeface="+mn-ea"/>
              <a:cs typeface="+mn-cs"/>
            </a:rPr>
            <a:t>前年度</a:t>
          </a:r>
          <a:r>
            <a:rPr kumimoji="1" lang="ja-JP" altLang="ja-JP" sz="1200">
              <a:solidFill>
                <a:schemeClr val="dk1"/>
              </a:solidFill>
              <a:effectLst/>
              <a:latin typeface="+mn-ea"/>
              <a:ea typeface="+mn-ea"/>
              <a:cs typeface="+mn-cs"/>
            </a:rPr>
            <a:t>より</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やや</a:t>
          </a:r>
          <a:r>
            <a:rPr kumimoji="1" lang="ja-JP" altLang="ja-JP" sz="1200">
              <a:solidFill>
                <a:schemeClr val="dk1"/>
              </a:solidFill>
              <a:effectLst/>
              <a:latin typeface="+mn-ea"/>
              <a:ea typeface="+mn-ea"/>
              <a:cs typeface="+mn-cs"/>
            </a:rPr>
            <a:t>減少している。</a:t>
          </a:r>
          <a:r>
            <a:rPr kumimoji="1" lang="ja-JP" altLang="en-US" sz="1200">
              <a:solidFill>
                <a:schemeClr val="dk1"/>
              </a:solidFill>
              <a:effectLst/>
              <a:latin typeface="+mn-ea"/>
              <a:ea typeface="+mn-ea"/>
              <a:cs typeface="+mn-cs"/>
            </a:rPr>
            <a:t>ふるさとづくり基金や森林環境譲与税基金などを積み立てることができた反面、</a:t>
          </a:r>
          <a:r>
            <a:rPr kumimoji="1" lang="ja-JP" altLang="ja-JP" sz="1200">
              <a:solidFill>
                <a:schemeClr val="dk1"/>
              </a:solidFill>
              <a:effectLst/>
              <a:latin typeface="+mn-ea"/>
              <a:ea typeface="+mn-ea"/>
              <a:cs typeface="+mn-cs"/>
            </a:rPr>
            <a:t>投資的事業や政策的事業等の実施により財政調整基金を</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百万円取り崩したことが要因である。</a:t>
          </a:r>
          <a:endParaRPr lang="ja-JP" altLang="ja-JP" sz="12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ea"/>
              <a:ea typeface="+mn-ea"/>
              <a:cs typeface="+mn-cs"/>
            </a:rPr>
            <a:t>ここ数年、財政調整基金については、公共施設高台移転事業など大型事業を実施したことに伴い減少傾向であるが、その他特定目的基金は増加傾向である。そのため、その他特定目的基金は積み立てるだけでなく活用することを検討す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ふるさとづくり基金：すさみ町の豊かな自然環境と地域の歴史・文化を守るとともに福祉の向上を目指す。</a:t>
          </a:r>
          <a:endParaRPr lang="ja-JP" altLang="ja-JP" sz="1200">
            <a:effectLst/>
            <a:latin typeface="+mn-ea"/>
            <a:ea typeface="+mn-ea"/>
          </a:endParaRPr>
        </a:p>
        <a:p>
          <a:r>
            <a:rPr kumimoji="1" lang="ja-JP" altLang="ja-JP" sz="1200">
              <a:solidFill>
                <a:schemeClr val="dk1"/>
              </a:solidFill>
              <a:effectLst/>
              <a:latin typeface="+mn-ea"/>
              <a:ea typeface="+mn-ea"/>
              <a:cs typeface="+mn-cs"/>
            </a:rPr>
            <a:t>　和深川地区飲料水供給施設維持管理基金：和深川地区における生活用水の水枯渇等に対する給水施設に係る維持として活用</a:t>
          </a:r>
          <a:endParaRPr lang="ja-JP" altLang="ja-JP" sz="1200">
            <a:effectLst/>
            <a:latin typeface="+mn-ea"/>
            <a:ea typeface="+mn-ea"/>
          </a:endParaRPr>
        </a:p>
        <a:p>
          <a:r>
            <a:rPr kumimoji="1" lang="ja-JP" altLang="ja-JP" sz="1200">
              <a:solidFill>
                <a:schemeClr val="dk1"/>
              </a:solidFill>
              <a:effectLst/>
              <a:latin typeface="+mn-ea"/>
              <a:ea typeface="+mn-ea"/>
              <a:cs typeface="+mn-cs"/>
            </a:rPr>
            <a:t>　道の駅すさみ振興基金：道の駅すさみの施設に要する資金を充てるため</a:t>
          </a:r>
          <a:endParaRPr kumimoji="1" lang="en-US" altLang="ja-JP" sz="1200">
            <a:solidFill>
              <a:schemeClr val="dk1"/>
            </a:solidFill>
            <a:effectLst/>
            <a:latin typeface="+mn-ea"/>
            <a:ea typeface="+mn-ea"/>
            <a:cs typeface="+mn-cs"/>
          </a:endParaRPr>
        </a:p>
        <a:p>
          <a:r>
            <a:rPr kumimoji="1" lang="en-US" altLang="ja-JP" sz="1200" baseline="0">
              <a:solidFill>
                <a:schemeClr val="dk1"/>
              </a:solidFill>
              <a:effectLst/>
              <a:latin typeface="+mn-ea"/>
              <a:ea typeface="+mn-ea"/>
              <a:cs typeface="+mn-cs"/>
            </a:rPr>
            <a:t>    </a:t>
          </a:r>
          <a:r>
            <a:rPr kumimoji="1" lang="ja-JP" altLang="en-US" sz="1200" baseline="0">
              <a:solidFill>
                <a:schemeClr val="dk1"/>
              </a:solidFill>
              <a:effectLst/>
              <a:latin typeface="+mn-ea"/>
              <a:ea typeface="+mn-ea"/>
              <a:cs typeface="+mn-cs"/>
            </a:rPr>
            <a:t>森林環境譲与税基金：間伐や人材育成、担い手の確保、木材利用の促進や普及啓発等の森林整備及びその促進による経費へ活用</a:t>
          </a:r>
          <a:endParaRPr kumimoji="0" lang="en-US" altLang="ja-JP" sz="1200" baseline="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昨年度に比べ＋</a:t>
          </a:r>
          <a:r>
            <a:rPr kumimoji="1" lang="en-US" altLang="ja-JP" sz="1200">
              <a:solidFill>
                <a:schemeClr val="dk1"/>
              </a:solidFill>
              <a:effectLst/>
              <a:latin typeface="+mn-ea"/>
              <a:ea typeface="+mn-ea"/>
              <a:cs typeface="+mn-cs"/>
            </a:rPr>
            <a:t>82</a:t>
          </a:r>
          <a:r>
            <a:rPr kumimoji="1" lang="ja-JP" altLang="ja-JP" sz="1200">
              <a:solidFill>
                <a:schemeClr val="dk1"/>
              </a:solidFill>
              <a:effectLst/>
              <a:latin typeface="+mn-ea"/>
              <a:ea typeface="+mn-ea"/>
              <a:cs typeface="+mn-cs"/>
            </a:rPr>
            <a:t>百万円の</a:t>
          </a:r>
          <a:r>
            <a:rPr kumimoji="1" lang="en-US" altLang="ja-JP" sz="1200">
              <a:solidFill>
                <a:schemeClr val="dk1"/>
              </a:solidFill>
              <a:effectLst/>
              <a:latin typeface="+mn-ea"/>
              <a:ea typeface="+mn-ea"/>
              <a:cs typeface="+mn-cs"/>
            </a:rPr>
            <a:t>1,439</a:t>
          </a:r>
          <a:r>
            <a:rPr kumimoji="1" lang="ja-JP" altLang="ja-JP" sz="1200">
              <a:solidFill>
                <a:schemeClr val="dk1"/>
              </a:solidFill>
              <a:effectLst/>
              <a:latin typeface="+mn-ea"/>
              <a:ea typeface="+mn-ea"/>
              <a:cs typeface="+mn-cs"/>
            </a:rPr>
            <a:t>百万円となっており、増加の要因はふるさとづくり基金</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+51</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や森林環境譲与税基金</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百万円）</a:t>
          </a:r>
          <a:r>
            <a:rPr kumimoji="1" lang="ja-JP" altLang="ja-JP" sz="1200">
              <a:solidFill>
                <a:schemeClr val="dk1"/>
              </a:solidFill>
              <a:effectLst/>
              <a:latin typeface="+mn-ea"/>
              <a:ea typeface="+mn-ea"/>
              <a:cs typeface="+mn-cs"/>
            </a:rPr>
            <a:t>を積み立てることができたためである。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ふさとづくり基金については、全国的なふるさと納税の浸透やインターネットによる寄付受け入れサイト先の拡充により増加した。</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森林環境譲与税基金については、森林環境譲与税の交付額が前年度に比べ</a:t>
          </a:r>
          <a:r>
            <a:rPr kumimoji="1" lang="en-US" altLang="ja-JP" sz="1200">
              <a:solidFill>
                <a:schemeClr val="dk1"/>
              </a:solidFill>
              <a:effectLst/>
              <a:latin typeface="+mn-ea"/>
              <a:ea typeface="+mn-ea"/>
              <a:cs typeface="+mn-cs"/>
            </a:rPr>
            <a:t>21</a:t>
          </a:r>
          <a:r>
            <a:rPr kumimoji="1" lang="ja-JP" altLang="en-US"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39</a:t>
          </a:r>
          <a:r>
            <a:rPr kumimoji="1" lang="ja-JP" altLang="en-US" sz="1200">
              <a:solidFill>
                <a:schemeClr val="dk1"/>
              </a:solidFill>
              <a:effectLst/>
              <a:latin typeface="+mn-ea"/>
              <a:ea typeface="+mn-ea"/>
              <a:cs typeface="+mn-cs"/>
            </a:rPr>
            <a:t>百万円であり、活用以上に交付額が多かったことから当基金への積立額が増加した。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それぞれの基金の目的に応じた事業実施の際に活用し、財政的な負担が減少するように努める。</a:t>
          </a:r>
          <a:endParaRPr lang="ja-JP" altLang="ja-JP" sz="1200">
            <a:effectLst/>
            <a:latin typeface="+mn-ea"/>
            <a:ea typeface="+mn-ea"/>
          </a:endParaRPr>
        </a:p>
        <a:p>
          <a:pPr eaLnBrk="1" fontAlgn="auto" latinLnBrk="0" hangingPunct="1"/>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特に森林環境譲与税基金や</a:t>
          </a:r>
          <a:r>
            <a:rPr kumimoji="1" lang="ja-JP" altLang="ja-JP" sz="1200">
              <a:solidFill>
                <a:schemeClr val="dk1"/>
              </a:solidFill>
              <a:effectLst/>
              <a:latin typeface="+mn-ea"/>
              <a:ea typeface="+mn-ea"/>
              <a:cs typeface="+mn-cs"/>
            </a:rPr>
            <a:t>ふるさとづくり基金</a:t>
          </a:r>
          <a:r>
            <a:rPr kumimoji="1" lang="ja-JP" altLang="en-US" sz="1200">
              <a:solidFill>
                <a:schemeClr val="dk1"/>
              </a:solidFill>
              <a:effectLst/>
              <a:latin typeface="+mn-ea"/>
              <a:ea typeface="+mn-ea"/>
              <a:cs typeface="+mn-cs"/>
            </a:rPr>
            <a:t>は活用（取り崩し）以上に積立てしているため</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森林事業へのさらなる</a:t>
          </a:r>
          <a:r>
            <a:rPr kumimoji="1" lang="ja-JP" altLang="ja-JP" sz="1200">
              <a:solidFill>
                <a:schemeClr val="dk1"/>
              </a:solidFill>
              <a:effectLst/>
              <a:latin typeface="+mn-ea"/>
              <a:ea typeface="+mn-ea"/>
              <a:cs typeface="+mn-cs"/>
            </a:rPr>
            <a:t>活用</a:t>
          </a:r>
          <a:r>
            <a:rPr kumimoji="1" lang="ja-JP" altLang="en-US" sz="1200">
              <a:solidFill>
                <a:schemeClr val="dk1"/>
              </a:solidFill>
              <a:effectLst/>
              <a:latin typeface="+mn-ea"/>
              <a:ea typeface="+mn-ea"/>
              <a:cs typeface="+mn-cs"/>
            </a:rPr>
            <a:t>や、公共施設高台移転事業など大型事業を実施する際の国庫補助金や地方債の対象外となる一般財源への充当を</a:t>
          </a:r>
          <a:r>
            <a:rPr kumimoji="1" lang="ja-JP" altLang="ja-JP" sz="1200">
              <a:solidFill>
                <a:schemeClr val="dk1"/>
              </a:solidFill>
              <a:effectLst/>
              <a:latin typeface="+mn-ea"/>
              <a:ea typeface="+mn-ea"/>
              <a:cs typeface="+mn-cs"/>
            </a:rPr>
            <a:t>検討し基金を活用していく。</a:t>
          </a:r>
          <a:endParaRPr lang="ja-JP" altLang="ja-JP" sz="12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百万円の</a:t>
          </a:r>
          <a:r>
            <a:rPr kumimoji="1" lang="en-US" altLang="ja-JP" sz="1200">
              <a:solidFill>
                <a:schemeClr val="dk1"/>
              </a:solidFill>
              <a:effectLst/>
              <a:latin typeface="+mn-ea"/>
              <a:ea typeface="+mn-ea"/>
              <a:cs typeface="+mn-cs"/>
            </a:rPr>
            <a:t>1,177</a:t>
          </a:r>
          <a:r>
            <a:rPr kumimoji="1" lang="ja-JP" altLang="ja-JP" sz="1200">
              <a:solidFill>
                <a:schemeClr val="dk1"/>
              </a:solidFill>
              <a:effectLst/>
              <a:latin typeface="+mn-ea"/>
              <a:ea typeface="+mn-ea"/>
              <a:cs typeface="+mn-cs"/>
            </a:rPr>
            <a:t>百万円となっている。上記にも記載しているとおり、投資的事業や政策的事業等の実施により財政調整基金を</a:t>
          </a:r>
          <a:r>
            <a:rPr kumimoji="1" lang="en-US" altLang="ja-JP" sz="1200">
              <a:solidFill>
                <a:schemeClr val="dk1"/>
              </a:solidFill>
              <a:effectLst/>
              <a:latin typeface="+mn-ea"/>
              <a:ea typeface="+mn-ea"/>
              <a:cs typeface="+mn-cs"/>
            </a:rPr>
            <a:t>100</a:t>
          </a:r>
          <a:r>
            <a:rPr kumimoji="1" lang="ja-JP" altLang="ja-JP" sz="1200">
              <a:solidFill>
                <a:schemeClr val="dk1"/>
              </a:solidFill>
              <a:effectLst/>
              <a:latin typeface="+mn-ea"/>
              <a:ea typeface="+mn-ea"/>
              <a:cs typeface="+mn-cs"/>
            </a:rPr>
            <a:t>百万円取り崩している。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mn-ea"/>
              <a:ea typeface="+mn-ea"/>
              <a:cs typeface="+mn-cs"/>
            </a:rPr>
            <a:t>公共施設高台移転事業の間は積み立ることは難しいと見込む。</a:t>
          </a:r>
          <a:r>
            <a:rPr kumimoji="1" lang="ja-JP" altLang="ja-JP" sz="1200">
              <a:solidFill>
                <a:schemeClr val="dk1"/>
              </a:solidFill>
              <a:effectLst/>
              <a:latin typeface="+mn-ea"/>
              <a:ea typeface="+mn-ea"/>
              <a:cs typeface="+mn-cs"/>
            </a:rPr>
            <a:t>事業実施の際には、十分な精査・抑制を行い健全な財政運営に努める。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昨年度から増減はなく、</a:t>
          </a:r>
          <a:r>
            <a:rPr kumimoji="1" lang="en-US" altLang="ja-JP" sz="1200">
              <a:solidFill>
                <a:schemeClr val="dk1"/>
              </a:solidFill>
              <a:effectLst/>
              <a:latin typeface="+mn-lt"/>
              <a:ea typeface="+mn-ea"/>
              <a:cs typeface="+mn-cs"/>
            </a:rPr>
            <a:t>43</a:t>
          </a:r>
          <a:r>
            <a:rPr kumimoji="1" lang="ja-JP" altLang="ja-JP" sz="1200">
              <a:solidFill>
                <a:schemeClr val="dk1"/>
              </a:solidFill>
              <a:effectLst/>
              <a:latin typeface="+mn-lt"/>
              <a:ea typeface="+mn-ea"/>
              <a:cs typeface="+mn-cs"/>
            </a:rPr>
            <a:t>百万円である。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今後、公共施設高台移転事業後の償還額が増加することが予想されることから、償還額の平準化のために当基金の活用を検討する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公共施設高台移転事業など新規（更新）の施設も建設しているが、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や個別施設計画など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を活用し、除却・複合等をも検討し計画的な施設更新に努める。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93164</xdr:rowOff>
    </xdr:from>
    <xdr:to>
      <xdr:col>23</xdr:col>
      <xdr:colOff>136525</xdr:colOff>
      <xdr:row>30</xdr:row>
      <xdr:rowOff>23314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0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116041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49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0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143964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088255"/>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16056</xdr:rowOff>
    </xdr:from>
    <xdr:to>
      <xdr:col>15</xdr:col>
      <xdr:colOff>187325</xdr:colOff>
      <xdr:row>29</xdr:row>
      <xdr:rowOff>117656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49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66856</xdr:rowOff>
    </xdr:from>
    <xdr:to>
      <xdr:col>19</xdr:col>
      <xdr:colOff>136525</xdr:colOff>
      <xdr:row>29</xdr:row>
      <xdr:rowOff>116205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038906"/>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12972</xdr:rowOff>
    </xdr:from>
    <xdr:to>
      <xdr:col>11</xdr:col>
      <xdr:colOff>187325</xdr:colOff>
      <xdr:row>29</xdr:row>
      <xdr:rowOff>114572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498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66856</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03582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20411</xdr:rowOff>
    </xdr:from>
    <xdr:to>
      <xdr:col>7</xdr:col>
      <xdr:colOff>187325</xdr:colOff>
      <xdr:row>30</xdr:row>
      <xdr:rowOff>122011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1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63772</xdr:rowOff>
    </xdr:from>
    <xdr:to>
      <xdr:col>11</xdr:col>
      <xdr:colOff>136525</xdr:colOff>
      <xdr:row>30</xdr:row>
      <xdr:rowOff>71211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765300" y="5035822"/>
          <a:ext cx="762000" cy="1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12082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134183</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476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131099</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76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113138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25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前年度に比べ９３．８％改善している。要因としては分母にあたる経常一般財源（普通交付税）の増加が要因である。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内平均及び全国平均に比べると下回る数値であるが、類似団体に比べ上回る数値であるこ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61087</xdr:rowOff>
    </xdr:from>
    <xdr:to>
      <xdr:col>76</xdr:col>
      <xdr:colOff>73025</xdr:colOff>
      <xdr:row>29</xdr:row>
      <xdr:rowOff>162687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39514</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2145</xdr:rowOff>
    </xdr:from>
    <xdr:to>
      <xdr:col>72</xdr:col>
      <xdr:colOff>123825</xdr:colOff>
      <xdr:row>30</xdr:row>
      <xdr:rowOff>103745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1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111887</xdr:rowOff>
    </xdr:from>
    <xdr:to>
      <xdr:col>76</xdr:col>
      <xdr:colOff>22225</xdr:colOff>
      <xdr:row>30</xdr:row>
      <xdr:rowOff>52945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083937"/>
          <a:ext cx="7112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146847</xdr:rowOff>
    </xdr:from>
    <xdr:to>
      <xdr:col>68</xdr:col>
      <xdr:colOff>123825</xdr:colOff>
      <xdr:row>30</xdr:row>
      <xdr:rowOff>76997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1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26197</xdr:rowOff>
    </xdr:from>
    <xdr:to>
      <xdr:col>72</xdr:col>
      <xdr:colOff>73025</xdr:colOff>
      <xdr:row>30</xdr:row>
      <xdr:rowOff>52945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169697"/>
          <a:ext cx="762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157212</xdr:rowOff>
    </xdr:from>
    <xdr:to>
      <xdr:col>64</xdr:col>
      <xdr:colOff>123825</xdr:colOff>
      <xdr:row>29</xdr:row>
      <xdr:rowOff>87362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95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36562</xdr:rowOff>
    </xdr:from>
    <xdr:to>
      <xdr:col>68</xdr:col>
      <xdr:colOff>73025</xdr:colOff>
      <xdr:row>30</xdr:row>
      <xdr:rowOff>26197</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008612"/>
          <a:ext cx="762000" cy="1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111993</xdr:rowOff>
    </xdr:from>
    <xdr:to>
      <xdr:col>60</xdr:col>
      <xdr:colOff>123825</xdr:colOff>
      <xdr:row>29</xdr:row>
      <xdr:rowOff>42143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162793</xdr:rowOff>
    </xdr:from>
    <xdr:to>
      <xdr:col>64</xdr:col>
      <xdr:colOff>73025</xdr:colOff>
      <xdr:row>29</xdr:row>
      <xdr:rowOff>36562</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4963393"/>
          <a:ext cx="762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0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04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94872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3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68124</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103889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73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58670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68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741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3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114935</xdr:rowOff>
    </xdr:from>
    <xdr:to>
      <xdr:col>10</xdr:col>
      <xdr:colOff>165100</xdr:colOff>
      <xdr:row>38</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165735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093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4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18085</xdr:rowOff>
    </xdr:from>
    <xdr:to>
      <xdr:col>55</xdr:col>
      <xdr:colOff>50800</xdr:colOff>
      <xdr:row>41</xdr:row>
      <xdr:rowOff>119685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113782</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7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15001</xdr:rowOff>
    </xdr:from>
    <xdr:to>
      <xdr:col>50</xdr:col>
      <xdr:colOff>165100</xdr:colOff>
      <xdr:row>41</xdr:row>
      <xdr:rowOff>116601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65801</xdr:rowOff>
    </xdr:from>
    <xdr:to>
      <xdr:col>55</xdr:col>
      <xdr:colOff>0</xdr:colOff>
      <xdr:row>41</xdr:row>
      <xdr:rowOff>68885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7095251"/>
          <a:ext cx="838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17056</xdr:rowOff>
    </xdr:from>
    <xdr:to>
      <xdr:col>46</xdr:col>
      <xdr:colOff>38100</xdr:colOff>
      <xdr:row>41</xdr:row>
      <xdr:rowOff>118656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65801</xdr:rowOff>
    </xdr:from>
    <xdr:to>
      <xdr:col>50</xdr:col>
      <xdr:colOff>114300</xdr:colOff>
      <xdr:row>41</xdr:row>
      <xdr:rowOff>67856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095251"/>
          <a:ext cx="889000" cy="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18679</xdr:rowOff>
    </xdr:from>
    <xdr:to>
      <xdr:col>41</xdr:col>
      <xdr:colOff>101600</xdr:colOff>
      <xdr:row>41</xdr:row>
      <xdr:rowOff>120279</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67856</xdr:rowOff>
    </xdr:from>
    <xdr:to>
      <xdr:col>45</xdr:col>
      <xdr:colOff>177800</xdr:colOff>
      <xdr:row>41</xdr:row>
      <xdr:rowOff>69479</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097306"/>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19848</xdr:rowOff>
    </xdr:from>
    <xdr:to>
      <xdr:col>36</xdr:col>
      <xdr:colOff>165100</xdr:colOff>
      <xdr:row>41</xdr:row>
      <xdr:rowOff>121448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69479</xdr:rowOff>
    </xdr:from>
    <xdr:to>
      <xdr:col>41</xdr:col>
      <xdr:colOff>50800</xdr:colOff>
      <xdr:row>41</xdr:row>
      <xdr:rowOff>70648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098929"/>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107728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3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109783</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111406</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112575</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50437</xdr:rowOff>
    </xdr:from>
    <xdr:to>
      <xdr:col>24</xdr:col>
      <xdr:colOff>114300</xdr:colOff>
      <xdr:row>63</xdr:row>
      <xdr:rowOff>152037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136814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6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45538</xdr:rowOff>
    </xdr:from>
    <xdr:to>
      <xdr:col>20</xdr:col>
      <xdr:colOff>38100</xdr:colOff>
      <xdr:row>63</xdr:row>
      <xdr:rowOff>147138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96338</xdr:rowOff>
    </xdr:from>
    <xdr:to>
      <xdr:col>24</xdr:col>
      <xdr:colOff>63500</xdr:colOff>
      <xdr:row>63</xdr:row>
      <xdr:rowOff>101237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9768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37374</xdr:rowOff>
    </xdr:from>
    <xdr:to>
      <xdr:col>15</xdr:col>
      <xdr:colOff>101600</xdr:colOff>
      <xdr:row>63</xdr:row>
      <xdr:rowOff>138974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88174</xdr:rowOff>
    </xdr:from>
    <xdr:to>
      <xdr:col>19</xdr:col>
      <xdr:colOff>177800</xdr:colOff>
      <xdr:row>63</xdr:row>
      <xdr:rowOff>96338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88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88174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797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78377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8715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101617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93453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138265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130101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3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123641</xdr:rowOff>
    </xdr:from>
    <xdr:to>
      <xdr:col>55</xdr:col>
      <xdr:colOff>50800</xdr:colOff>
      <xdr:row>64</xdr:row>
      <xdr:rowOff>53791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92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38568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3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125694</xdr:rowOff>
    </xdr:from>
    <xdr:to>
      <xdr:col>50</xdr:col>
      <xdr:colOff>165100</xdr:colOff>
      <xdr:row>64</xdr:row>
      <xdr:rowOff>55844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2991</xdr:rowOff>
    </xdr:from>
    <xdr:to>
      <xdr:col>55</xdr:col>
      <xdr:colOff>0</xdr:colOff>
      <xdr:row>64</xdr:row>
      <xdr:rowOff>5044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975791"/>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127764</xdr:rowOff>
    </xdr:from>
    <xdr:to>
      <xdr:col>46</xdr:col>
      <xdr:colOff>38100</xdr:colOff>
      <xdr:row>64</xdr:row>
      <xdr:rowOff>57914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9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5044</xdr:rowOff>
    </xdr:from>
    <xdr:to>
      <xdr:col>50</xdr:col>
      <xdr:colOff>114300</xdr:colOff>
      <xdr:row>64</xdr:row>
      <xdr:rowOff>7114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977844"/>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129399</xdr:rowOff>
    </xdr:from>
    <xdr:to>
      <xdr:col>41</xdr:col>
      <xdr:colOff>101600</xdr:colOff>
      <xdr:row>64</xdr:row>
      <xdr:rowOff>59549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9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7114</xdr:rowOff>
    </xdr:from>
    <xdr:to>
      <xdr:col>45</xdr:col>
      <xdr:colOff>177800</xdr:colOff>
      <xdr:row>64</xdr:row>
      <xdr:rowOff>8749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9799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131129</xdr:rowOff>
    </xdr:from>
    <xdr:to>
      <xdr:col>36</xdr:col>
      <xdr:colOff>165100</xdr:colOff>
      <xdr:row>64</xdr:row>
      <xdr:rowOff>61279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93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8749</xdr:rowOff>
    </xdr:from>
    <xdr:to>
      <xdr:col>41</xdr:col>
      <xdr:colOff>50800</xdr:colOff>
      <xdr:row>64</xdr:row>
      <xdr:rowOff>10479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98154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46971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10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49041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102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50676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10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52406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10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168548</xdr:rowOff>
    </xdr:from>
    <xdr:to>
      <xdr:col>24</xdr:col>
      <xdr:colOff>114300</xdr:colOff>
      <xdr:row>84</xdr:row>
      <xdr:rowOff>98698</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146975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130992</xdr:rowOff>
    </xdr:from>
    <xdr:to>
      <xdr:col>20</xdr:col>
      <xdr:colOff>38100</xdr:colOff>
      <xdr:row>84</xdr:row>
      <xdr:rowOff>61142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10342</xdr:rowOff>
    </xdr:from>
    <xdr:to>
      <xdr:col>24</xdr:col>
      <xdr:colOff>63500</xdr:colOff>
      <xdr:row>84</xdr:row>
      <xdr:rowOff>47898</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41214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93436</xdr:rowOff>
    </xdr:from>
    <xdr:to>
      <xdr:col>15</xdr:col>
      <xdr:colOff>101600</xdr:colOff>
      <xdr:row>84</xdr:row>
      <xdr:rowOff>23586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144236</xdr:rowOff>
    </xdr:from>
    <xdr:to>
      <xdr:col>19</xdr:col>
      <xdr:colOff>177800</xdr:colOff>
      <xdr:row>84</xdr:row>
      <xdr:rowOff>10342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3745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144236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019300" y="143370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117929</xdr:rowOff>
    </xdr:from>
    <xdr:to>
      <xdr:col>6</xdr:col>
      <xdr:colOff>38100</xdr:colOff>
      <xdr:row>84</xdr:row>
      <xdr:rowOff>48079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168729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flipV="1">
          <a:off x="1130300" y="1433703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52269</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14713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39206</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xdr:rowOff>
    </xdr:from>
    <xdr:to>
      <xdr:col>55</xdr:col>
      <xdr:colOff>50800</xdr:colOff>
      <xdr:row>85</xdr:row>
      <xdr:rowOff>118618</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125518</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52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20538</xdr:rowOff>
    </xdr:from>
    <xdr:to>
      <xdr:col>50</xdr:col>
      <xdr:colOff>165100</xdr:colOff>
      <xdr:row>85</xdr:row>
      <xdr:rowOff>122138</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67818</xdr:rowOff>
    </xdr:from>
    <xdr:to>
      <xdr:col>55</xdr:col>
      <xdr:colOff>0</xdr:colOff>
      <xdr:row>85</xdr:row>
      <xdr:rowOff>71338</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41068"/>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24744</xdr:rowOff>
    </xdr:from>
    <xdr:to>
      <xdr:col>46</xdr:col>
      <xdr:colOff>38100</xdr:colOff>
      <xdr:row>85</xdr:row>
      <xdr:rowOff>126344</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9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71338</xdr:rowOff>
    </xdr:from>
    <xdr:to>
      <xdr:col>50</xdr:col>
      <xdr:colOff>114300</xdr:colOff>
      <xdr:row>85</xdr:row>
      <xdr:rowOff>75544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644588"/>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27899</xdr:rowOff>
    </xdr:from>
    <xdr:to>
      <xdr:col>41</xdr:col>
      <xdr:colOff>101600</xdr:colOff>
      <xdr:row>85</xdr:row>
      <xdr:rowOff>129499</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6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75544</xdr:rowOff>
    </xdr:from>
    <xdr:to>
      <xdr:col>45</xdr:col>
      <xdr:colOff>177800</xdr:colOff>
      <xdr:row>85</xdr:row>
      <xdr:rowOff>78699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648794"/>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45410</xdr:rowOff>
    </xdr:from>
    <xdr:to>
      <xdr:col>36</xdr:col>
      <xdr:colOff>165100</xdr:colOff>
      <xdr:row>85</xdr:row>
      <xdr:rowOff>147010</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6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78699</xdr:rowOff>
    </xdr:from>
    <xdr:to>
      <xdr:col>41</xdr:col>
      <xdr:colOff>50800</xdr:colOff>
      <xdr:row>85</xdr:row>
      <xdr:rowOff>96210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651949"/>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132311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6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113265</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6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117471</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69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120626</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69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138137</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71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00000000-0008-0000-01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0000000-0008-0000-0100-000092010000}"/>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00000000-0008-0000-0100-000094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00000000-0008-0000-0100-000096010000}"/>
            </a:ext>
          </a:extLst>
        </xdr:cNvPr>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340478" cy="259045"/>
    <xdr:sp macro="" textlink="">
      <xdr:nvSpPr>
        <xdr:cNvPr id="418" name="【港湾・漁港】&#10;有形固定資産減価償却率該当値テキスト">
          <a:extLst>
            <a:ext uri="{FF2B5EF4-FFF2-40B4-BE49-F238E27FC236}">
              <a16:creationId xmlns:a16="http://schemas.microsoft.com/office/drawing/2014/main" id="{00000000-0008-0000-0100-0000A2010000}"/>
            </a:ext>
          </a:extLst>
        </xdr:cNvPr>
        <xdr:cNvSpPr txBox="1"/>
      </xdr:nvSpPr>
      <xdr:spPr>
        <a:xfrm>
          <a:off x="4673600" y="17123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164193</xdr:rowOff>
    </xdr:from>
    <xdr:to>
      <xdr:col>20</xdr:col>
      <xdr:colOff>38100</xdr:colOff>
      <xdr:row>100</xdr:row>
      <xdr:rowOff>94343</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3746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43543</xdr:rowOff>
    </xdr:from>
    <xdr:to>
      <xdr:col>24</xdr:col>
      <xdr:colOff>63500</xdr:colOff>
      <xdr:row>100</xdr:row>
      <xdr:rowOff>76200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3797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131536</xdr:rowOff>
    </xdr:from>
    <xdr:to>
      <xdr:col>15</xdr:col>
      <xdr:colOff>101600</xdr:colOff>
      <xdr:row>100</xdr:row>
      <xdr:rowOff>61686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2857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10886</xdr:rowOff>
    </xdr:from>
    <xdr:to>
      <xdr:col>19</xdr:col>
      <xdr:colOff>177800</xdr:colOff>
      <xdr:row>100</xdr:row>
      <xdr:rowOff>43543</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908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98879</xdr:rowOff>
    </xdr:from>
    <xdr:to>
      <xdr:col>10</xdr:col>
      <xdr:colOff>165100</xdr:colOff>
      <xdr:row>100</xdr:row>
      <xdr:rowOff>29029</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968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149679</xdr:rowOff>
    </xdr:from>
    <xdr:to>
      <xdr:col>15</xdr:col>
      <xdr:colOff>50800</xdr:colOff>
      <xdr:row>100</xdr:row>
      <xdr:rowOff>10886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019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114861</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110870</xdr:rowOff>
    </xdr:from>
    <xdr:ext cx="340478"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6143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78213</xdr:rowOff>
    </xdr:from>
    <xdr:ext cx="340478"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38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45556</xdr:rowOff>
    </xdr:from>
    <xdr:ext cx="340478"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49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1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00000000-0008-0000-0100-0000C8010000}"/>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58" name="【港湾・漁港】&#10;一人当たり有形固定資産（償却資産）額最大値テキスト">
          <a:extLst>
            <a:ext uri="{FF2B5EF4-FFF2-40B4-BE49-F238E27FC236}">
              <a16:creationId xmlns:a16="http://schemas.microsoft.com/office/drawing/2014/main" id="{00000000-0008-0000-0100-0000CA010000}"/>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66744</xdr:rowOff>
    </xdr:from>
    <xdr:ext cx="690189" cy="259045"/>
    <xdr:sp macro="" textlink="">
      <xdr:nvSpPr>
        <xdr:cNvPr id="460" name="【港湾・漁港】&#10;一人当たり有形固定資産（償却資産）額平均値テキスト">
          <a:extLst>
            <a:ext uri="{FF2B5EF4-FFF2-40B4-BE49-F238E27FC236}">
              <a16:creationId xmlns:a16="http://schemas.microsoft.com/office/drawing/2014/main" id="{00000000-0008-0000-0100-0000CC010000}"/>
            </a:ext>
          </a:extLst>
        </xdr:cNvPr>
        <xdr:cNvSpPr txBox="1"/>
      </xdr:nvSpPr>
      <xdr:spPr>
        <a:xfrm>
          <a:off x="10515600" y="18411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89348</xdr:rowOff>
    </xdr:from>
    <xdr:to>
      <xdr:col>55</xdr:col>
      <xdr:colOff>50800</xdr:colOff>
      <xdr:row>109</xdr:row>
      <xdr:rowOff>19498</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0426700" y="186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22295</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00000000-0008-0000-0100-0000D8010000}"/>
            </a:ext>
          </a:extLst>
        </xdr:cNvPr>
        <xdr:cNvSpPr txBox="1"/>
      </xdr:nvSpPr>
      <xdr:spPr>
        <a:xfrm>
          <a:off x="10515600" y="185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89684</xdr:rowOff>
    </xdr:from>
    <xdr:to>
      <xdr:col>50</xdr:col>
      <xdr:colOff>165100</xdr:colOff>
      <xdr:row>109</xdr:row>
      <xdr:rowOff>19834</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9588500" y="186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140148</xdr:rowOff>
    </xdr:from>
    <xdr:to>
      <xdr:col>55</xdr:col>
      <xdr:colOff>0</xdr:colOff>
      <xdr:row>108</xdr:row>
      <xdr:rowOff>140484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9639300" y="18656748"/>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90047</xdr:rowOff>
    </xdr:from>
    <xdr:to>
      <xdr:col>46</xdr:col>
      <xdr:colOff>38100</xdr:colOff>
      <xdr:row>109</xdr:row>
      <xdr:rowOff>20197</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8699500" y="186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140484</xdr:rowOff>
    </xdr:from>
    <xdr:to>
      <xdr:col>50</xdr:col>
      <xdr:colOff>114300</xdr:colOff>
      <xdr:row>108</xdr:row>
      <xdr:rowOff>140847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8750300" y="18657084"/>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90320</xdr:rowOff>
    </xdr:from>
    <xdr:to>
      <xdr:col>41</xdr:col>
      <xdr:colOff>101600</xdr:colOff>
      <xdr:row>109</xdr:row>
      <xdr:rowOff>20470</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7810500" y="186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140847</xdr:rowOff>
    </xdr:from>
    <xdr:to>
      <xdr:col>45</xdr:col>
      <xdr:colOff>177800</xdr:colOff>
      <xdr:row>108</xdr:row>
      <xdr:rowOff>141120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7861300" y="1865744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146477</xdr:rowOff>
    </xdr:from>
    <xdr:ext cx="690189"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281505" y="1832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140647</xdr:rowOff>
    </xdr:from>
    <xdr:ext cx="690189"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052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144443</xdr:rowOff>
    </xdr:from>
    <xdr:ext cx="690189"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16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126140</xdr:rowOff>
    </xdr:from>
    <xdr:ext cx="690189"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27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10961</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6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11324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69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11597</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69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161290</xdr:rowOff>
    </xdr:from>
    <xdr:to>
      <xdr:col>85</xdr:col>
      <xdr:colOff>177800</xdr:colOff>
      <xdr:row>37</xdr:row>
      <xdr:rowOff>91440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139717</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125730</xdr:rowOff>
    </xdr:from>
    <xdr:to>
      <xdr:col>81</xdr:col>
      <xdr:colOff>101600</xdr:colOff>
      <xdr:row>37</xdr:row>
      <xdr:rowOff>55880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5080</xdr:rowOff>
    </xdr:from>
    <xdr:to>
      <xdr:col>85</xdr:col>
      <xdr:colOff>127000</xdr:colOff>
      <xdr:row>37</xdr:row>
      <xdr:rowOff>40640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34873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91440</xdr:rowOff>
    </xdr:from>
    <xdr:to>
      <xdr:col>76</xdr:col>
      <xdr:colOff>165100</xdr:colOff>
      <xdr:row>37</xdr:row>
      <xdr:rowOff>21590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142240</xdr:rowOff>
    </xdr:from>
    <xdr:to>
      <xdr:col>81</xdr:col>
      <xdr:colOff>50800</xdr:colOff>
      <xdr:row>37</xdr:row>
      <xdr:rowOff>5080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314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105410</xdr:rowOff>
    </xdr:from>
    <xdr:to>
      <xdr:col>76</xdr:col>
      <xdr:colOff>114300</xdr:colOff>
      <xdr:row>36</xdr:row>
      <xdr:rowOff>142240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27761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130810</xdr:rowOff>
    </xdr:from>
    <xdr:to>
      <xdr:col>67</xdr:col>
      <xdr:colOff>101600</xdr:colOff>
      <xdr:row>37</xdr:row>
      <xdr:rowOff>60960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105410</xdr:rowOff>
    </xdr:from>
    <xdr:to>
      <xdr:col>71</xdr:col>
      <xdr:colOff>177800</xdr:colOff>
      <xdr:row>37</xdr:row>
      <xdr:rowOff>10160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2814300" y="627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47007</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12717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77487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1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100-000039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100-00003B020000}"/>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100-00003D020000}"/>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34653</xdr:rowOff>
    </xdr:from>
    <xdr:to>
      <xdr:col>116</xdr:col>
      <xdr:colOff>114300</xdr:colOff>
      <xdr:row>41</xdr:row>
      <xdr:rowOff>136253</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2110700" y="70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121030</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100-000049020000}"/>
            </a:ext>
          </a:extLst>
        </xdr:cNvPr>
        <xdr:cNvSpPr txBox="1"/>
      </xdr:nvSpPr>
      <xdr:spPr>
        <a:xfrm>
          <a:off x="22199600" y="697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85453</xdr:rowOff>
    </xdr:from>
    <xdr:to>
      <xdr:col>116</xdr:col>
      <xdr:colOff>63500</xdr:colOff>
      <xdr:row>41</xdr:row>
      <xdr:rowOff>89807</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1323300" y="711490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44450</xdr:rowOff>
    </xdr:from>
    <xdr:to>
      <xdr:col>107</xdr:col>
      <xdr:colOff>101600</xdr:colOff>
      <xdr:row>41</xdr:row>
      <xdr:rowOff>146050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0383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0434300" y="711925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48804</xdr:rowOff>
    </xdr:from>
    <xdr:to>
      <xdr:col>102</xdr:col>
      <xdr:colOff>165100</xdr:colOff>
      <xdr:row>41</xdr:row>
      <xdr:rowOff>150404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9494500" y="7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95250</xdr:rowOff>
    </xdr:from>
    <xdr:to>
      <xdr:col>107</xdr:col>
      <xdr:colOff>50800</xdr:colOff>
      <xdr:row>41</xdr:row>
      <xdr:rowOff>99604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9545300" y="712470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75474</xdr:rowOff>
    </xdr:from>
    <xdr:to>
      <xdr:col>98</xdr:col>
      <xdr:colOff>38100</xdr:colOff>
      <xdr:row>41</xdr:row>
      <xdr:rowOff>5624</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8605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126274</xdr:rowOff>
    </xdr:from>
    <xdr:to>
      <xdr:col>102</xdr:col>
      <xdr:colOff>114300</xdr:colOff>
      <xdr:row>41</xdr:row>
      <xdr:rowOff>99604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656300" y="69842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137177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141531</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71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168201</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124460</xdr:rowOff>
    </xdr:from>
    <xdr:to>
      <xdr:col>81</xdr:col>
      <xdr:colOff>101600</xdr:colOff>
      <xdr:row>60</xdr:row>
      <xdr:rowOff>54610</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2908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90170</xdr:rowOff>
    </xdr:from>
    <xdr:to>
      <xdr:col>76</xdr:col>
      <xdr:colOff>165100</xdr:colOff>
      <xdr:row>60</xdr:row>
      <xdr:rowOff>20320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140970</xdr:rowOff>
    </xdr:from>
    <xdr:to>
      <xdr:col>81</xdr:col>
      <xdr:colOff>50800</xdr:colOff>
      <xdr:row>60</xdr:row>
      <xdr:rowOff>3810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25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55880</xdr:rowOff>
    </xdr:from>
    <xdr:to>
      <xdr:col>72</xdr:col>
      <xdr:colOff>38100</xdr:colOff>
      <xdr:row>59</xdr:row>
      <xdr:rowOff>157480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106680</xdr:rowOff>
    </xdr:from>
    <xdr:to>
      <xdr:col>76</xdr:col>
      <xdr:colOff>114300</xdr:colOff>
      <xdr:row>59</xdr:row>
      <xdr:rowOff>140970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222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153035</xdr:rowOff>
    </xdr:from>
    <xdr:to>
      <xdr:col>67</xdr:col>
      <xdr:colOff>101600</xdr:colOff>
      <xdr:row>58</xdr:row>
      <xdr:rowOff>83185</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32385</xdr:rowOff>
    </xdr:from>
    <xdr:to>
      <xdr:col>71</xdr:col>
      <xdr:colOff>177800</xdr:colOff>
      <xdr:row>59</xdr:row>
      <xdr:rowOff>106680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997648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71137</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148607</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99712</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30200</xdr:rowOff>
    </xdr:from>
    <xdr:to>
      <xdr:col>116</xdr:col>
      <xdr:colOff>114300</xdr:colOff>
      <xdr:row>62</xdr:row>
      <xdr:rowOff>131800</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06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53077</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105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38583</xdr:rowOff>
    </xdr:from>
    <xdr:to>
      <xdr:col>112</xdr:col>
      <xdr:colOff>38100</xdr:colOff>
      <xdr:row>62</xdr:row>
      <xdr:rowOff>140183</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066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81000</xdr:rowOff>
    </xdr:from>
    <xdr:to>
      <xdr:col>116</xdr:col>
      <xdr:colOff>63500</xdr:colOff>
      <xdr:row>62</xdr:row>
      <xdr:rowOff>89383</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710900"/>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48641</xdr:rowOff>
    </xdr:from>
    <xdr:to>
      <xdr:col>107</xdr:col>
      <xdr:colOff>101600</xdr:colOff>
      <xdr:row>62</xdr:row>
      <xdr:rowOff>150241</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89383</xdr:rowOff>
    </xdr:from>
    <xdr:to>
      <xdr:col>111</xdr:col>
      <xdr:colOff>177800</xdr:colOff>
      <xdr:row>62</xdr:row>
      <xdr:rowOff>99441</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7192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56185</xdr:rowOff>
    </xdr:from>
    <xdr:to>
      <xdr:col>102</xdr:col>
      <xdr:colOff>165100</xdr:colOff>
      <xdr:row>62</xdr:row>
      <xdr:rowOff>157785</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6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99441</xdr:rowOff>
    </xdr:from>
    <xdr:to>
      <xdr:col>107</xdr:col>
      <xdr:colOff>50800</xdr:colOff>
      <xdr:row>62</xdr:row>
      <xdr:rowOff>106985</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72934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114173</xdr:rowOff>
    </xdr:from>
    <xdr:to>
      <xdr:col>98</xdr:col>
      <xdr:colOff>38100</xdr:colOff>
      <xdr:row>63</xdr:row>
      <xdr:rowOff>44323</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106985</xdr:rowOff>
    </xdr:from>
    <xdr:to>
      <xdr:col>102</xdr:col>
      <xdr:colOff>114300</xdr:colOff>
      <xdr:row>62</xdr:row>
      <xdr:rowOff>164973</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736885"/>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156710</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1044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166768</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148912</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1077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35450</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1083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152400</xdr:rowOff>
    </xdr:from>
    <xdr:to>
      <xdr:col>76</xdr:col>
      <xdr:colOff>114300</xdr:colOff>
      <xdr:row>108</xdr:row>
      <xdr:rowOff>152400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95886</xdr:rowOff>
    </xdr:from>
    <xdr:to>
      <xdr:col>67</xdr:col>
      <xdr:colOff>101600</xdr:colOff>
      <xdr:row>109</xdr:row>
      <xdr:rowOff>26036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146686</xdr:rowOff>
    </xdr:from>
    <xdr:to>
      <xdr:col>71</xdr:col>
      <xdr:colOff>177800</xdr:colOff>
      <xdr:row>108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866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22877</xdr:rowOff>
    </xdr:from>
    <xdr:ext cx="469744"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57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22877</xdr:rowOff>
    </xdr:from>
    <xdr:ext cx="469744"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468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17163</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000000-0008-0000-0100-00002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815" name="【公民館】&#10;一人当たり面積最小値テキスト">
          <a:extLst>
            <a:ext uri="{FF2B5EF4-FFF2-40B4-BE49-F238E27FC236}">
              <a16:creationId xmlns:a16="http://schemas.microsoft.com/office/drawing/2014/main" id="{00000000-0008-0000-0100-00002F030000}"/>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817" name="【公民館】&#10;一人当たり面積最大値テキスト">
          <a:extLst>
            <a:ext uri="{FF2B5EF4-FFF2-40B4-BE49-F238E27FC236}">
              <a16:creationId xmlns:a16="http://schemas.microsoft.com/office/drawing/2014/main" id="{00000000-0008-0000-0100-000031030000}"/>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819" name="【公民館】&#10;一人当たり面積平均値テキスト">
          <a:extLst>
            <a:ext uri="{FF2B5EF4-FFF2-40B4-BE49-F238E27FC236}">
              <a16:creationId xmlns:a16="http://schemas.microsoft.com/office/drawing/2014/main" id="{00000000-0008-0000-0100-000033030000}"/>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47307</xdr:rowOff>
    </xdr:from>
    <xdr:to>
      <xdr:col>116</xdr:col>
      <xdr:colOff>114300</xdr:colOff>
      <xdr:row>108</xdr:row>
      <xdr:rowOff>148907</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22110700" y="185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133684</xdr:rowOff>
    </xdr:from>
    <xdr:ext cx="469744" cy="259045"/>
    <xdr:sp macro="" textlink="">
      <xdr:nvSpPr>
        <xdr:cNvPr id="831" name="【公民館】&#10;一人当たり面積該当値テキスト">
          <a:extLst>
            <a:ext uri="{FF2B5EF4-FFF2-40B4-BE49-F238E27FC236}">
              <a16:creationId xmlns:a16="http://schemas.microsoft.com/office/drawing/2014/main" id="{00000000-0008-0000-0100-00003F030000}"/>
            </a:ext>
          </a:extLst>
        </xdr:cNvPr>
        <xdr:cNvSpPr txBox="1"/>
      </xdr:nvSpPr>
      <xdr:spPr>
        <a:xfrm>
          <a:off x="22199600" y="1847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48640</xdr:rowOff>
    </xdr:from>
    <xdr:to>
      <xdr:col>112</xdr:col>
      <xdr:colOff>38100</xdr:colOff>
      <xdr:row>108</xdr:row>
      <xdr:rowOff>150240</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1272500" y="18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98107</xdr:rowOff>
    </xdr:from>
    <xdr:to>
      <xdr:col>116</xdr:col>
      <xdr:colOff>63500</xdr:colOff>
      <xdr:row>108</xdr:row>
      <xdr:rowOff>99440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flipV="1">
          <a:off x="21323300" y="1861470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50355</xdr:rowOff>
    </xdr:from>
    <xdr:to>
      <xdr:col>107</xdr:col>
      <xdr:colOff>101600</xdr:colOff>
      <xdr:row>108</xdr:row>
      <xdr:rowOff>151955</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0383500" y="185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99440</xdr:rowOff>
    </xdr:from>
    <xdr:to>
      <xdr:col>111</xdr:col>
      <xdr:colOff>177800</xdr:colOff>
      <xdr:row>108</xdr:row>
      <xdr:rowOff>101155</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0434300" y="186160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51499</xdr:rowOff>
    </xdr:from>
    <xdr:to>
      <xdr:col>102</xdr:col>
      <xdr:colOff>165100</xdr:colOff>
      <xdr:row>108</xdr:row>
      <xdr:rowOff>153099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9494500" y="185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101155</xdr:rowOff>
    </xdr:from>
    <xdr:to>
      <xdr:col>107</xdr:col>
      <xdr:colOff>50800</xdr:colOff>
      <xdr:row>108</xdr:row>
      <xdr:rowOff>102299</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19545300" y="1861775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52832</xdr:rowOff>
    </xdr:from>
    <xdr:to>
      <xdr:col>98</xdr:col>
      <xdr:colOff>38100</xdr:colOff>
      <xdr:row>108</xdr:row>
      <xdr:rowOff>154432</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8605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102299</xdr:rowOff>
    </xdr:from>
    <xdr:to>
      <xdr:col>102</xdr:col>
      <xdr:colOff>114300</xdr:colOff>
      <xdr:row>108</xdr:row>
      <xdr:rowOff>103632</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8656300" y="186188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840" name="n_1aveValue【公民館】&#10;一人当たり面積">
          <a:extLst>
            <a:ext uri="{FF2B5EF4-FFF2-40B4-BE49-F238E27FC236}">
              <a16:creationId xmlns:a16="http://schemas.microsoft.com/office/drawing/2014/main" id="{00000000-0008-0000-0100-000048030000}"/>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841" name="n_2aveValue【公民館】&#10;一人当たり面積">
          <a:extLst>
            <a:ext uri="{FF2B5EF4-FFF2-40B4-BE49-F238E27FC236}">
              <a16:creationId xmlns:a16="http://schemas.microsoft.com/office/drawing/2014/main" id="{00000000-0008-0000-0100-000049030000}"/>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842" name="n_3aveValue【公民館】&#10;一人当たり面積">
          <a:extLst>
            <a:ext uri="{FF2B5EF4-FFF2-40B4-BE49-F238E27FC236}">
              <a16:creationId xmlns:a16="http://schemas.microsoft.com/office/drawing/2014/main" id="{00000000-0008-0000-0100-00004A030000}"/>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843" name="n_4aveValue【公民館】&#10;一人当たり面積">
          <a:extLst>
            <a:ext uri="{FF2B5EF4-FFF2-40B4-BE49-F238E27FC236}">
              <a16:creationId xmlns:a16="http://schemas.microsoft.com/office/drawing/2014/main" id="{00000000-0008-0000-0100-00004B030000}"/>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141367</xdr:rowOff>
    </xdr:from>
    <xdr:ext cx="469744" cy="259045"/>
    <xdr:sp macro="" textlink="">
      <xdr:nvSpPr>
        <xdr:cNvPr id="844" name="n_1mainValue【公民館】&#10;一人当たり面積">
          <a:extLst>
            <a:ext uri="{FF2B5EF4-FFF2-40B4-BE49-F238E27FC236}">
              <a16:creationId xmlns:a16="http://schemas.microsoft.com/office/drawing/2014/main" id="{00000000-0008-0000-0100-00004C030000}"/>
            </a:ext>
          </a:extLst>
        </xdr:cNvPr>
        <xdr:cNvSpPr txBox="1"/>
      </xdr:nvSpPr>
      <xdr:spPr>
        <a:xfrm>
          <a:off x="21075727" y="186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143082</xdr:rowOff>
    </xdr:from>
    <xdr:ext cx="469744" cy="259045"/>
    <xdr:sp macro="" textlink="">
      <xdr:nvSpPr>
        <xdr:cNvPr id="845" name="n_2mainValue【公民館】&#10;一人当たり面積">
          <a:extLst>
            <a:ext uri="{FF2B5EF4-FFF2-40B4-BE49-F238E27FC236}">
              <a16:creationId xmlns:a16="http://schemas.microsoft.com/office/drawing/2014/main" id="{00000000-0008-0000-0100-00004D030000}"/>
            </a:ext>
          </a:extLst>
        </xdr:cNvPr>
        <xdr:cNvSpPr txBox="1"/>
      </xdr:nvSpPr>
      <xdr:spPr>
        <a:xfrm>
          <a:off x="20199427" y="1865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144226</xdr:rowOff>
    </xdr:from>
    <xdr:ext cx="469744" cy="259045"/>
    <xdr:sp macro="" textlink="">
      <xdr:nvSpPr>
        <xdr:cNvPr id="846" name="n_3mainValue【公民館】&#10;一人当たり面積">
          <a:extLst>
            <a:ext uri="{FF2B5EF4-FFF2-40B4-BE49-F238E27FC236}">
              <a16:creationId xmlns:a16="http://schemas.microsoft.com/office/drawing/2014/main" id="{00000000-0008-0000-0100-00004E030000}"/>
            </a:ext>
          </a:extLst>
        </xdr:cNvPr>
        <xdr:cNvSpPr txBox="1"/>
      </xdr:nvSpPr>
      <xdr:spPr>
        <a:xfrm>
          <a:off x="19310427" y="18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145559</xdr:rowOff>
    </xdr:from>
    <xdr:ext cx="469744" cy="259045"/>
    <xdr:sp macro="" textlink="">
      <xdr:nvSpPr>
        <xdr:cNvPr id="847" name="n_4mainValue【公民館】&#10;一人当たり面積">
          <a:extLst>
            <a:ext uri="{FF2B5EF4-FFF2-40B4-BE49-F238E27FC236}">
              <a16:creationId xmlns:a16="http://schemas.microsoft.com/office/drawing/2014/main" id="{00000000-0008-0000-0100-00004F030000}"/>
            </a:ext>
          </a:extLst>
        </xdr:cNvPr>
        <xdr:cNvSpPr txBox="1"/>
      </xdr:nvSpPr>
      <xdr:spPr>
        <a:xfrm>
          <a:off x="184214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全ての施設が償却率が上昇しており、特に</a:t>
          </a:r>
          <a:r>
            <a:rPr kumimoji="1" lang="ja-JP" altLang="en-US" sz="1100">
              <a:solidFill>
                <a:schemeClr val="dk1"/>
              </a:solidFill>
              <a:effectLst/>
              <a:latin typeface="+mn-lt"/>
              <a:ea typeface="+mn-ea"/>
              <a:cs typeface="+mn-cs"/>
            </a:rPr>
            <a:t>橋梁</a:t>
          </a:r>
          <a:r>
            <a:rPr kumimoji="1" lang="ja-JP" altLang="ja-JP" sz="1100">
              <a:solidFill>
                <a:schemeClr val="dk1"/>
              </a:solidFill>
              <a:effectLst/>
              <a:latin typeface="+mn-lt"/>
              <a:ea typeface="+mn-ea"/>
              <a:cs typeface="+mn-cs"/>
            </a:rPr>
            <a:t>・住宅・公民館などが高い償却率となっている。</a:t>
          </a:r>
          <a:r>
            <a:rPr kumimoji="1" lang="ja-JP" altLang="en-US" sz="1100">
              <a:solidFill>
                <a:schemeClr val="dk1"/>
              </a:solidFill>
              <a:effectLst/>
              <a:latin typeface="+mn-lt"/>
              <a:ea typeface="+mn-ea"/>
              <a:cs typeface="+mn-cs"/>
            </a:rPr>
            <a:t>橋梁は長寿命化計画を策定し、更新（修繕）・除却を実施しており、住宅については、令和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年度に老朽化していた住宅を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棟に除却した。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や個別施設計画</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などを活用し、</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除却</a:t>
          </a:r>
          <a:r>
            <a:rPr kumimoji="1" lang="ja-JP" altLang="ja-JP" sz="1100">
              <a:solidFill>
                <a:schemeClr val="dk1"/>
              </a:solidFill>
              <a:effectLst/>
              <a:latin typeface="+mn-lt"/>
              <a:ea typeface="+mn-ea"/>
              <a:cs typeface="+mn-cs"/>
            </a:rPr>
            <a:t>も検討し計画的な施設更新に努める。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和歌山県すさみ町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3,822
3,806
174.45
5,020,677
4,899,075
80,276
2,546,077
5,690,298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67310</xdr:rowOff>
    </xdr:from>
    <xdr:to>
      <xdr:col>6</xdr:col>
      <xdr:colOff>38100</xdr:colOff>
      <xdr:row>59</xdr:row>
      <xdr:rowOff>168910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95902</xdr:rowOff>
    </xdr:from>
    <xdr:ext cx="405111" cy="259045"/>
    <xdr:sp macro="" textlink="">
      <xdr:nvSpPr>
        <xdr:cNvPr id="90" name="n_1aveValue【体育館・プール】&#10;有形固定資産減価償却率">
          <a:extLst>
            <a:ext uri="{FF2B5EF4-FFF2-40B4-BE49-F238E27FC236}">
              <a16:creationId xmlns:a16="http://schemas.microsoft.com/office/drawing/2014/main" id="{00000000-0008-0000-0200-00005A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91" name="n_2ave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92" name="n_3ave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93" name="n_4aveValue【体育館・プール】&#10;有形固定資産減価償却率">
          <a:extLst>
            <a:ext uri="{FF2B5EF4-FFF2-40B4-BE49-F238E27FC236}">
              <a16:creationId xmlns:a16="http://schemas.microsoft.com/office/drawing/2014/main" id="{00000000-0008-0000-0200-00005D000000}"/>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94" name="n_4mainValue【体育館・プール】&#10;有形固定資産減価償却率">
          <a:extLst>
            <a:ext uri="{FF2B5EF4-FFF2-40B4-BE49-F238E27FC236}">
              <a16:creationId xmlns:a16="http://schemas.microsoft.com/office/drawing/2014/main" id="{00000000-0008-0000-0200-00005E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2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200-000077000000}"/>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200-000079000000}"/>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200-00007B000000}"/>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152082</xdr:rowOff>
    </xdr:from>
    <xdr:to>
      <xdr:col>36</xdr:col>
      <xdr:colOff>165100</xdr:colOff>
      <xdr:row>64</xdr:row>
      <xdr:rowOff>82232</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6921500" y="109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96473</xdr:rowOff>
    </xdr:from>
    <xdr:ext cx="469744" cy="259045"/>
    <xdr:sp macro="" textlink="">
      <xdr:nvSpPr>
        <xdr:cNvPr id="135" name="n_1aveValue【体育館・プール】&#10;一人当たり面積">
          <a:extLst>
            <a:ext uri="{FF2B5EF4-FFF2-40B4-BE49-F238E27FC236}">
              <a16:creationId xmlns:a16="http://schemas.microsoft.com/office/drawing/2014/main" id="{00000000-0008-0000-0200-000087000000}"/>
            </a:ext>
          </a:extLst>
        </xdr:cNvPr>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200-000088000000}"/>
            </a:ext>
          </a:extLst>
        </xdr:cNvPr>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38" name="n_4aveValue【体育館・プール】&#10;一人当たり面積">
          <a:extLst>
            <a:ext uri="{FF2B5EF4-FFF2-40B4-BE49-F238E27FC236}">
              <a16:creationId xmlns:a16="http://schemas.microsoft.com/office/drawing/2014/main" id="{00000000-0008-0000-0200-00008A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73359</xdr:rowOff>
    </xdr:from>
    <xdr:ext cx="469744" cy="259045"/>
    <xdr:sp macro="" textlink="">
      <xdr:nvSpPr>
        <xdr:cNvPr id="139" name="n_4mainValue【体育館・プール】&#10;一人当たり面積">
          <a:extLst>
            <a:ext uri="{FF2B5EF4-FFF2-40B4-BE49-F238E27FC236}">
              <a16:creationId xmlns:a16="http://schemas.microsoft.com/office/drawing/2014/main" id="{00000000-0008-0000-0200-00008B000000}"/>
            </a:ext>
          </a:extLst>
        </xdr:cNvPr>
        <xdr:cNvSpPr txBox="1"/>
      </xdr:nvSpPr>
      <xdr:spPr>
        <a:xfrm>
          <a:off x="6737427" y="110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a:extLst>
            <a:ext uri="{FF2B5EF4-FFF2-40B4-BE49-F238E27FC236}">
              <a16:creationId xmlns:a16="http://schemas.microsoft.com/office/drawing/2014/main" id="{00000000-0008-0000-0200-0000A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64" name="【福祉施設】&#10;有形固定資産減価償却率最小値テキスト">
          <a:extLst>
            <a:ext uri="{FF2B5EF4-FFF2-40B4-BE49-F238E27FC236}">
              <a16:creationId xmlns:a16="http://schemas.microsoft.com/office/drawing/2014/main" id="{00000000-0008-0000-0200-0000A4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66" name="【福祉施設】&#10;有形固定資産減価償却率最大値テキスト">
          <a:extLst>
            <a:ext uri="{FF2B5EF4-FFF2-40B4-BE49-F238E27FC236}">
              <a16:creationId xmlns:a16="http://schemas.microsoft.com/office/drawing/2014/main" id="{00000000-0008-0000-0200-0000A6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68" name="【福祉施設】&#10;有形固定資産減価償却率平均値テキスト">
          <a:extLst>
            <a:ext uri="{FF2B5EF4-FFF2-40B4-BE49-F238E27FC236}">
              <a16:creationId xmlns:a16="http://schemas.microsoft.com/office/drawing/2014/main" id="{00000000-0008-0000-0200-0000A8000000}"/>
            </a:ext>
          </a:extLst>
        </xdr:cNvPr>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35561</xdr:rowOff>
    </xdr:from>
    <xdr:to>
      <xdr:col>24</xdr:col>
      <xdr:colOff>114300</xdr:colOff>
      <xdr:row>83</xdr:row>
      <xdr:rowOff>137161</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45847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13988</xdr:rowOff>
    </xdr:from>
    <xdr:ext cx="405111" cy="259045"/>
    <xdr:sp macro="" textlink="">
      <xdr:nvSpPr>
        <xdr:cNvPr id="180" name="【福祉施設】&#10;有形固定資産減価償却率該当値テキスト">
          <a:extLst>
            <a:ext uri="{FF2B5EF4-FFF2-40B4-BE49-F238E27FC236}">
              <a16:creationId xmlns:a16="http://schemas.microsoft.com/office/drawing/2014/main" id="{00000000-0008-0000-0200-0000B4000000}"/>
            </a:ext>
          </a:extLst>
        </xdr:cNvPr>
        <xdr:cNvSpPr txBox="1"/>
      </xdr:nvSpPr>
      <xdr:spPr>
        <a:xfrm>
          <a:off x="4673600"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2539</xdr:rowOff>
    </xdr:from>
    <xdr:to>
      <xdr:col>20</xdr:col>
      <xdr:colOff>38100</xdr:colOff>
      <xdr:row>83</xdr:row>
      <xdr:rowOff>104139</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86361</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3797300" y="14283689"/>
          <a:ext cx="8382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142239</xdr:rowOff>
    </xdr:from>
    <xdr:to>
      <xdr:col>15</xdr:col>
      <xdr:colOff>101600</xdr:colOff>
      <xdr:row>83</xdr:row>
      <xdr:rowOff>72389</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28575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21589</xdr:rowOff>
    </xdr:from>
    <xdr:to>
      <xdr:col>19</xdr:col>
      <xdr:colOff>177800</xdr:colOff>
      <xdr:row>83</xdr:row>
      <xdr:rowOff>53339</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2908300" y="142519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21589</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019300" y="142189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88" name="n_2aveValue【福祉施設】&#10;有形固定資産減価償却率">
          <a:extLst>
            <a:ext uri="{FF2B5EF4-FFF2-40B4-BE49-F238E27FC236}">
              <a16:creationId xmlns:a16="http://schemas.microsoft.com/office/drawing/2014/main" id="{00000000-0008-0000-0200-0000BC00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89" name="n_3aveValue【福祉施設】&#10;有形固定資産減価償却率">
          <a:extLst>
            <a:ext uri="{FF2B5EF4-FFF2-40B4-BE49-F238E27FC236}">
              <a16:creationId xmlns:a16="http://schemas.microsoft.com/office/drawing/2014/main" id="{00000000-0008-0000-0200-0000BD000000}"/>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90" name="n_4aveValue【福祉施設】&#10;有形固定資産減価償却率">
          <a:extLst>
            <a:ext uri="{FF2B5EF4-FFF2-40B4-BE49-F238E27FC236}">
              <a16:creationId xmlns:a16="http://schemas.microsoft.com/office/drawing/2014/main" id="{00000000-0008-0000-0200-0000BE000000}"/>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95266</xdr:rowOff>
    </xdr:from>
    <xdr:ext cx="405111" cy="259045"/>
    <xdr:sp macro="" textlink="">
      <xdr:nvSpPr>
        <xdr:cNvPr id="191" name="n_1mainValue【福祉施設】&#10;有形固定資産減価償却率">
          <a:extLst>
            <a:ext uri="{FF2B5EF4-FFF2-40B4-BE49-F238E27FC236}">
              <a16:creationId xmlns:a16="http://schemas.microsoft.com/office/drawing/2014/main" id="{00000000-0008-0000-0200-0000BF000000}"/>
            </a:ext>
          </a:extLst>
        </xdr:cNvPr>
        <xdr:cNvSpPr txBox="1"/>
      </xdr:nvSpPr>
      <xdr:spPr>
        <a:xfrm>
          <a:off x="3582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63516</xdr:rowOff>
    </xdr:from>
    <xdr:ext cx="405111" cy="259045"/>
    <xdr:sp macro="" textlink="">
      <xdr:nvSpPr>
        <xdr:cNvPr id="192" name="n_2mainValue【福祉施設】&#10;有形固定資産減価償却率">
          <a:extLst>
            <a:ext uri="{FF2B5EF4-FFF2-40B4-BE49-F238E27FC236}">
              <a16:creationId xmlns:a16="http://schemas.microsoft.com/office/drawing/2014/main" id="{00000000-0008-0000-0200-0000C0000000}"/>
            </a:ext>
          </a:extLst>
        </xdr:cNvPr>
        <xdr:cNvSpPr txBox="1"/>
      </xdr:nvSpPr>
      <xdr:spPr>
        <a:xfrm>
          <a:off x="2705744" y="1429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193" name="n_3mainValue【福祉施設】&#10;有形固定資産減価償却率">
          <a:extLst>
            <a:ext uri="{FF2B5EF4-FFF2-40B4-BE49-F238E27FC236}">
              <a16:creationId xmlns:a16="http://schemas.microsoft.com/office/drawing/2014/main" id="{00000000-0008-0000-0200-0000C1000000}"/>
            </a:ext>
          </a:extLst>
        </xdr:cNvPr>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00000000-0008-0000-0200-0000D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16" name="【福祉施設】&#10;一人当たり面積最小値テキスト">
          <a:extLst>
            <a:ext uri="{FF2B5EF4-FFF2-40B4-BE49-F238E27FC236}">
              <a16:creationId xmlns:a16="http://schemas.microsoft.com/office/drawing/2014/main" id="{00000000-0008-0000-0200-0000D8000000}"/>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18" name="【福祉施設】&#10;一人当たり面積最大値テキスト">
          <a:extLst>
            <a:ext uri="{FF2B5EF4-FFF2-40B4-BE49-F238E27FC236}">
              <a16:creationId xmlns:a16="http://schemas.microsoft.com/office/drawing/2014/main" id="{00000000-0008-0000-0200-0000DA000000}"/>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20" name="【福祉施設】&#10;一人当たり面積平均値テキスト">
          <a:extLst>
            <a:ext uri="{FF2B5EF4-FFF2-40B4-BE49-F238E27FC236}">
              <a16:creationId xmlns:a16="http://schemas.microsoft.com/office/drawing/2014/main" id="{00000000-0008-0000-0200-0000DC000000}"/>
            </a:ext>
          </a:extLst>
        </xdr:cNvPr>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165379</xdr:rowOff>
    </xdr:from>
    <xdr:to>
      <xdr:col>55</xdr:col>
      <xdr:colOff>50800</xdr:colOff>
      <xdr:row>85</xdr:row>
      <xdr:rowOff>95529</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426700" y="1456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143806</xdr:rowOff>
    </xdr:from>
    <xdr:ext cx="469744" cy="259045"/>
    <xdr:sp macro="" textlink="">
      <xdr:nvSpPr>
        <xdr:cNvPr id="232" name="【福祉施設】&#10;一人当たり面積該当値テキスト">
          <a:extLst>
            <a:ext uri="{FF2B5EF4-FFF2-40B4-BE49-F238E27FC236}">
              <a16:creationId xmlns:a16="http://schemas.microsoft.com/office/drawing/2014/main" id="{00000000-0008-0000-0200-0000E8000000}"/>
            </a:ext>
          </a:extLst>
        </xdr:cNvPr>
        <xdr:cNvSpPr txBox="1"/>
      </xdr:nvSpPr>
      <xdr:spPr>
        <a:xfrm>
          <a:off x="10515600" y="1454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169494</xdr:rowOff>
    </xdr:from>
    <xdr:to>
      <xdr:col>50</xdr:col>
      <xdr:colOff>165100</xdr:colOff>
      <xdr:row>85</xdr:row>
      <xdr:rowOff>99644</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9588500" y="145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44729</xdr:rowOff>
    </xdr:from>
    <xdr:to>
      <xdr:col>55</xdr:col>
      <xdr:colOff>0</xdr:colOff>
      <xdr:row>85</xdr:row>
      <xdr:rowOff>48844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39300" y="14617979"/>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2845</xdr:rowOff>
    </xdr:from>
    <xdr:to>
      <xdr:col>46</xdr:col>
      <xdr:colOff>38100</xdr:colOff>
      <xdr:row>85</xdr:row>
      <xdr:rowOff>104445</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8699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48844</xdr:rowOff>
    </xdr:from>
    <xdr:to>
      <xdr:col>50</xdr:col>
      <xdr:colOff>114300</xdr:colOff>
      <xdr:row>85</xdr:row>
      <xdr:rowOff>53645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8750300" y="1462209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6502</xdr:rowOff>
    </xdr:from>
    <xdr:to>
      <xdr:col>41</xdr:col>
      <xdr:colOff>101600</xdr:colOff>
      <xdr:row>85</xdr:row>
      <xdr:rowOff>108102</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7810500" y="145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53645</xdr:rowOff>
    </xdr:from>
    <xdr:to>
      <xdr:col>45</xdr:col>
      <xdr:colOff>177800</xdr:colOff>
      <xdr:row>85</xdr:row>
      <xdr:rowOff>57302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7861300" y="1462689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39" name="n_1aveValue【福祉施設】&#10;一人当たり面積">
          <a:extLst>
            <a:ext uri="{FF2B5EF4-FFF2-40B4-BE49-F238E27FC236}">
              <a16:creationId xmlns:a16="http://schemas.microsoft.com/office/drawing/2014/main" id="{00000000-0008-0000-0200-0000EF000000}"/>
            </a:ext>
          </a:extLst>
        </xdr:cNvPr>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40" name="n_2aveValue【福祉施設】&#10;一人当たり面積">
          <a:extLst>
            <a:ext uri="{FF2B5EF4-FFF2-40B4-BE49-F238E27FC236}">
              <a16:creationId xmlns:a16="http://schemas.microsoft.com/office/drawing/2014/main" id="{00000000-0008-0000-0200-0000F0000000}"/>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42" name="n_4aveValue【福祉施設】&#10;一人当たり面積">
          <a:extLst>
            <a:ext uri="{FF2B5EF4-FFF2-40B4-BE49-F238E27FC236}">
              <a16:creationId xmlns:a16="http://schemas.microsoft.com/office/drawing/2014/main" id="{00000000-0008-0000-0200-0000F2000000}"/>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90771</xdr:rowOff>
    </xdr:from>
    <xdr:ext cx="469744" cy="259045"/>
    <xdr:sp macro="" textlink="">
      <xdr:nvSpPr>
        <xdr:cNvPr id="243" name="n_1mainValue【福祉施設】&#10;一人当たり面積">
          <a:extLst>
            <a:ext uri="{FF2B5EF4-FFF2-40B4-BE49-F238E27FC236}">
              <a16:creationId xmlns:a16="http://schemas.microsoft.com/office/drawing/2014/main" id="{00000000-0008-0000-0200-0000F3000000}"/>
            </a:ext>
          </a:extLst>
        </xdr:cNvPr>
        <xdr:cNvSpPr txBox="1"/>
      </xdr:nvSpPr>
      <xdr:spPr>
        <a:xfrm>
          <a:off x="9391727" y="1466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120972</xdr:rowOff>
    </xdr:from>
    <xdr:ext cx="469744" cy="259045"/>
    <xdr:sp macro="" textlink="">
      <xdr:nvSpPr>
        <xdr:cNvPr id="244" name="n_2mainValue【福祉施設】&#10;一人当たり面積">
          <a:extLst>
            <a:ext uri="{FF2B5EF4-FFF2-40B4-BE49-F238E27FC236}">
              <a16:creationId xmlns:a16="http://schemas.microsoft.com/office/drawing/2014/main" id="{00000000-0008-0000-0200-0000F4000000}"/>
            </a:ext>
          </a:extLst>
        </xdr:cNvPr>
        <xdr:cNvSpPr txBox="1"/>
      </xdr:nvSpPr>
      <xdr:spPr>
        <a:xfrm>
          <a:off x="85154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45" name="n_3mainValue【福祉施設】&#10;一人当たり面積">
          <a:extLst>
            <a:ext uri="{FF2B5EF4-FFF2-40B4-BE49-F238E27FC236}">
              <a16:creationId xmlns:a16="http://schemas.microsoft.com/office/drawing/2014/main" id="{00000000-0008-0000-0200-0000F5000000}"/>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00000000-0008-0000-0200-00000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72" name="【市民会館】&#10;有形固定資産減価償却率最小値テキスト">
          <a:extLst>
            <a:ext uri="{FF2B5EF4-FFF2-40B4-BE49-F238E27FC236}">
              <a16:creationId xmlns:a16="http://schemas.microsoft.com/office/drawing/2014/main" id="{00000000-0008-0000-0200-00001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274" name="【市民会館】&#10;有形固定資産減価償却率最大値テキスト">
          <a:extLst>
            <a:ext uri="{FF2B5EF4-FFF2-40B4-BE49-F238E27FC236}">
              <a16:creationId xmlns:a16="http://schemas.microsoft.com/office/drawing/2014/main" id="{00000000-0008-0000-0200-000012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00000000-0008-0000-0200-000014010000}"/>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162561</xdr:rowOff>
    </xdr:from>
    <xdr:to>
      <xdr:col>24</xdr:col>
      <xdr:colOff>114300</xdr:colOff>
      <xdr:row>108</xdr:row>
      <xdr:rowOff>92711</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4584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140988</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00000000-0008-0000-0200-000020010000}"/>
            </a:ext>
          </a:extLst>
        </xdr:cNvPr>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108</xdr:row>
      <xdr:rowOff>41911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3797300" y="18285823"/>
          <a:ext cx="838200" cy="2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xdr:rowOff>
    </xdr:from>
    <xdr:to>
      <xdr:col>15</xdr:col>
      <xdr:colOff>101600</xdr:colOff>
      <xdr:row>108</xdr:row>
      <xdr:rowOff>115570</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2857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112123</xdr:rowOff>
    </xdr:from>
    <xdr:to>
      <xdr:col>19</xdr:col>
      <xdr:colOff>177800</xdr:colOff>
      <xdr:row>108</xdr:row>
      <xdr:rowOff>64770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flipV="1">
          <a:off x="2908300" y="1828582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164193</xdr:rowOff>
    </xdr:from>
    <xdr:to>
      <xdr:col>10</xdr:col>
      <xdr:colOff>165100</xdr:colOff>
      <xdr:row>108</xdr:row>
      <xdr:rowOff>94343</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1968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43543</xdr:rowOff>
    </xdr:from>
    <xdr:to>
      <xdr:col>15</xdr:col>
      <xdr:colOff>50800</xdr:colOff>
      <xdr:row>108</xdr:row>
      <xdr:rowOff>64770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2019300" y="185601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159294</xdr:rowOff>
    </xdr:from>
    <xdr:to>
      <xdr:col>6</xdr:col>
      <xdr:colOff>38100</xdr:colOff>
      <xdr:row>107</xdr:row>
      <xdr:rowOff>89444</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07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38644</xdr:rowOff>
    </xdr:from>
    <xdr:to>
      <xdr:col>10</xdr:col>
      <xdr:colOff>114300</xdr:colOff>
      <xdr:row>108</xdr:row>
      <xdr:rowOff>43543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130300" y="1838379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297" name="n_1aveValue【市民会館】&#10;有形固定資産減価償却率">
          <a:extLst>
            <a:ext uri="{FF2B5EF4-FFF2-40B4-BE49-F238E27FC236}">
              <a16:creationId xmlns:a16="http://schemas.microsoft.com/office/drawing/2014/main" id="{00000000-0008-0000-0200-00002901000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298" name="n_2aveValue【市民会館】&#10;有形固定資産減価償却率">
          <a:extLst>
            <a:ext uri="{FF2B5EF4-FFF2-40B4-BE49-F238E27FC236}">
              <a16:creationId xmlns:a16="http://schemas.microsoft.com/office/drawing/2014/main" id="{00000000-0008-0000-0200-00002A010000}"/>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299" name="n_3aveValue【市民会館】&#10;有形固定資産減価償却率">
          <a:extLst>
            <a:ext uri="{FF2B5EF4-FFF2-40B4-BE49-F238E27FC236}">
              <a16:creationId xmlns:a16="http://schemas.microsoft.com/office/drawing/2014/main" id="{00000000-0008-0000-0200-00002B010000}"/>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00" name="n_4aveValue【市民会館】&#10;有形固定資産減価償却率">
          <a:extLst>
            <a:ext uri="{FF2B5EF4-FFF2-40B4-BE49-F238E27FC236}">
              <a16:creationId xmlns:a16="http://schemas.microsoft.com/office/drawing/2014/main" id="{00000000-0008-0000-0200-00002C010000}"/>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301" name="n_1mainValue【市民会館】&#10;有形固定資産減価償却率">
          <a:extLst>
            <a:ext uri="{FF2B5EF4-FFF2-40B4-BE49-F238E27FC236}">
              <a16:creationId xmlns:a16="http://schemas.microsoft.com/office/drawing/2014/main" id="{00000000-0008-0000-0200-00002D010000}"/>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106697</xdr:rowOff>
    </xdr:from>
    <xdr:ext cx="405111" cy="259045"/>
    <xdr:sp macro="" textlink="">
      <xdr:nvSpPr>
        <xdr:cNvPr id="302" name="n_2mainValue【市民会館】&#10;有形固定資産減価償却率">
          <a:extLst>
            <a:ext uri="{FF2B5EF4-FFF2-40B4-BE49-F238E27FC236}">
              <a16:creationId xmlns:a16="http://schemas.microsoft.com/office/drawing/2014/main" id="{00000000-0008-0000-0200-00002E010000}"/>
            </a:ext>
          </a:extLst>
        </xdr:cNvPr>
        <xdr:cNvSpPr txBox="1"/>
      </xdr:nvSpPr>
      <xdr:spPr>
        <a:xfrm>
          <a:off x="27057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85470</xdr:rowOff>
    </xdr:from>
    <xdr:ext cx="405111" cy="259045"/>
    <xdr:sp macro="" textlink="">
      <xdr:nvSpPr>
        <xdr:cNvPr id="303" name="n_3mainValue【市民会館】&#10;有形固定資産減価償却率">
          <a:extLst>
            <a:ext uri="{FF2B5EF4-FFF2-40B4-BE49-F238E27FC236}">
              <a16:creationId xmlns:a16="http://schemas.microsoft.com/office/drawing/2014/main" id="{00000000-0008-0000-0200-00002F010000}"/>
            </a:ext>
          </a:extLst>
        </xdr:cNvPr>
        <xdr:cNvSpPr txBox="1"/>
      </xdr:nvSpPr>
      <xdr:spPr>
        <a:xfrm>
          <a:off x="1816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80571</xdr:rowOff>
    </xdr:from>
    <xdr:ext cx="405111" cy="259045"/>
    <xdr:sp macro="" textlink="">
      <xdr:nvSpPr>
        <xdr:cNvPr id="304" name="n_4mainValue【市民会館】&#10;有形固定資産減価償却率">
          <a:extLst>
            <a:ext uri="{FF2B5EF4-FFF2-40B4-BE49-F238E27FC236}">
              <a16:creationId xmlns:a16="http://schemas.microsoft.com/office/drawing/2014/main" id="{00000000-0008-0000-0200-000030010000}"/>
            </a:ext>
          </a:extLst>
        </xdr:cNvPr>
        <xdr:cNvSpPr txBox="1"/>
      </xdr:nvSpPr>
      <xdr:spPr>
        <a:xfrm>
          <a:off x="927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a:extLst>
            <a:ext uri="{FF2B5EF4-FFF2-40B4-BE49-F238E27FC236}">
              <a16:creationId xmlns:a16="http://schemas.microsoft.com/office/drawing/2014/main" id="{00000000-0008-0000-0200-00004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25" name="【市民会館】&#10;一人当たり面積最小値テキスト">
          <a:extLst>
            <a:ext uri="{FF2B5EF4-FFF2-40B4-BE49-F238E27FC236}">
              <a16:creationId xmlns:a16="http://schemas.microsoft.com/office/drawing/2014/main" id="{00000000-0008-0000-0200-000045010000}"/>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27" name="【市民会館】&#10;一人当たり面積最大値テキスト">
          <a:extLst>
            <a:ext uri="{FF2B5EF4-FFF2-40B4-BE49-F238E27FC236}">
              <a16:creationId xmlns:a16="http://schemas.microsoft.com/office/drawing/2014/main" id="{00000000-0008-0000-0200-000047010000}"/>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29" name="【市民会館】&#10;一人当たり面積平均値テキスト">
          <a:extLst>
            <a:ext uri="{FF2B5EF4-FFF2-40B4-BE49-F238E27FC236}">
              <a16:creationId xmlns:a16="http://schemas.microsoft.com/office/drawing/2014/main" id="{00000000-0008-0000-0200-000049010000}"/>
            </a:ext>
          </a:extLst>
        </xdr:cNvPr>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155702</xdr:rowOff>
    </xdr:from>
    <xdr:to>
      <xdr:col>55</xdr:col>
      <xdr:colOff>50800</xdr:colOff>
      <xdr:row>104</xdr:row>
      <xdr:rowOff>85852</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0426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7129</xdr:rowOff>
    </xdr:from>
    <xdr:ext cx="469744" cy="259045"/>
    <xdr:sp macro="" textlink="">
      <xdr:nvSpPr>
        <xdr:cNvPr id="341" name="【市民会館】&#10;一人当たり面積該当値テキスト">
          <a:extLst>
            <a:ext uri="{FF2B5EF4-FFF2-40B4-BE49-F238E27FC236}">
              <a16:creationId xmlns:a16="http://schemas.microsoft.com/office/drawing/2014/main" id="{00000000-0008-0000-0200-000055010000}"/>
            </a:ext>
          </a:extLst>
        </xdr:cNvPr>
        <xdr:cNvSpPr txBox="1"/>
      </xdr:nvSpPr>
      <xdr:spPr>
        <a:xfrm>
          <a:off x="10515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170562</xdr:rowOff>
    </xdr:from>
    <xdr:to>
      <xdr:col>50</xdr:col>
      <xdr:colOff>165100</xdr:colOff>
      <xdr:row>104</xdr:row>
      <xdr:rowOff>100712</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9588500" y="178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35052</xdr:rowOff>
    </xdr:from>
    <xdr:to>
      <xdr:col>55</xdr:col>
      <xdr:colOff>0</xdr:colOff>
      <xdr:row>104</xdr:row>
      <xdr:rowOff>49912</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9639300" y="17865852"/>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17399</xdr:rowOff>
    </xdr:from>
    <xdr:to>
      <xdr:col>46</xdr:col>
      <xdr:colOff>38100</xdr:colOff>
      <xdr:row>104</xdr:row>
      <xdr:rowOff>118999</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8699500" y="178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49912</xdr:rowOff>
    </xdr:from>
    <xdr:to>
      <xdr:col>50</xdr:col>
      <xdr:colOff>114300</xdr:colOff>
      <xdr:row>104</xdr:row>
      <xdr:rowOff>68199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8750300" y="1788071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23685</xdr:rowOff>
    </xdr:from>
    <xdr:to>
      <xdr:col>41</xdr:col>
      <xdr:colOff>101600</xdr:colOff>
      <xdr:row>104</xdr:row>
      <xdr:rowOff>125285</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7810500" y="178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68199</xdr:rowOff>
    </xdr:from>
    <xdr:to>
      <xdr:col>45</xdr:col>
      <xdr:colOff>177800</xdr:colOff>
      <xdr:row>104</xdr:row>
      <xdr:rowOff>74485</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7861300" y="1789899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5969</xdr:rowOff>
    </xdr:from>
    <xdr:to>
      <xdr:col>36</xdr:col>
      <xdr:colOff>165100</xdr:colOff>
      <xdr:row>106</xdr:row>
      <xdr:rowOff>107569</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6921500" y="18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74485</xdr:rowOff>
    </xdr:from>
    <xdr:to>
      <xdr:col>41</xdr:col>
      <xdr:colOff>50800</xdr:colOff>
      <xdr:row>106</xdr:row>
      <xdr:rowOff>56769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6972300" y="17905285"/>
          <a:ext cx="889000" cy="3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50" name="n_1aveValue【市民会館】&#10;一人当たり面積">
          <a:extLst>
            <a:ext uri="{FF2B5EF4-FFF2-40B4-BE49-F238E27FC236}">
              <a16:creationId xmlns:a16="http://schemas.microsoft.com/office/drawing/2014/main" id="{00000000-0008-0000-0200-00005E010000}"/>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51" name="n_2aveValue【市民会館】&#10;一人当たり面積">
          <a:extLst>
            <a:ext uri="{FF2B5EF4-FFF2-40B4-BE49-F238E27FC236}">
              <a16:creationId xmlns:a16="http://schemas.microsoft.com/office/drawing/2014/main" id="{00000000-0008-0000-0200-00005F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52" name="n_3aveValue【市民会館】&#10;一人当たり面積">
          <a:extLst>
            <a:ext uri="{FF2B5EF4-FFF2-40B4-BE49-F238E27FC236}">
              <a16:creationId xmlns:a16="http://schemas.microsoft.com/office/drawing/2014/main" id="{00000000-0008-0000-0200-000060010000}"/>
            </a:ext>
          </a:extLst>
        </xdr:cNvPr>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353" name="n_4aveValue【市民会館】&#10;一人当たり面積">
          <a:extLst>
            <a:ext uri="{FF2B5EF4-FFF2-40B4-BE49-F238E27FC236}">
              <a16:creationId xmlns:a16="http://schemas.microsoft.com/office/drawing/2014/main" id="{00000000-0008-0000-0200-000061010000}"/>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117239</xdr:rowOff>
    </xdr:from>
    <xdr:ext cx="469744" cy="259045"/>
    <xdr:sp macro="" textlink="">
      <xdr:nvSpPr>
        <xdr:cNvPr id="354" name="n_1mainValue【市民会館】&#10;一人当たり面積">
          <a:extLst>
            <a:ext uri="{FF2B5EF4-FFF2-40B4-BE49-F238E27FC236}">
              <a16:creationId xmlns:a16="http://schemas.microsoft.com/office/drawing/2014/main" id="{00000000-0008-0000-0200-000062010000}"/>
            </a:ext>
          </a:extLst>
        </xdr:cNvPr>
        <xdr:cNvSpPr txBox="1"/>
      </xdr:nvSpPr>
      <xdr:spPr>
        <a:xfrm>
          <a:off x="9391727" y="176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135526</xdr:rowOff>
    </xdr:from>
    <xdr:ext cx="469744" cy="259045"/>
    <xdr:sp macro="" textlink="">
      <xdr:nvSpPr>
        <xdr:cNvPr id="355" name="n_2mainValue【市民会館】&#10;一人当たり面積">
          <a:extLst>
            <a:ext uri="{FF2B5EF4-FFF2-40B4-BE49-F238E27FC236}">
              <a16:creationId xmlns:a16="http://schemas.microsoft.com/office/drawing/2014/main" id="{00000000-0008-0000-0200-000063010000}"/>
            </a:ext>
          </a:extLst>
        </xdr:cNvPr>
        <xdr:cNvSpPr txBox="1"/>
      </xdr:nvSpPr>
      <xdr:spPr>
        <a:xfrm>
          <a:off x="8515427" y="176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141812</xdr:rowOff>
    </xdr:from>
    <xdr:ext cx="469744" cy="259045"/>
    <xdr:sp macro="" textlink="">
      <xdr:nvSpPr>
        <xdr:cNvPr id="356" name="n_3mainValue【市民会館】&#10;一人当たり面積">
          <a:extLst>
            <a:ext uri="{FF2B5EF4-FFF2-40B4-BE49-F238E27FC236}">
              <a16:creationId xmlns:a16="http://schemas.microsoft.com/office/drawing/2014/main" id="{00000000-0008-0000-0200-000064010000}"/>
            </a:ext>
          </a:extLst>
        </xdr:cNvPr>
        <xdr:cNvSpPr txBox="1"/>
      </xdr:nvSpPr>
      <xdr:spPr>
        <a:xfrm>
          <a:off x="7626427" y="1762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98696</xdr:rowOff>
    </xdr:from>
    <xdr:ext cx="469744" cy="259045"/>
    <xdr:sp macro="" textlink="">
      <xdr:nvSpPr>
        <xdr:cNvPr id="357" name="n_4mainValue【市民会館】&#10;一人当たり面積">
          <a:extLst>
            <a:ext uri="{FF2B5EF4-FFF2-40B4-BE49-F238E27FC236}">
              <a16:creationId xmlns:a16="http://schemas.microsoft.com/office/drawing/2014/main" id="{00000000-0008-0000-0200-000065010000}"/>
            </a:ext>
          </a:extLst>
        </xdr:cNvPr>
        <xdr:cNvSpPr txBox="1"/>
      </xdr:nvSpPr>
      <xdr:spPr>
        <a:xfrm>
          <a:off x="6737427" y="182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00000000-0008-0000-0200-00007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84" name="【一般廃棄物処理施設】&#10;有形固定資産減価償却率最小値テキスト">
          <a:extLst>
            <a:ext uri="{FF2B5EF4-FFF2-40B4-BE49-F238E27FC236}">
              <a16:creationId xmlns:a16="http://schemas.microsoft.com/office/drawing/2014/main" id="{00000000-0008-0000-0200-000080010000}"/>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86" name="【一般廃棄物処理施設】&#10;有形固定資産減価償却率最大値テキスト">
          <a:extLst>
            <a:ext uri="{FF2B5EF4-FFF2-40B4-BE49-F238E27FC236}">
              <a16:creationId xmlns:a16="http://schemas.microsoft.com/office/drawing/2014/main" id="{00000000-0008-0000-0200-000082010000}"/>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00000000-0008-0000-0200-000084010000}"/>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400" name="【一般廃棄物処理施設】&#10;有形固定資産減価償却率該当値テキスト">
          <a:extLst>
            <a:ext uri="{FF2B5EF4-FFF2-40B4-BE49-F238E27FC236}">
              <a16:creationId xmlns:a16="http://schemas.microsoft.com/office/drawing/2014/main" id="{00000000-0008-0000-0200-000090010000}"/>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103777</xdr:rowOff>
    </xdr:from>
    <xdr:to>
      <xdr:col>81</xdr:col>
      <xdr:colOff>101600</xdr:colOff>
      <xdr:row>39</xdr:row>
      <xdr:rowOff>33927</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5430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27215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5481300" y="666967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59690</xdr:rowOff>
    </xdr:from>
    <xdr:to>
      <xdr:col>76</xdr:col>
      <xdr:colOff>165100</xdr:colOff>
      <xdr:row>38</xdr:row>
      <xdr:rowOff>161290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154577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4592300" y="66255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3652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68035</xdr:rowOff>
    </xdr:from>
    <xdr:to>
      <xdr:col>76</xdr:col>
      <xdr:colOff>114300</xdr:colOff>
      <xdr:row>38</xdr:row>
      <xdr:rowOff>110490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3703300" y="65831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07" name="n_1ave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408" name="n_2ave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09" name="n_3ave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410" name="n_4aveValue【一般廃棄物処理施設】&#10;有形固定資産減価償却率">
          <a:extLst>
            <a:ext uri="{FF2B5EF4-FFF2-40B4-BE49-F238E27FC236}">
              <a16:creationId xmlns:a16="http://schemas.microsoft.com/office/drawing/2014/main" id="{00000000-0008-0000-0200-00009A010000}"/>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25054</xdr:rowOff>
    </xdr:from>
    <xdr:ext cx="405111" cy="259045"/>
    <xdr:sp macro="" textlink="">
      <xdr:nvSpPr>
        <xdr:cNvPr id="411" name="n_1mainValue【一般廃棄物処理施設】&#10;有形固定資産減価償却率">
          <a:extLst>
            <a:ext uri="{FF2B5EF4-FFF2-40B4-BE49-F238E27FC236}">
              <a16:creationId xmlns:a16="http://schemas.microsoft.com/office/drawing/2014/main" id="{00000000-0008-0000-0200-00009B010000}"/>
            </a:ext>
          </a:extLst>
        </xdr:cNvPr>
        <xdr:cNvSpPr txBox="1"/>
      </xdr:nvSpPr>
      <xdr:spPr>
        <a:xfrm>
          <a:off x="15266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152417</xdr:rowOff>
    </xdr:from>
    <xdr:ext cx="405111" cy="259045"/>
    <xdr:sp macro="" textlink="">
      <xdr:nvSpPr>
        <xdr:cNvPr id="412" name="n_2main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4389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13" name="n_3mainValue【一般廃棄物処理施設】&#10;有形固定資産減価償却率">
          <a:extLst>
            <a:ext uri="{FF2B5EF4-FFF2-40B4-BE49-F238E27FC236}">
              <a16:creationId xmlns:a16="http://schemas.microsoft.com/office/drawing/2014/main" id="{00000000-0008-0000-0200-00009D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00000000-0008-0000-0200-0000B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36" name="【一般廃棄物処理施設】&#10;一人当たり有形固定資産（償却資産）額最小値テキスト">
          <a:extLst>
            <a:ext uri="{FF2B5EF4-FFF2-40B4-BE49-F238E27FC236}">
              <a16:creationId xmlns:a16="http://schemas.microsoft.com/office/drawing/2014/main" id="{00000000-0008-0000-0200-0000B4010000}"/>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00000000-0008-0000-0200-0000B6010000}"/>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00000000-0008-0000-0200-0000B8010000}"/>
            </a:ext>
          </a:extLst>
        </xdr:cNvPr>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166346</xdr:rowOff>
    </xdr:from>
    <xdr:to>
      <xdr:col>116</xdr:col>
      <xdr:colOff>114300</xdr:colOff>
      <xdr:row>41</xdr:row>
      <xdr:rowOff>96496</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2110700" y="70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90874</xdr:rowOff>
    </xdr:from>
    <xdr:ext cx="599010" cy="259045"/>
    <xdr:sp macro="" textlink="">
      <xdr:nvSpPr>
        <xdr:cNvPr id="452" name="【一般廃棄物処理施設】&#10;一人当たり有形固定資産（償却資産）額該当値テキスト">
          <a:extLst>
            <a:ext uri="{FF2B5EF4-FFF2-40B4-BE49-F238E27FC236}">
              <a16:creationId xmlns:a16="http://schemas.microsoft.com/office/drawing/2014/main" id="{00000000-0008-0000-0200-0000C4010000}"/>
            </a:ext>
          </a:extLst>
        </xdr:cNvPr>
        <xdr:cNvSpPr txBox="1"/>
      </xdr:nvSpPr>
      <xdr:spPr>
        <a:xfrm>
          <a:off x="22199600" y="694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168515</xdr:rowOff>
    </xdr:from>
    <xdr:to>
      <xdr:col>112</xdr:col>
      <xdr:colOff>38100</xdr:colOff>
      <xdr:row>41</xdr:row>
      <xdr:rowOff>98665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1272500" y="7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45696</xdr:rowOff>
    </xdr:from>
    <xdr:to>
      <xdr:col>116</xdr:col>
      <xdr:colOff>63500</xdr:colOff>
      <xdr:row>41</xdr:row>
      <xdr:rowOff>47865</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21323300" y="7075146"/>
          <a:ext cx="8382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171117</xdr:rowOff>
    </xdr:from>
    <xdr:to>
      <xdr:col>107</xdr:col>
      <xdr:colOff>101600</xdr:colOff>
      <xdr:row>41</xdr:row>
      <xdr:rowOff>101267</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20383500" y="70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47865</xdr:rowOff>
    </xdr:from>
    <xdr:to>
      <xdr:col>111</xdr:col>
      <xdr:colOff>177800</xdr:colOff>
      <xdr:row>41</xdr:row>
      <xdr:rowOff>50467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20434300" y="7077315"/>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1629</xdr:rowOff>
    </xdr:from>
    <xdr:to>
      <xdr:col>102</xdr:col>
      <xdr:colOff>165100</xdr:colOff>
      <xdr:row>41</xdr:row>
      <xdr:rowOff>103229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9494500" y="70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50467</xdr:rowOff>
    </xdr:from>
    <xdr:to>
      <xdr:col>107</xdr:col>
      <xdr:colOff>50800</xdr:colOff>
      <xdr:row>41</xdr:row>
      <xdr:rowOff>52429</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9545300" y="7079917"/>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59" name="n_1ave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60" name="n_2aveValue【一般廃棄物処理施設】&#10;一人当たり有形固定資産（償却資産）額">
          <a:extLst>
            <a:ext uri="{FF2B5EF4-FFF2-40B4-BE49-F238E27FC236}">
              <a16:creationId xmlns:a16="http://schemas.microsoft.com/office/drawing/2014/main" id="{00000000-0008-0000-0200-0000CC010000}"/>
            </a:ext>
          </a:extLst>
        </xdr:cNvPr>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461" name="n_3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62" name="n_4aveValue【一般廃棄物処理施設】&#10;一人当たり有形固定資産（償却資産）額">
          <a:extLst>
            <a:ext uri="{FF2B5EF4-FFF2-40B4-BE49-F238E27FC236}">
              <a16:creationId xmlns:a16="http://schemas.microsoft.com/office/drawing/2014/main" id="{00000000-0008-0000-0200-0000CE01000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89792</xdr:rowOff>
    </xdr:from>
    <xdr:ext cx="599010" cy="259045"/>
    <xdr:sp macro="" textlink="">
      <xdr:nvSpPr>
        <xdr:cNvPr id="463" name="n_1main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21011095" y="711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92394</xdr:rowOff>
    </xdr:from>
    <xdr:ext cx="599010" cy="259045"/>
    <xdr:sp macro="" textlink="">
      <xdr:nvSpPr>
        <xdr:cNvPr id="464" name="n_2mainValue【一般廃棄物処理施設】&#10;一人当たり有形固定資産（償却資産）額">
          <a:extLst>
            <a:ext uri="{FF2B5EF4-FFF2-40B4-BE49-F238E27FC236}">
              <a16:creationId xmlns:a16="http://schemas.microsoft.com/office/drawing/2014/main" id="{00000000-0008-0000-0200-0000D0010000}"/>
            </a:ext>
          </a:extLst>
        </xdr:cNvPr>
        <xdr:cNvSpPr txBox="1"/>
      </xdr:nvSpPr>
      <xdr:spPr>
        <a:xfrm>
          <a:off x="20134795" y="7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94356</xdr:rowOff>
    </xdr:from>
    <xdr:ext cx="599010" cy="259045"/>
    <xdr:sp macro="" textlink="">
      <xdr:nvSpPr>
        <xdr:cNvPr id="465" name="n_3mainValue【一般廃棄物処理施設】&#10;一人当たり有形固定資産（償却資産）額">
          <a:extLst>
            <a:ext uri="{FF2B5EF4-FFF2-40B4-BE49-F238E27FC236}">
              <a16:creationId xmlns:a16="http://schemas.microsoft.com/office/drawing/2014/main" id="{00000000-0008-0000-0200-0000D1010000}"/>
            </a:ext>
          </a:extLst>
        </xdr:cNvPr>
        <xdr:cNvSpPr txBox="1"/>
      </xdr:nvSpPr>
      <xdr:spPr>
        <a:xfrm>
          <a:off x="19245795" y="712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a:extLst>
            <a:ext uri="{FF2B5EF4-FFF2-40B4-BE49-F238E27FC236}">
              <a16:creationId xmlns:a16="http://schemas.microsoft.com/office/drawing/2014/main" id="{00000000-0008-0000-0200-0000E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91" name="【保健センター・保健所】&#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93" name="【保健センター・保健所】&#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495" name="【保健センター・保健所】&#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507" name="【保健センター・保健所】&#10;有形固定資産減価償却率該当値テキスト">
          <a:extLst>
            <a:ext uri="{FF2B5EF4-FFF2-40B4-BE49-F238E27FC236}">
              <a16:creationId xmlns:a16="http://schemas.microsoft.com/office/drawing/2014/main" id="{00000000-0008-0000-0200-0000FB010000}"/>
            </a:ext>
          </a:extLst>
        </xdr:cNvPr>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25400</xdr:rowOff>
    </xdr:from>
    <xdr:to>
      <xdr:col>81</xdr:col>
      <xdr:colOff>101600</xdr:colOff>
      <xdr:row>64</xdr:row>
      <xdr:rowOff>127000</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5481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25400</xdr:rowOff>
    </xdr:from>
    <xdr:to>
      <xdr:col>76</xdr:col>
      <xdr:colOff>165100</xdr:colOff>
      <xdr:row>64</xdr:row>
      <xdr:rowOff>127000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4541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76200</xdr:rowOff>
    </xdr:from>
    <xdr:to>
      <xdr:col>81</xdr:col>
      <xdr:colOff>50800</xdr:colOff>
      <xdr:row>64</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4592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76200</xdr:rowOff>
    </xdr:from>
    <xdr:to>
      <xdr:col>76</xdr:col>
      <xdr:colOff>114300</xdr:colOff>
      <xdr:row>64</xdr:row>
      <xdr:rowOff>76200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3703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514" name="n_1ave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515" name="n_2ave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16" name="n_3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517" name="n_4ave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64</xdr:row>
      <xdr:rowOff>118127</xdr:rowOff>
    </xdr:from>
    <xdr:ext cx="469744" cy="259045"/>
    <xdr:sp macro="" textlink="">
      <xdr:nvSpPr>
        <xdr:cNvPr id="518" name="n_1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5233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64</xdr:row>
      <xdr:rowOff>118127</xdr:rowOff>
    </xdr:from>
    <xdr:ext cx="469744" cy="259045"/>
    <xdr:sp macro="" textlink="">
      <xdr:nvSpPr>
        <xdr:cNvPr id="519" name="n_2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4357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520" name="n_3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1090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0000000-0008-0000-0200-00002F020000}"/>
            </a:ext>
          </a:extLst>
        </xdr:cNvPr>
        <xdr:cNvSpPr txBox="1"/>
      </xdr:nvSpPr>
      <xdr:spPr>
        <a:xfrm>
          <a:off x="22199600" y="1082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106249</xdr:rowOff>
    </xdr:from>
    <xdr:to>
      <xdr:col>112</xdr:col>
      <xdr:colOff>38100</xdr:colOff>
      <xdr:row>64</xdr:row>
      <xdr:rowOff>36399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109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156591</xdr:rowOff>
    </xdr:from>
    <xdr:to>
      <xdr:col>116</xdr:col>
      <xdr:colOff>63500</xdr:colOff>
      <xdr:row>63</xdr:row>
      <xdr:rowOff>157049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21323300" y="1095794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106705</xdr:rowOff>
    </xdr:from>
    <xdr:to>
      <xdr:col>107</xdr:col>
      <xdr:colOff>101600</xdr:colOff>
      <xdr:row>64</xdr:row>
      <xdr:rowOff>36855</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1090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157049</xdr:rowOff>
    </xdr:from>
    <xdr:to>
      <xdr:col>111</xdr:col>
      <xdr:colOff>177800</xdr:colOff>
      <xdr:row>63</xdr:row>
      <xdr:rowOff>157505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1095839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106934</xdr:rowOff>
    </xdr:from>
    <xdr:to>
      <xdr:col>102</xdr:col>
      <xdr:colOff>165100</xdr:colOff>
      <xdr:row>64</xdr:row>
      <xdr:rowOff>37084</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157505</xdr:rowOff>
    </xdr:from>
    <xdr:to>
      <xdr:col>107</xdr:col>
      <xdr:colOff>50800</xdr:colOff>
      <xdr:row>63</xdr:row>
      <xdr:rowOff>157734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1095885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566" name="n_1aveValue【保健センター・保健所】&#10;一人当たり面積">
          <a:extLst>
            <a:ext uri="{FF2B5EF4-FFF2-40B4-BE49-F238E27FC236}">
              <a16:creationId xmlns:a16="http://schemas.microsoft.com/office/drawing/2014/main" id="{00000000-0008-0000-0200-000036020000}"/>
            </a:ext>
          </a:extLst>
        </xdr:cNvPr>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567" name="n_2aveValue【保健センター・保健所】&#10;一人当たり面積">
          <a:extLst>
            <a:ext uri="{FF2B5EF4-FFF2-40B4-BE49-F238E27FC236}">
              <a16:creationId xmlns:a16="http://schemas.microsoft.com/office/drawing/2014/main" id="{00000000-0008-0000-0200-000037020000}"/>
            </a:ext>
          </a:extLst>
        </xdr:cNvPr>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568" name="n_3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569" name="n_4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27526</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10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27982</xdr:rowOff>
    </xdr:from>
    <xdr:ext cx="469744" cy="259045"/>
    <xdr:sp macro="" textlink="">
      <xdr:nvSpPr>
        <xdr:cNvPr id="571" name="n_2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0199427" y="11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28211</xdr:rowOff>
    </xdr:from>
    <xdr:ext cx="469744" cy="259045"/>
    <xdr:sp macro="" textlink="">
      <xdr:nvSpPr>
        <xdr:cNvPr id="572" name="n_3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19310427"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id="{00000000-0008-0000-0200-00005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98" name="【消防施設】&#10;有形固定資産減価償却率最小値テキスト">
          <a:extLst>
            <a:ext uri="{FF2B5EF4-FFF2-40B4-BE49-F238E27FC236}">
              <a16:creationId xmlns:a16="http://schemas.microsoft.com/office/drawing/2014/main" id="{00000000-0008-0000-0200-000056020000}"/>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00" name="【消防施設】&#10;有形固定資産減価償却率最大値テキスト">
          <a:extLst>
            <a:ext uri="{FF2B5EF4-FFF2-40B4-BE49-F238E27FC236}">
              <a16:creationId xmlns:a16="http://schemas.microsoft.com/office/drawing/2014/main" id="{00000000-0008-0000-0200-000058020000}"/>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02" name="【消防施設】&#10;有形固定資産減価償却率平均値テキスト">
          <a:extLst>
            <a:ext uri="{FF2B5EF4-FFF2-40B4-BE49-F238E27FC236}">
              <a16:creationId xmlns:a16="http://schemas.microsoft.com/office/drawing/2014/main" id="{00000000-0008-0000-0200-00005A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130175</xdr:rowOff>
    </xdr:from>
    <xdr:to>
      <xdr:col>85</xdr:col>
      <xdr:colOff>177800</xdr:colOff>
      <xdr:row>78</xdr:row>
      <xdr:rowOff>60325</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45102</xdr:rowOff>
    </xdr:from>
    <xdr:ext cx="405111" cy="259045"/>
    <xdr:sp macro="" textlink="">
      <xdr:nvSpPr>
        <xdr:cNvPr id="614" name="【消防施設】&#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69214</xdr:rowOff>
    </xdr:from>
    <xdr:to>
      <xdr:col>81</xdr:col>
      <xdr:colOff>101600</xdr:colOff>
      <xdr:row>77</xdr:row>
      <xdr:rowOff>170814</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120014</xdr:rowOff>
    </xdr:from>
    <xdr:to>
      <xdr:col>85</xdr:col>
      <xdr:colOff>127000</xdr:colOff>
      <xdr:row>78</xdr:row>
      <xdr:rowOff>9525</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5481300" y="13321664"/>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12064</xdr:rowOff>
    </xdr:from>
    <xdr:to>
      <xdr:col>76</xdr:col>
      <xdr:colOff>165100</xdr:colOff>
      <xdr:row>77</xdr:row>
      <xdr:rowOff>113664</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32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62864</xdr:rowOff>
    </xdr:from>
    <xdr:to>
      <xdr:col>81</xdr:col>
      <xdr:colOff>50800</xdr:colOff>
      <xdr:row>77</xdr:row>
      <xdr:rowOff>120014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4592300" y="132645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365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62864</xdr:rowOff>
    </xdr:from>
    <xdr:to>
      <xdr:col>76</xdr:col>
      <xdr:colOff>114300</xdr:colOff>
      <xdr:row>79</xdr:row>
      <xdr:rowOff>19050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3703300" y="13264514"/>
          <a:ext cx="889000" cy="29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19050</xdr:rowOff>
    </xdr:from>
    <xdr:to>
      <xdr:col>71</xdr:col>
      <xdr:colOff>177800</xdr:colOff>
      <xdr:row>84</xdr:row>
      <xdr:rowOff>15239</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2814300" y="13563600"/>
          <a:ext cx="889000" cy="85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623" name="n_1aveValue【消防施設】&#10;有形固定資産減価償却率">
          <a:extLst>
            <a:ext uri="{FF2B5EF4-FFF2-40B4-BE49-F238E27FC236}">
              <a16:creationId xmlns:a16="http://schemas.microsoft.com/office/drawing/2014/main" id="{00000000-0008-0000-0200-00006F020000}"/>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24" name="n_2aveValue【消防施設】&#10;有形固定資産減価償却率">
          <a:extLst>
            <a:ext uri="{FF2B5EF4-FFF2-40B4-BE49-F238E27FC236}">
              <a16:creationId xmlns:a16="http://schemas.microsoft.com/office/drawing/2014/main" id="{00000000-0008-0000-0200-000070020000}"/>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25" name="n_3aveValue【消防施設】&#10;有形固定資産減価償却率">
          <a:extLst>
            <a:ext uri="{FF2B5EF4-FFF2-40B4-BE49-F238E27FC236}">
              <a16:creationId xmlns:a16="http://schemas.microsoft.com/office/drawing/2014/main" id="{00000000-0008-0000-0200-000071020000}"/>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26" name="n_4aveValue【消防施設】&#10;有形固定資産減価償却率">
          <a:extLst>
            <a:ext uri="{FF2B5EF4-FFF2-40B4-BE49-F238E27FC236}">
              <a16:creationId xmlns:a16="http://schemas.microsoft.com/office/drawing/2014/main" id="{00000000-0008-0000-0200-00007202000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15891</xdr:rowOff>
    </xdr:from>
    <xdr:ext cx="405111" cy="259045"/>
    <xdr:sp macro="" textlink="">
      <xdr:nvSpPr>
        <xdr:cNvPr id="627" name="n_1mainValue【消防施設】&#10;有形固定資産減価償却率">
          <a:extLst>
            <a:ext uri="{FF2B5EF4-FFF2-40B4-BE49-F238E27FC236}">
              <a16:creationId xmlns:a16="http://schemas.microsoft.com/office/drawing/2014/main" id="{00000000-0008-0000-0200-000073020000}"/>
            </a:ext>
          </a:extLst>
        </xdr:cNvPr>
        <xdr:cNvSpPr txBox="1"/>
      </xdr:nvSpPr>
      <xdr:spPr>
        <a:xfrm>
          <a:off x="152660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130191</xdr:rowOff>
    </xdr:from>
    <xdr:ext cx="405111" cy="259045"/>
    <xdr:sp macro="" textlink="">
      <xdr:nvSpPr>
        <xdr:cNvPr id="628" name="n_2mainValue【消防施設】&#10;有形固定資産減価償却率">
          <a:extLst>
            <a:ext uri="{FF2B5EF4-FFF2-40B4-BE49-F238E27FC236}">
              <a16:creationId xmlns:a16="http://schemas.microsoft.com/office/drawing/2014/main" id="{00000000-0008-0000-0200-000074020000}"/>
            </a:ext>
          </a:extLst>
        </xdr:cNvPr>
        <xdr:cNvSpPr txBox="1"/>
      </xdr:nvSpPr>
      <xdr:spPr>
        <a:xfrm>
          <a:off x="14389744" y="1298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629" name="n_3mainValue【消防施設】&#10;有形固定資産減価償却率">
          <a:extLst>
            <a:ext uri="{FF2B5EF4-FFF2-40B4-BE49-F238E27FC236}">
              <a16:creationId xmlns:a16="http://schemas.microsoft.com/office/drawing/2014/main" id="{00000000-0008-0000-0200-000075020000}"/>
            </a:ext>
          </a:extLst>
        </xdr:cNvPr>
        <xdr:cNvSpPr txBox="1"/>
      </xdr:nvSpPr>
      <xdr:spPr>
        <a:xfrm>
          <a:off x="13500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630" name="n_4mainValue【消防施設】&#10;有形固定資産減価償却率">
          <a:extLst>
            <a:ext uri="{FF2B5EF4-FFF2-40B4-BE49-F238E27FC236}">
              <a16:creationId xmlns:a16="http://schemas.microsoft.com/office/drawing/2014/main" id="{00000000-0008-0000-0200-000076020000}"/>
            </a:ext>
          </a:extLst>
        </xdr:cNvPr>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00000000-0008-0000-02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53" name="【消防施設】&#10;一人当たり面積最小値テキスト">
          <a:extLst>
            <a:ext uri="{FF2B5EF4-FFF2-40B4-BE49-F238E27FC236}">
              <a16:creationId xmlns:a16="http://schemas.microsoft.com/office/drawing/2014/main" id="{00000000-0008-0000-0200-00008D020000}"/>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55" name="【消防施設】&#10;一人当たり面積最大値テキスト">
          <a:extLst>
            <a:ext uri="{FF2B5EF4-FFF2-40B4-BE49-F238E27FC236}">
              <a16:creationId xmlns:a16="http://schemas.microsoft.com/office/drawing/2014/main" id="{00000000-0008-0000-0200-00008F020000}"/>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57" name="【消防施設】&#10;一人当たり面積平均値テキスト">
          <a:extLst>
            <a:ext uri="{FF2B5EF4-FFF2-40B4-BE49-F238E27FC236}">
              <a16:creationId xmlns:a16="http://schemas.microsoft.com/office/drawing/2014/main" id="{00000000-0008-0000-0200-000091020000}"/>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65024</xdr:rowOff>
    </xdr:from>
    <xdr:to>
      <xdr:col>116</xdr:col>
      <xdr:colOff>114300</xdr:colOff>
      <xdr:row>85</xdr:row>
      <xdr:rowOff>166624</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2110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36593</xdr:rowOff>
    </xdr:from>
    <xdr:ext cx="469744" cy="259045"/>
    <xdr:sp macro="" textlink="">
      <xdr:nvSpPr>
        <xdr:cNvPr id="669" name="【消防施設】&#10;一人当たり面積該当値テキスト">
          <a:extLst>
            <a:ext uri="{FF2B5EF4-FFF2-40B4-BE49-F238E27FC236}">
              <a16:creationId xmlns:a16="http://schemas.microsoft.com/office/drawing/2014/main" id="{00000000-0008-0000-0200-00009D020000}"/>
            </a:ext>
          </a:extLst>
        </xdr:cNvPr>
        <xdr:cNvSpPr txBox="1"/>
      </xdr:nvSpPr>
      <xdr:spPr>
        <a:xfrm>
          <a:off x="22199600" y="1460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115824</xdr:rowOff>
    </xdr:from>
    <xdr:to>
      <xdr:col>116</xdr:col>
      <xdr:colOff>63500</xdr:colOff>
      <xdr:row>85</xdr:row>
      <xdr:rowOff>118111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21323300" y="146890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70283</xdr:rowOff>
    </xdr:from>
    <xdr:to>
      <xdr:col>107</xdr:col>
      <xdr:colOff>101600</xdr:colOff>
      <xdr:row>86</xdr:row>
      <xdr:rowOff>433</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0383500" y="146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121083</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20434300" y="1469136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75312</xdr:rowOff>
    </xdr:from>
    <xdr:to>
      <xdr:col>102</xdr:col>
      <xdr:colOff>165100</xdr:colOff>
      <xdr:row>86</xdr:row>
      <xdr:rowOff>5462</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9494500" y="14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121083</xdr:rowOff>
    </xdr:from>
    <xdr:to>
      <xdr:col>107</xdr:col>
      <xdr:colOff>50800</xdr:colOff>
      <xdr:row>85</xdr:row>
      <xdr:rowOff>126112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9545300" y="1469433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81711</xdr:rowOff>
    </xdr:from>
    <xdr:to>
      <xdr:col>98</xdr:col>
      <xdr:colOff>38100</xdr:colOff>
      <xdr:row>86</xdr:row>
      <xdr:rowOff>11861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8605500" y="146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126112</xdr:rowOff>
    </xdr:from>
    <xdr:to>
      <xdr:col>102</xdr:col>
      <xdr:colOff>114300</xdr:colOff>
      <xdr:row>85</xdr:row>
      <xdr:rowOff>132511</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8656300" y="14699362"/>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678" name="n_1aveValue【消防施設】&#10;一人当たり面積">
          <a:extLst>
            <a:ext uri="{FF2B5EF4-FFF2-40B4-BE49-F238E27FC236}">
              <a16:creationId xmlns:a16="http://schemas.microsoft.com/office/drawing/2014/main" id="{00000000-0008-0000-0200-0000A6020000}"/>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679" name="n_2aveValue【消防施設】&#10;一人当たり面積">
          <a:extLst>
            <a:ext uri="{FF2B5EF4-FFF2-40B4-BE49-F238E27FC236}">
              <a16:creationId xmlns:a16="http://schemas.microsoft.com/office/drawing/2014/main" id="{00000000-0008-0000-0200-0000A7020000}"/>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680" name="n_3aveValue【消防施設】&#10;一人当たり面積">
          <a:extLst>
            <a:ext uri="{FF2B5EF4-FFF2-40B4-BE49-F238E27FC236}">
              <a16:creationId xmlns:a16="http://schemas.microsoft.com/office/drawing/2014/main" id="{00000000-0008-0000-0200-0000A8020000}"/>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681" name="n_4aveValue【消防施設】&#10;一人当たり面積">
          <a:extLst>
            <a:ext uri="{FF2B5EF4-FFF2-40B4-BE49-F238E27FC236}">
              <a16:creationId xmlns:a16="http://schemas.microsoft.com/office/drawing/2014/main" id="{00000000-0008-0000-0200-0000A9020000}"/>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13988</xdr:rowOff>
    </xdr:from>
    <xdr:ext cx="469744" cy="259045"/>
    <xdr:sp macro="" textlink="">
      <xdr:nvSpPr>
        <xdr:cNvPr id="682" name="n_1mainValue【消防施設】&#10;一人当たり面積">
          <a:extLst>
            <a:ext uri="{FF2B5EF4-FFF2-40B4-BE49-F238E27FC236}">
              <a16:creationId xmlns:a16="http://schemas.microsoft.com/office/drawing/2014/main" id="{00000000-0008-0000-0200-0000AA020000}"/>
            </a:ext>
          </a:extLst>
        </xdr:cNvPr>
        <xdr:cNvSpPr txBox="1"/>
      </xdr:nvSpPr>
      <xdr:spPr>
        <a:xfrm>
          <a:off x="210757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16960</xdr:rowOff>
    </xdr:from>
    <xdr:ext cx="469744" cy="259045"/>
    <xdr:sp macro="" textlink="">
      <xdr:nvSpPr>
        <xdr:cNvPr id="683" name="n_2mainValue【消防施設】&#10;一人当たり面積">
          <a:extLst>
            <a:ext uri="{FF2B5EF4-FFF2-40B4-BE49-F238E27FC236}">
              <a16:creationId xmlns:a16="http://schemas.microsoft.com/office/drawing/2014/main" id="{00000000-0008-0000-0200-0000AB020000}"/>
            </a:ext>
          </a:extLst>
        </xdr:cNvPr>
        <xdr:cNvSpPr txBox="1"/>
      </xdr:nvSpPr>
      <xdr:spPr>
        <a:xfrm>
          <a:off x="20199427" y="144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21989</xdr:rowOff>
    </xdr:from>
    <xdr:ext cx="469744" cy="259045"/>
    <xdr:sp macro="" textlink="">
      <xdr:nvSpPr>
        <xdr:cNvPr id="684" name="n_3mainValue【消防施設】&#10;一人当たり面積">
          <a:extLst>
            <a:ext uri="{FF2B5EF4-FFF2-40B4-BE49-F238E27FC236}">
              <a16:creationId xmlns:a16="http://schemas.microsoft.com/office/drawing/2014/main" id="{00000000-0008-0000-0200-0000AC020000}"/>
            </a:ext>
          </a:extLst>
        </xdr:cNvPr>
        <xdr:cNvSpPr txBox="1"/>
      </xdr:nvSpPr>
      <xdr:spPr>
        <a:xfrm>
          <a:off x="19310427" y="144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2988</xdr:rowOff>
    </xdr:from>
    <xdr:ext cx="469744" cy="259045"/>
    <xdr:sp macro="" textlink="">
      <xdr:nvSpPr>
        <xdr:cNvPr id="685" name="n_4mainValue【消防施設】&#10;一人当たり面積">
          <a:extLst>
            <a:ext uri="{FF2B5EF4-FFF2-40B4-BE49-F238E27FC236}">
              <a16:creationId xmlns:a16="http://schemas.microsoft.com/office/drawing/2014/main" id="{00000000-0008-0000-0200-0000AD020000}"/>
            </a:ext>
          </a:extLst>
        </xdr:cNvPr>
        <xdr:cNvSpPr txBox="1"/>
      </xdr:nvSpPr>
      <xdr:spPr>
        <a:xfrm>
          <a:off x="18421427" y="147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庁舎】&#10;有形固定資産減価償却率グラフ枠">
          <a:extLst>
            <a:ext uri="{FF2B5EF4-FFF2-40B4-BE49-F238E27FC236}">
              <a16:creationId xmlns:a16="http://schemas.microsoft.com/office/drawing/2014/main" id="{00000000-0008-0000-0200-0000C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2" name="【庁舎】&#10;有形固定資産減価償却率最小値テキスト">
          <a:extLst>
            <a:ext uri="{FF2B5EF4-FFF2-40B4-BE49-F238E27FC236}">
              <a16:creationId xmlns:a16="http://schemas.microsoft.com/office/drawing/2014/main" id="{00000000-0008-0000-0200-0000C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14" name="【庁舎】&#10;有形固定資産減価償却率最大値テキスト">
          <a:extLst>
            <a:ext uri="{FF2B5EF4-FFF2-40B4-BE49-F238E27FC236}">
              <a16:creationId xmlns:a16="http://schemas.microsoft.com/office/drawing/2014/main" id="{00000000-0008-0000-0200-0000CA020000}"/>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16" name="【庁舎】&#10;有形固定資産減価償却率平均値テキスト">
          <a:extLst>
            <a:ext uri="{FF2B5EF4-FFF2-40B4-BE49-F238E27FC236}">
              <a16:creationId xmlns:a16="http://schemas.microsoft.com/office/drawing/2014/main" id="{00000000-0008-0000-0200-0000CC020000}"/>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133185</xdr:rowOff>
    </xdr:from>
    <xdr:ext cx="405111" cy="259045"/>
    <xdr:sp macro="" textlink="">
      <xdr:nvSpPr>
        <xdr:cNvPr id="728" name="【庁舎】&#10;有形固定資産減価償却率該当値テキスト">
          <a:extLst>
            <a:ext uri="{FF2B5EF4-FFF2-40B4-BE49-F238E27FC236}">
              <a16:creationId xmlns:a16="http://schemas.microsoft.com/office/drawing/2014/main" id="{00000000-0008-0000-0200-0000D8020000}"/>
            </a:ext>
          </a:extLst>
        </xdr:cNvPr>
        <xdr:cNvSpPr txBox="1"/>
      </xdr:nvSpPr>
      <xdr:spPr>
        <a:xfrm>
          <a:off x="16357600" y="1796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69487</xdr:rowOff>
    </xdr:from>
    <xdr:to>
      <xdr:col>81</xdr:col>
      <xdr:colOff>101600</xdr:colOff>
      <xdr:row>105</xdr:row>
      <xdr:rowOff>171087</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5430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120287</xdr:rowOff>
    </xdr:from>
    <xdr:to>
      <xdr:col>85</xdr:col>
      <xdr:colOff>127000</xdr:colOff>
      <xdr:row>105</xdr:row>
      <xdr:rowOff>161108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5481300" y="181225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28666</xdr:rowOff>
    </xdr:from>
    <xdr:to>
      <xdr:col>76</xdr:col>
      <xdr:colOff>165100</xdr:colOff>
      <xdr:row>105</xdr:row>
      <xdr:rowOff>130266</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4541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120287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4592300" y="180817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365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79466</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3703300" y="1804089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147864</xdr:rowOff>
    </xdr:from>
    <xdr:to>
      <xdr:col>67</xdr:col>
      <xdr:colOff>101600</xdr:colOff>
      <xdr:row>104</xdr:row>
      <xdr:rowOff>78014</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276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27214</xdr:rowOff>
    </xdr:from>
    <xdr:to>
      <xdr:col>71</xdr:col>
      <xdr:colOff>177800</xdr:colOff>
      <xdr:row>105</xdr:row>
      <xdr:rowOff>38644</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814300" y="1785801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37" name="n_1aveValue【庁舎】&#10;有形固定資産減価償却率">
          <a:extLst>
            <a:ext uri="{FF2B5EF4-FFF2-40B4-BE49-F238E27FC236}">
              <a16:creationId xmlns:a16="http://schemas.microsoft.com/office/drawing/2014/main" id="{00000000-0008-0000-0200-0000E1020000}"/>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738" name="n_2aveValue【庁舎】&#10;有形固定資産減価償却率">
          <a:extLst>
            <a:ext uri="{FF2B5EF4-FFF2-40B4-BE49-F238E27FC236}">
              <a16:creationId xmlns:a16="http://schemas.microsoft.com/office/drawing/2014/main" id="{00000000-0008-0000-0200-0000E2020000}"/>
            </a:ext>
          </a:extLst>
        </xdr:cNvPr>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149151</xdr:rowOff>
    </xdr:from>
    <xdr:ext cx="405111" cy="259045"/>
    <xdr:sp macro="" textlink="">
      <xdr:nvSpPr>
        <xdr:cNvPr id="739" name="n_3aveValue【庁舎】&#10;有形固定資産減価償却率">
          <a:extLst>
            <a:ext uri="{FF2B5EF4-FFF2-40B4-BE49-F238E27FC236}">
              <a16:creationId xmlns:a16="http://schemas.microsoft.com/office/drawing/2014/main" id="{00000000-0008-0000-0200-0000E3020000}"/>
            </a:ext>
          </a:extLst>
        </xdr:cNvPr>
        <xdr:cNvSpPr txBox="1"/>
      </xdr:nvSpPr>
      <xdr:spPr>
        <a:xfrm>
          <a:off x="13500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40" name="n_4aveValue【庁舎】&#10;有形固定資産減価償却率">
          <a:extLst>
            <a:ext uri="{FF2B5EF4-FFF2-40B4-BE49-F238E27FC236}">
              <a16:creationId xmlns:a16="http://schemas.microsoft.com/office/drawing/2014/main" id="{00000000-0008-0000-0200-0000E4020000}"/>
            </a:ext>
          </a:extLst>
        </xdr:cNvPr>
        <xdr:cNvSpPr txBox="1"/>
      </xdr:nvSpPr>
      <xdr:spPr>
        <a:xfrm>
          <a:off x="12611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162214</xdr:rowOff>
    </xdr:from>
    <xdr:ext cx="405111" cy="259045"/>
    <xdr:sp macro="" textlink="">
      <xdr:nvSpPr>
        <xdr:cNvPr id="741" name="n_1mainValue【庁舎】&#10;有形固定資産減価償却率">
          <a:extLst>
            <a:ext uri="{FF2B5EF4-FFF2-40B4-BE49-F238E27FC236}">
              <a16:creationId xmlns:a16="http://schemas.microsoft.com/office/drawing/2014/main" id="{00000000-0008-0000-0200-0000E502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146793</xdr:rowOff>
    </xdr:from>
    <xdr:ext cx="405111" cy="259045"/>
    <xdr:sp macro="" textlink="">
      <xdr:nvSpPr>
        <xdr:cNvPr id="742" name="n_2mainValue【庁舎】&#10;有形固定資産減価償却率">
          <a:extLst>
            <a:ext uri="{FF2B5EF4-FFF2-40B4-BE49-F238E27FC236}">
              <a16:creationId xmlns:a16="http://schemas.microsoft.com/office/drawing/2014/main" id="{00000000-0008-0000-0200-0000E6020000}"/>
            </a:ext>
          </a:extLst>
        </xdr:cNvPr>
        <xdr:cNvSpPr txBox="1"/>
      </xdr:nvSpPr>
      <xdr:spPr>
        <a:xfrm>
          <a:off x="14389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43" name="n_3mainValue【庁舎】&#10;有形固定資産減価償却率">
          <a:extLst>
            <a:ext uri="{FF2B5EF4-FFF2-40B4-BE49-F238E27FC236}">
              <a16:creationId xmlns:a16="http://schemas.microsoft.com/office/drawing/2014/main" id="{00000000-0008-0000-0200-0000E702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94541</xdr:rowOff>
    </xdr:from>
    <xdr:ext cx="405111" cy="259045"/>
    <xdr:sp macro="" textlink="">
      <xdr:nvSpPr>
        <xdr:cNvPr id="744" name="n_4mainValue【庁舎】&#10;有形固定資産減価償却率">
          <a:extLst>
            <a:ext uri="{FF2B5EF4-FFF2-40B4-BE49-F238E27FC236}">
              <a16:creationId xmlns:a16="http://schemas.microsoft.com/office/drawing/2014/main" id="{00000000-0008-0000-0200-0000E8020000}"/>
            </a:ext>
          </a:extLst>
        </xdr:cNvPr>
        <xdr:cNvSpPr txBox="1"/>
      </xdr:nvSpPr>
      <xdr:spPr>
        <a:xfrm>
          <a:off x="12611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庁舎】&#10;一人当たり面積グラフ枠">
          <a:extLst>
            <a:ext uri="{FF2B5EF4-FFF2-40B4-BE49-F238E27FC236}">
              <a16:creationId xmlns:a16="http://schemas.microsoft.com/office/drawing/2014/main" id="{00000000-0008-0000-0200-0000F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769" name="【庁舎】&#10;一人当たり面積最小値テキスト">
          <a:extLst>
            <a:ext uri="{FF2B5EF4-FFF2-40B4-BE49-F238E27FC236}">
              <a16:creationId xmlns:a16="http://schemas.microsoft.com/office/drawing/2014/main" id="{00000000-0008-0000-0200-000001030000}"/>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771" name="【庁舎】&#10;一人当たり面積最大値テキスト">
          <a:extLst>
            <a:ext uri="{FF2B5EF4-FFF2-40B4-BE49-F238E27FC236}">
              <a16:creationId xmlns:a16="http://schemas.microsoft.com/office/drawing/2014/main" id="{00000000-0008-0000-0200-000003030000}"/>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773" name="【庁舎】&#10;一人当たり面積平均値テキスト">
          <a:extLst>
            <a:ext uri="{FF2B5EF4-FFF2-40B4-BE49-F238E27FC236}">
              <a16:creationId xmlns:a16="http://schemas.microsoft.com/office/drawing/2014/main" id="{00000000-0008-0000-0200-000005030000}"/>
            </a:ext>
          </a:extLst>
        </xdr:cNvPr>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171069</xdr:rowOff>
    </xdr:from>
    <xdr:to>
      <xdr:col>116</xdr:col>
      <xdr:colOff>114300</xdr:colOff>
      <xdr:row>108</xdr:row>
      <xdr:rowOff>101219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22110700" y="185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785" name="【庁舎】&#10;一人当たり面積該当値テキスト">
          <a:extLst>
            <a:ext uri="{FF2B5EF4-FFF2-40B4-BE49-F238E27FC236}">
              <a16:creationId xmlns:a16="http://schemas.microsoft.com/office/drawing/2014/main" id="{00000000-0008-0000-0200-000011030000}"/>
            </a:ext>
          </a:extLst>
        </xdr:cNvPr>
        <xdr:cNvSpPr txBox="1"/>
      </xdr:nvSpPr>
      <xdr:spPr>
        <a:xfrm>
          <a:off x="221996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2160</xdr:rowOff>
    </xdr:from>
    <xdr:to>
      <xdr:col>112</xdr:col>
      <xdr:colOff>38100</xdr:colOff>
      <xdr:row>108</xdr:row>
      <xdr:rowOff>103760</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21272500" y="185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50419</xdr:rowOff>
    </xdr:from>
    <xdr:to>
      <xdr:col>116</xdr:col>
      <xdr:colOff>63500</xdr:colOff>
      <xdr:row>108</xdr:row>
      <xdr:rowOff>52960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21323300" y="1856701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5080</xdr:rowOff>
    </xdr:from>
    <xdr:to>
      <xdr:col>107</xdr:col>
      <xdr:colOff>101600</xdr:colOff>
      <xdr:row>108</xdr:row>
      <xdr:rowOff>106680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0383500" y="185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52960</xdr:rowOff>
    </xdr:from>
    <xdr:to>
      <xdr:col>111</xdr:col>
      <xdr:colOff>177800</xdr:colOff>
      <xdr:row>108</xdr:row>
      <xdr:rowOff>55880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20434300" y="18569560"/>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7365</xdr:rowOff>
    </xdr:from>
    <xdr:to>
      <xdr:col>102</xdr:col>
      <xdr:colOff>165100</xdr:colOff>
      <xdr:row>108</xdr:row>
      <xdr:rowOff>108965</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9494500" y="18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55880</xdr:rowOff>
    </xdr:from>
    <xdr:to>
      <xdr:col>107</xdr:col>
      <xdr:colOff>50800</xdr:colOff>
      <xdr:row>108</xdr:row>
      <xdr:rowOff>58165</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9545300" y="185724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38736</xdr:rowOff>
    </xdr:from>
    <xdr:to>
      <xdr:col>98</xdr:col>
      <xdr:colOff>38100</xdr:colOff>
      <xdr:row>108</xdr:row>
      <xdr:rowOff>140336</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8605500" y="185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58165</xdr:rowOff>
    </xdr:from>
    <xdr:to>
      <xdr:col>102</xdr:col>
      <xdr:colOff>114300</xdr:colOff>
      <xdr:row>108</xdr:row>
      <xdr:rowOff>89536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8656300" y="18574765"/>
          <a:ext cx="889000" cy="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94" name="n_1aveValue【庁舎】&#10;一人当たり面積">
          <a:extLst>
            <a:ext uri="{FF2B5EF4-FFF2-40B4-BE49-F238E27FC236}">
              <a16:creationId xmlns:a16="http://schemas.microsoft.com/office/drawing/2014/main" id="{00000000-0008-0000-0200-00001A030000}"/>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795" name="n_2aveValue【庁舎】&#10;一人当たり面積">
          <a:extLst>
            <a:ext uri="{FF2B5EF4-FFF2-40B4-BE49-F238E27FC236}">
              <a16:creationId xmlns:a16="http://schemas.microsoft.com/office/drawing/2014/main" id="{00000000-0008-0000-0200-00001B030000}"/>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796" name="n_3aveValue【庁舎】&#10;一人当たり面積">
          <a:extLst>
            <a:ext uri="{FF2B5EF4-FFF2-40B4-BE49-F238E27FC236}">
              <a16:creationId xmlns:a16="http://schemas.microsoft.com/office/drawing/2014/main" id="{00000000-0008-0000-0200-00001C030000}"/>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97" name="n_4aveValue【庁舎】&#10;一人当たり面積">
          <a:extLst>
            <a:ext uri="{FF2B5EF4-FFF2-40B4-BE49-F238E27FC236}">
              <a16:creationId xmlns:a16="http://schemas.microsoft.com/office/drawing/2014/main" id="{00000000-0008-0000-0200-00001D030000}"/>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94887</xdr:rowOff>
    </xdr:from>
    <xdr:ext cx="469744" cy="259045"/>
    <xdr:sp macro="" textlink="">
      <xdr:nvSpPr>
        <xdr:cNvPr id="798" name="n_1mainValue【庁舎】&#10;一人当たり面積">
          <a:extLst>
            <a:ext uri="{FF2B5EF4-FFF2-40B4-BE49-F238E27FC236}">
              <a16:creationId xmlns:a16="http://schemas.microsoft.com/office/drawing/2014/main" id="{00000000-0008-0000-0200-00001E030000}"/>
            </a:ext>
          </a:extLst>
        </xdr:cNvPr>
        <xdr:cNvSpPr txBox="1"/>
      </xdr:nvSpPr>
      <xdr:spPr>
        <a:xfrm>
          <a:off x="21075727"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97807</xdr:rowOff>
    </xdr:from>
    <xdr:ext cx="469744" cy="259045"/>
    <xdr:sp macro="" textlink="">
      <xdr:nvSpPr>
        <xdr:cNvPr id="799" name="n_2mainValue【庁舎】&#10;一人当たり面積">
          <a:extLst>
            <a:ext uri="{FF2B5EF4-FFF2-40B4-BE49-F238E27FC236}">
              <a16:creationId xmlns:a16="http://schemas.microsoft.com/office/drawing/2014/main" id="{00000000-0008-0000-0200-00001F030000}"/>
            </a:ext>
          </a:extLst>
        </xdr:cNvPr>
        <xdr:cNvSpPr txBox="1"/>
      </xdr:nvSpPr>
      <xdr:spPr>
        <a:xfrm>
          <a:off x="20199427" y="186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100092</xdr:rowOff>
    </xdr:from>
    <xdr:ext cx="469744" cy="259045"/>
    <xdr:sp macro="" textlink="">
      <xdr:nvSpPr>
        <xdr:cNvPr id="800" name="n_3mainValue【庁舎】&#10;一人当たり面積">
          <a:extLst>
            <a:ext uri="{FF2B5EF4-FFF2-40B4-BE49-F238E27FC236}">
              <a16:creationId xmlns:a16="http://schemas.microsoft.com/office/drawing/2014/main" id="{00000000-0008-0000-0200-000020030000}"/>
            </a:ext>
          </a:extLst>
        </xdr:cNvPr>
        <xdr:cNvSpPr txBox="1"/>
      </xdr:nvSpPr>
      <xdr:spPr>
        <a:xfrm>
          <a:off x="19310427" y="186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131463</xdr:rowOff>
    </xdr:from>
    <xdr:ext cx="469744" cy="259045"/>
    <xdr:sp macro="" textlink="">
      <xdr:nvSpPr>
        <xdr:cNvPr id="801" name="n_4mainValue【庁舎】&#10;一人当たり面積">
          <a:extLst>
            <a:ext uri="{FF2B5EF4-FFF2-40B4-BE49-F238E27FC236}">
              <a16:creationId xmlns:a16="http://schemas.microsoft.com/office/drawing/2014/main" id="{00000000-0008-0000-0200-000021030000}"/>
            </a:ext>
          </a:extLst>
        </xdr:cNvPr>
        <xdr:cNvSpPr txBox="1"/>
      </xdr:nvSpPr>
      <xdr:spPr>
        <a:xfrm>
          <a:off x="18421427"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分析表①と同様に該当のある施設すべての償却率が上昇している。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や個別施設計画を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検討し施設更新に努める。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5020677</v>
      </c>
      <c r="BO4" s="464"/>
      <c r="BP4" s="464"/>
      <c r="BQ4" s="464"/>
      <c r="BR4" s="464"/>
      <c r="BS4" s="464"/>
      <c r="BT4" s="464"/>
      <c r="BU4" s="465"/>
      <c r="BV4" s="463">
        <v>3988724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3.2</v>
      </c>
      <c r="CU4" s="648"/>
      <c r="CV4" s="648"/>
      <c r="CW4" s="648"/>
      <c r="CX4" s="648"/>
      <c r="CY4" s="648"/>
      <c r="CZ4" s="648"/>
      <c r="DA4" s="649"/>
      <c r="DB4" s="647">
        <v>1.4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4899075</v>
      </c>
      <c r="BO5" s="469"/>
      <c r="BP5" s="469"/>
      <c r="BQ5" s="469"/>
      <c r="BR5" s="469"/>
      <c r="BS5" s="469"/>
      <c r="BT5" s="469"/>
      <c r="BU5" s="470"/>
      <c r="BV5" s="468">
        <v>3931004</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94.9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121602</v>
      </c>
      <c r="BO6" s="469"/>
      <c r="BP6" s="469"/>
      <c r="BQ6" s="469"/>
      <c r="BR6" s="469"/>
      <c r="BS6" s="469"/>
      <c r="BT6" s="469"/>
      <c r="BU6" s="470"/>
      <c r="BV6" s="468">
        <v>57720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96.3</v>
      </c>
      <c r="CU6" s="622"/>
      <c r="CV6" s="622"/>
      <c r="CW6" s="622"/>
      <c r="CX6" s="622"/>
      <c r="CY6" s="622"/>
      <c r="CZ6" s="622"/>
      <c r="DA6" s="623"/>
      <c r="DB6" s="621">
        <v>97.7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41326</v>
      </c>
      <c r="BO7" s="469"/>
      <c r="BP7" s="469"/>
      <c r="BQ7" s="469"/>
      <c r="BR7" s="469"/>
      <c r="BS7" s="469"/>
      <c r="BT7" s="469"/>
      <c r="BU7" s="470"/>
      <c r="BV7" s="468">
        <v>24415</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2546077</v>
      </c>
      <c r="CU7" s="469"/>
      <c r="CV7" s="469"/>
      <c r="CW7" s="469"/>
      <c r="CX7" s="469"/>
      <c r="CY7" s="469"/>
      <c r="CZ7" s="469"/>
      <c r="DA7" s="470"/>
      <c r="DB7" s="468">
        <v>2377407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80276</v>
      </c>
      <c r="BO8" s="469"/>
      <c r="BP8" s="469"/>
      <c r="BQ8" s="469"/>
      <c r="BR8" s="469"/>
      <c r="BS8" s="469"/>
      <c r="BT8" s="469"/>
      <c r="BU8" s="470"/>
      <c r="BV8" s="468">
        <v>33305</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3685</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46971</v>
      </c>
      <c r="BO9" s="469"/>
      <c r="BP9" s="469"/>
      <c r="BQ9" s="469"/>
      <c r="BR9" s="469"/>
      <c r="BS9" s="469"/>
      <c r="BT9" s="469"/>
      <c r="BU9" s="470"/>
      <c r="BV9" s="468">
        <v>-13952</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17.100000000000001</v>
      </c>
      <c r="CU9" s="439"/>
      <c r="CV9" s="439"/>
      <c r="CW9" s="439"/>
      <c r="CX9" s="439"/>
      <c r="CY9" s="439"/>
      <c r="CZ9" s="439"/>
      <c r="DA9" s="440"/>
      <c r="DB9" s="438">
        <v>16.600000000000001</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4127</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122</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3822</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100000</v>
      </c>
      <c r="BO12" s="469"/>
      <c r="BP12" s="469"/>
      <c r="BQ12" s="469"/>
      <c r="BR12" s="469"/>
      <c r="BS12" s="469"/>
      <c r="BT12" s="469"/>
      <c r="BU12" s="470"/>
      <c r="BV12" s="468">
        <v>140000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130</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3806</v>
      </c>
      <c r="S13" s="572"/>
      <c r="T13" s="572"/>
      <c r="U13" s="572"/>
      <c r="V13" s="573"/>
      <c r="W13" s="559" t="s">
        <v>140</v>
      </c>
      <c r="X13" s="481"/>
      <c r="Y13" s="481"/>
      <c r="Z13" s="481"/>
      <c r="AA13" s="481"/>
      <c r="AB13" s="482"/>
      <c r="AC13" s="444">
        <v>214</v>
      </c>
      <c r="AD13" s="445"/>
      <c r="AE13" s="445"/>
      <c r="AF13" s="445"/>
      <c r="AG13" s="446"/>
      <c r="AH13" s="444">
        <v>248</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-53029</v>
      </c>
      <c r="BO13" s="469"/>
      <c r="BP13" s="469"/>
      <c r="BQ13" s="469"/>
      <c r="BR13" s="469"/>
      <c r="BS13" s="469"/>
      <c r="BT13" s="469"/>
      <c r="BU13" s="470"/>
      <c r="BV13" s="468">
        <v>-153952</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7.3</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3919</v>
      </c>
      <c r="S14" s="572"/>
      <c r="T14" s="572"/>
      <c r="U14" s="572"/>
      <c r="V14" s="573"/>
      <c r="W14" s="574"/>
      <c r="X14" s="484"/>
      <c r="Y14" s="484"/>
      <c r="Z14" s="484"/>
      <c r="AA14" s="484"/>
      <c r="AB14" s="485"/>
      <c r="AC14" s="564">
        <v>12.7</v>
      </c>
      <c r="AD14" s="565"/>
      <c r="AE14" s="565"/>
      <c r="AF14" s="565"/>
      <c r="AG14" s="566"/>
      <c r="AH14" s="564">
        <v>12.9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147</v>
      </c>
      <c r="CU14" s="576"/>
      <c r="CV14" s="576"/>
      <c r="CW14" s="576"/>
      <c r="CX14" s="576"/>
      <c r="CY14" s="576"/>
      <c r="CZ14" s="576"/>
      <c r="DA14" s="577"/>
      <c r="DB14" s="575" t="s">
        <v>148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149</v>
      </c>
      <c r="N15" s="569"/>
      <c r="O15" s="569"/>
      <c r="P15" s="569"/>
      <c r="Q15" s="570"/>
      <c r="R15" s="571">
        <v>3905</v>
      </c>
      <c r="S15" s="572"/>
      <c r="T15" s="572"/>
      <c r="U15" s="572"/>
      <c r="V15" s="573"/>
      <c r="W15" s="559" t="s">
        <v>150</v>
      </c>
      <c r="X15" s="481"/>
      <c r="Y15" s="481"/>
      <c r="Z15" s="481"/>
      <c r="AA15" s="481"/>
      <c r="AB15" s="482"/>
      <c r="AC15" s="444">
        <v>375</v>
      </c>
      <c r="AD15" s="445"/>
      <c r="AE15" s="445"/>
      <c r="AF15" s="445"/>
      <c r="AG15" s="446"/>
      <c r="AH15" s="444">
        <v>392</v>
      </c>
      <c r="AI15" s="445"/>
      <c r="AJ15" s="445"/>
      <c r="AK15" s="445"/>
      <c r="AL15" s="447"/>
      <c r="AM15" s="537"/>
      <c r="AN15" s="442"/>
      <c r="AO15" s="442"/>
      <c r="AP15" s="442"/>
      <c r="AQ15" s="442"/>
      <c r="AR15" s="442"/>
      <c r="AS15" s="442"/>
      <c r="AT15" s="443"/>
      <c r="AU15" s="525"/>
      <c r="AV15" s="526"/>
      <c r="AW15" s="526"/>
      <c r="AX15" s="526"/>
      <c r="AY15" s="460" t="s">
        <v>151</v>
      </c>
      <c r="AZ15" s="461"/>
      <c r="BA15" s="461"/>
      <c r="BB15" s="461"/>
      <c r="BC15" s="461"/>
      <c r="BD15" s="461"/>
      <c r="BE15" s="461"/>
      <c r="BF15" s="461"/>
      <c r="BG15" s="461"/>
      <c r="BH15" s="461"/>
      <c r="BI15" s="461"/>
      <c r="BJ15" s="461"/>
      <c r="BK15" s="461"/>
      <c r="BL15" s="461"/>
      <c r="BM15" s="462"/>
      <c r="BN15" s="463">
        <v>482424</v>
      </c>
      <c r="BO15" s="464"/>
      <c r="BP15" s="464"/>
      <c r="BQ15" s="464"/>
      <c r="BR15" s="464"/>
      <c r="BS15" s="464"/>
      <c r="BT15" s="464"/>
      <c r="BU15" s="465"/>
      <c r="BV15" s="463">
        <v>442204</v>
      </c>
      <c r="BW15" s="464"/>
      <c r="BX15" s="464"/>
      <c r="BY15" s="464"/>
      <c r="BZ15" s="464"/>
      <c r="CA15" s="464"/>
      <c r="CB15" s="464"/>
      <c r="CC15" s="465"/>
      <c r="CD15" s="578" t="s">
        <v>152</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153</v>
      </c>
      <c r="M16" s="562"/>
      <c r="N16" s="562"/>
      <c r="O16" s="562"/>
      <c r="P16" s="562"/>
      <c r="Q16" s="563"/>
      <c r="R16" s="556" t="s">
        <v>154</v>
      </c>
      <c r="S16" s="557"/>
      <c r="T16" s="557"/>
      <c r="U16" s="557"/>
      <c r="V16" s="558"/>
      <c r="W16" s="574"/>
      <c r="X16" s="484"/>
      <c r="Y16" s="484"/>
      <c r="Z16" s="484"/>
      <c r="AA16" s="484"/>
      <c r="AB16" s="485"/>
      <c r="AC16" s="564">
        <v>22.2</v>
      </c>
      <c r="AD16" s="565"/>
      <c r="AE16" s="565"/>
      <c r="AF16" s="565"/>
      <c r="AG16" s="566"/>
      <c r="AH16" s="564">
        <v>20.5</v>
      </c>
      <c r="AI16" s="565"/>
      <c r="AJ16" s="565"/>
      <c r="AK16" s="565"/>
      <c r="AL16" s="567"/>
      <c r="AM16" s="537"/>
      <c r="AN16" s="442"/>
      <c r="AO16" s="442"/>
      <c r="AP16" s="442"/>
      <c r="AQ16" s="442"/>
      <c r="AR16" s="442"/>
      <c r="AS16" s="442"/>
      <c r="AT16" s="443"/>
      <c r="AU16" s="525"/>
      <c r="AV16" s="526"/>
      <c r="AW16" s="526"/>
      <c r="AX16" s="526"/>
      <c r="AY16" s="448" t="s">
        <v>155</v>
      </c>
      <c r="AZ16" s="449"/>
      <c r="BA16" s="449"/>
      <c r="BB16" s="449"/>
      <c r="BC16" s="449"/>
      <c r="BD16" s="449"/>
      <c r="BE16" s="449"/>
      <c r="BF16" s="449"/>
      <c r="BG16" s="449"/>
      <c r="BH16" s="449"/>
      <c r="BI16" s="449"/>
      <c r="BJ16" s="449"/>
      <c r="BK16" s="449"/>
      <c r="BL16" s="449"/>
      <c r="BM16" s="450"/>
      <c r="BN16" s="468">
        <v>2365002</v>
      </c>
      <c r="BO16" s="469"/>
      <c r="BP16" s="469"/>
      <c r="BQ16" s="469"/>
      <c r="BR16" s="469"/>
      <c r="BS16" s="469"/>
      <c r="BT16" s="469"/>
      <c r="BU16" s="470"/>
      <c r="BV16" s="468">
        <v>2197867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156</v>
      </c>
      <c r="N17" s="554"/>
      <c r="O17" s="554"/>
      <c r="P17" s="554"/>
      <c r="Q17" s="555"/>
      <c r="R17" s="556" t="s">
        <v>157</v>
      </c>
      <c r="S17" s="557"/>
      <c r="T17" s="557"/>
      <c r="U17" s="557"/>
      <c r="V17" s="558"/>
      <c r="W17" s="559" t="s">
        <v>158</v>
      </c>
      <c r="X17" s="481"/>
      <c r="Y17" s="481"/>
      <c r="Z17" s="481"/>
      <c r="AA17" s="481"/>
      <c r="AB17" s="482"/>
      <c r="AC17" s="444">
        <v>1099</v>
      </c>
      <c r="AD17" s="445"/>
      <c r="AE17" s="445"/>
      <c r="AF17" s="445"/>
      <c r="AG17" s="446"/>
      <c r="AH17" s="444">
        <v>1276</v>
      </c>
      <c r="AI17" s="445"/>
      <c r="AJ17" s="445"/>
      <c r="AK17" s="445"/>
      <c r="AL17" s="447"/>
      <c r="AM17" s="537"/>
      <c r="AN17" s="442"/>
      <c r="AO17" s="442"/>
      <c r="AP17" s="442"/>
      <c r="AQ17" s="442"/>
      <c r="AR17" s="442"/>
      <c r="AS17" s="442"/>
      <c r="AT17" s="443"/>
      <c r="AU17" s="525"/>
      <c r="AV17" s="526"/>
      <c r="AW17" s="526"/>
      <c r="AX17" s="526"/>
      <c r="AY17" s="448" t="s">
        <v>159</v>
      </c>
      <c r="AZ17" s="449"/>
      <c r="BA17" s="449"/>
      <c r="BB17" s="449"/>
      <c r="BC17" s="449"/>
      <c r="BD17" s="449"/>
      <c r="BE17" s="449"/>
      <c r="BF17" s="449"/>
      <c r="BG17" s="449"/>
      <c r="BH17" s="449"/>
      <c r="BI17" s="449"/>
      <c r="BJ17" s="449"/>
      <c r="BK17" s="449"/>
      <c r="BL17" s="449"/>
      <c r="BM17" s="450"/>
      <c r="BN17" s="468">
        <v>596844</v>
      </c>
      <c r="BO17" s="469"/>
      <c r="BP17" s="469"/>
      <c r="BQ17" s="469"/>
      <c r="BR17" s="469"/>
      <c r="BS17" s="469"/>
      <c r="BT17" s="469"/>
      <c r="BU17" s="470"/>
      <c r="BV17" s="468">
        <v>555875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160</v>
      </c>
      <c r="C18" s="531"/>
      <c r="D18" s="531"/>
      <c r="E18" s="532"/>
      <c r="F18" s="532"/>
      <c r="G18" s="532"/>
      <c r="H18" s="532"/>
      <c r="I18" s="532"/>
      <c r="J18" s="532"/>
      <c r="K18" s="532"/>
      <c r="L18" s="533">
        <v>174.45</v>
      </c>
      <c r="M18" s="533"/>
      <c r="N18" s="533"/>
      <c r="O18" s="533"/>
      <c r="P18" s="533"/>
      <c r="Q18" s="533"/>
      <c r="R18" s="534"/>
      <c r="S18" s="534"/>
      <c r="T18" s="534"/>
      <c r="U18" s="534"/>
      <c r="V18" s="535"/>
      <c r="W18" s="549"/>
      <c r="X18" s="550"/>
      <c r="Y18" s="550"/>
      <c r="Z18" s="550"/>
      <c r="AA18" s="550"/>
      <c r="AB18" s="560"/>
      <c r="AC18" s="432">
        <v>65.099999999999994</v>
      </c>
      <c r="AD18" s="433"/>
      <c r="AE18" s="433"/>
      <c r="AF18" s="433"/>
      <c r="AG18" s="536"/>
      <c r="AH18" s="432">
        <v>66.599999999999994</v>
      </c>
      <c r="AI18" s="433"/>
      <c r="AJ18" s="433"/>
      <c r="AK18" s="433"/>
      <c r="AL18" s="434"/>
      <c r="AM18" s="537"/>
      <c r="AN18" s="442"/>
      <c r="AO18" s="442"/>
      <c r="AP18" s="442"/>
      <c r="AQ18" s="442"/>
      <c r="AR18" s="442"/>
      <c r="AS18" s="442"/>
      <c r="AT18" s="443"/>
      <c r="AU18" s="525"/>
      <c r="AV18" s="526"/>
      <c r="AW18" s="526"/>
      <c r="AX18" s="526"/>
      <c r="AY18" s="448" t="s">
        <v>161</v>
      </c>
      <c r="AZ18" s="449"/>
      <c r="BA18" s="449"/>
      <c r="BB18" s="449"/>
      <c r="BC18" s="449"/>
      <c r="BD18" s="449"/>
      <c r="BE18" s="449"/>
      <c r="BF18" s="449"/>
      <c r="BG18" s="449"/>
      <c r="BH18" s="449"/>
      <c r="BI18" s="449"/>
      <c r="BJ18" s="449"/>
      <c r="BK18" s="449"/>
      <c r="BL18" s="449"/>
      <c r="BM18" s="450"/>
      <c r="BN18" s="468">
        <v>2387025</v>
      </c>
      <c r="BO18" s="469"/>
      <c r="BP18" s="469"/>
      <c r="BQ18" s="469"/>
      <c r="BR18" s="469"/>
      <c r="BS18" s="469"/>
      <c r="BT18" s="469"/>
      <c r="BU18" s="470"/>
      <c r="BV18" s="468">
        <v>2284715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162</v>
      </c>
      <c r="C19" s="531"/>
      <c r="D19" s="531"/>
      <c r="E19" s="532"/>
      <c r="F19" s="532"/>
      <c r="G19" s="532"/>
      <c r="H19" s="532"/>
      <c r="I19" s="532"/>
      <c r="J19" s="532"/>
      <c r="K19" s="532"/>
      <c r="L19" s="538">
        <v>21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163</v>
      </c>
      <c r="AZ19" s="449"/>
      <c r="BA19" s="449"/>
      <c r="BB19" s="449"/>
      <c r="BC19" s="449"/>
      <c r="BD19" s="449"/>
      <c r="BE19" s="449"/>
      <c r="BF19" s="449"/>
      <c r="BG19" s="449"/>
      <c r="BH19" s="449"/>
      <c r="BI19" s="449"/>
      <c r="BJ19" s="449"/>
      <c r="BK19" s="449"/>
      <c r="BL19" s="449"/>
      <c r="BM19" s="450"/>
      <c r="BN19" s="468">
        <v>3246757</v>
      </c>
      <c r="BO19" s="469"/>
      <c r="BP19" s="469"/>
      <c r="BQ19" s="469"/>
      <c r="BR19" s="469"/>
      <c r="BS19" s="469"/>
      <c r="BT19" s="469"/>
      <c r="BU19" s="470"/>
      <c r="BV19" s="468">
        <v>2915859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164</v>
      </c>
      <c r="C20" s="531"/>
      <c r="D20" s="531"/>
      <c r="E20" s="532"/>
      <c r="F20" s="532"/>
      <c r="G20" s="532"/>
      <c r="H20" s="532"/>
      <c r="I20" s="532"/>
      <c r="J20" s="532"/>
      <c r="K20" s="532"/>
      <c r="L20" s="538">
        <v>1790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165</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166</v>
      </c>
      <c r="C22" s="498"/>
      <c r="D22" s="499"/>
      <c r="E22" s="506" t="s">
        <v>1</v>
      </c>
      <c r="F22" s="481"/>
      <c r="G22" s="481"/>
      <c r="H22" s="481"/>
      <c r="I22" s="481"/>
      <c r="J22" s="481"/>
      <c r="K22" s="482"/>
      <c r="L22" s="506" t="s">
        <v>167</v>
      </c>
      <c r="M22" s="481"/>
      <c r="N22" s="481"/>
      <c r="O22" s="481"/>
      <c r="P22" s="482"/>
      <c r="Q22" s="491" t="s">
        <v>168</v>
      </c>
      <c r="R22" s="492"/>
      <c r="S22" s="492"/>
      <c r="T22" s="492"/>
      <c r="U22" s="492"/>
      <c r="V22" s="507"/>
      <c r="W22" s="509" t="s">
        <v>169</v>
      </c>
      <c r="X22" s="498"/>
      <c r="Y22" s="499"/>
      <c r="Z22" s="506" t="s">
        <v>1</v>
      </c>
      <c r="AA22" s="481"/>
      <c r="AB22" s="481"/>
      <c r="AC22" s="481"/>
      <c r="AD22" s="481"/>
      <c r="AE22" s="481"/>
      <c r="AF22" s="481"/>
      <c r="AG22" s="482"/>
      <c r="AH22" s="480" t="s">
        <v>170</v>
      </c>
      <c r="AI22" s="481"/>
      <c r="AJ22" s="481"/>
      <c r="AK22" s="481"/>
      <c r="AL22" s="482"/>
      <c r="AM22" s="480" t="s">
        <v>171</v>
      </c>
      <c r="AN22" s="486"/>
      <c r="AO22" s="486"/>
      <c r="AP22" s="486"/>
      <c r="AQ22" s="486"/>
      <c r="AR22" s="487"/>
      <c r="AS22" s="491" t="s">
        <v>168</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172</v>
      </c>
      <c r="AZ23" s="461"/>
      <c r="BA23" s="461"/>
      <c r="BB23" s="461"/>
      <c r="BC23" s="461"/>
      <c r="BD23" s="461"/>
      <c r="BE23" s="461"/>
      <c r="BF23" s="461"/>
      <c r="BG23" s="461"/>
      <c r="BH23" s="461"/>
      <c r="BI23" s="461"/>
      <c r="BJ23" s="461"/>
      <c r="BK23" s="461"/>
      <c r="BL23" s="461"/>
      <c r="BM23" s="462"/>
      <c r="BN23" s="468">
        <v>5690298</v>
      </c>
      <c r="BO23" s="469"/>
      <c r="BP23" s="469"/>
      <c r="BQ23" s="469"/>
      <c r="BR23" s="469"/>
      <c r="BS23" s="469"/>
      <c r="BT23" s="469"/>
      <c r="BU23" s="470"/>
      <c r="BV23" s="468">
        <v>5657762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173</v>
      </c>
      <c r="F24" s="442"/>
      <c r="G24" s="442"/>
      <c r="H24" s="442"/>
      <c r="I24" s="442"/>
      <c r="J24" s="442"/>
      <c r="K24" s="443"/>
      <c r="L24" s="444">
        <v>1</v>
      </c>
      <c r="M24" s="445"/>
      <c r="N24" s="445"/>
      <c r="O24" s="445"/>
      <c r="P24" s="446"/>
      <c r="Q24" s="444">
        <v>6600</v>
      </c>
      <c r="R24" s="445"/>
      <c r="S24" s="445"/>
      <c r="T24" s="445"/>
      <c r="U24" s="445"/>
      <c r="V24" s="446"/>
      <c r="W24" s="510"/>
      <c r="X24" s="501"/>
      <c r="Y24" s="502"/>
      <c r="Z24" s="441" t="s">
        <v>174</v>
      </c>
      <c r="AA24" s="442"/>
      <c r="AB24" s="442"/>
      <c r="AC24" s="442"/>
      <c r="AD24" s="442"/>
      <c r="AE24" s="442"/>
      <c r="AF24" s="442"/>
      <c r="AG24" s="443"/>
      <c r="AH24" s="444">
        <v>77</v>
      </c>
      <c r="AI24" s="445"/>
      <c r="AJ24" s="445"/>
      <c r="AK24" s="445"/>
      <c r="AL24" s="446"/>
      <c r="AM24" s="444">
        <v>224455</v>
      </c>
      <c r="AN24" s="445"/>
      <c r="AO24" s="445"/>
      <c r="AP24" s="445"/>
      <c r="AQ24" s="445"/>
      <c r="AR24" s="446"/>
      <c r="AS24" s="444">
        <v>2915</v>
      </c>
      <c r="AT24" s="445"/>
      <c r="AU24" s="445"/>
      <c r="AV24" s="445"/>
      <c r="AW24" s="445"/>
      <c r="AX24" s="447"/>
      <c r="AY24" s="435" t="s">
        <v>175</v>
      </c>
      <c r="AZ24" s="436"/>
      <c r="BA24" s="436"/>
      <c r="BB24" s="436"/>
      <c r="BC24" s="436"/>
      <c r="BD24" s="436"/>
      <c r="BE24" s="436"/>
      <c r="BF24" s="436"/>
      <c r="BG24" s="436"/>
      <c r="BH24" s="436"/>
      <c r="BI24" s="436"/>
      <c r="BJ24" s="436"/>
      <c r="BK24" s="436"/>
      <c r="BL24" s="436"/>
      <c r="BM24" s="437"/>
      <c r="BN24" s="468">
        <v>5657783</v>
      </c>
      <c r="BO24" s="469"/>
      <c r="BP24" s="469"/>
      <c r="BQ24" s="469"/>
      <c r="BR24" s="469"/>
      <c r="BS24" s="469"/>
      <c r="BT24" s="469"/>
      <c r="BU24" s="470"/>
      <c r="BV24" s="468">
        <v>5627820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176</v>
      </c>
      <c r="F25" s="442"/>
      <c r="G25" s="442"/>
      <c r="H25" s="442"/>
      <c r="I25" s="442"/>
      <c r="J25" s="442"/>
      <c r="K25" s="443"/>
      <c r="L25" s="444">
        <v>1</v>
      </c>
      <c r="M25" s="445"/>
      <c r="N25" s="445"/>
      <c r="O25" s="445"/>
      <c r="P25" s="446"/>
      <c r="Q25" s="444">
        <v>5330</v>
      </c>
      <c r="R25" s="445"/>
      <c r="S25" s="445"/>
      <c r="T25" s="445"/>
      <c r="U25" s="445"/>
      <c r="V25" s="446"/>
      <c r="W25" s="510"/>
      <c r="X25" s="501"/>
      <c r="Y25" s="502"/>
      <c r="Z25" s="441" t="s">
        <v>177</v>
      </c>
      <c r="AA25" s="442"/>
      <c r="AB25" s="442"/>
      <c r="AC25" s="442"/>
      <c r="AD25" s="442"/>
      <c r="AE25" s="442"/>
      <c r="AF25" s="442"/>
      <c r="AG25" s="443"/>
      <c r="AH25" s="444" t="s">
        <v>178</v>
      </c>
      <c r="AI25" s="445"/>
      <c r="AJ25" s="445"/>
      <c r="AK25" s="445"/>
      <c r="AL25" s="446"/>
      <c r="AM25" s="444" t="s">
        <v>130</v>
      </c>
      <c r="AN25" s="445"/>
      <c r="AO25" s="445"/>
      <c r="AP25" s="445"/>
      <c r="AQ25" s="445"/>
      <c r="AR25" s="446"/>
      <c r="AS25" s="444" t="s">
        <v>147</v>
      </c>
      <c r="AT25" s="445"/>
      <c r="AU25" s="445"/>
      <c r="AV25" s="445"/>
      <c r="AW25" s="445"/>
      <c r="AX25" s="447"/>
      <c r="AY25" s="460" t="s">
        <v>179</v>
      </c>
      <c r="AZ25" s="461"/>
      <c r="BA25" s="461"/>
      <c r="BB25" s="461"/>
      <c r="BC25" s="461"/>
      <c r="BD25" s="461"/>
      <c r="BE25" s="461"/>
      <c r="BF25" s="461"/>
      <c r="BG25" s="461"/>
      <c r="BH25" s="461"/>
      <c r="BI25" s="461"/>
      <c r="BJ25" s="461"/>
      <c r="BK25" s="461"/>
      <c r="BL25" s="461"/>
      <c r="BM25" s="462"/>
      <c r="BN25" s="463">
        <v>165418</v>
      </c>
      <c r="BO25" s="464"/>
      <c r="BP25" s="464"/>
      <c r="BQ25" s="464"/>
      <c r="BR25" s="464"/>
      <c r="BS25" s="464"/>
      <c r="BT25" s="464"/>
      <c r="BU25" s="465"/>
      <c r="BV25" s="463">
        <v>99512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180</v>
      </c>
      <c r="F26" s="442"/>
      <c r="G26" s="442"/>
      <c r="H26" s="442"/>
      <c r="I26" s="442"/>
      <c r="J26" s="442"/>
      <c r="K26" s="443"/>
      <c r="L26" s="444">
        <v>1</v>
      </c>
      <c r="M26" s="445"/>
      <c r="N26" s="445"/>
      <c r="O26" s="445"/>
      <c r="P26" s="446"/>
      <c r="Q26" s="444">
        <v>4950</v>
      </c>
      <c r="R26" s="445"/>
      <c r="S26" s="445"/>
      <c r="T26" s="445"/>
      <c r="U26" s="445"/>
      <c r="V26" s="446"/>
      <c r="W26" s="510"/>
      <c r="X26" s="501"/>
      <c r="Y26" s="502"/>
      <c r="Z26" s="441" t="s">
        <v>181</v>
      </c>
      <c r="AA26" s="523"/>
      <c r="AB26" s="523"/>
      <c r="AC26" s="523"/>
      <c r="AD26" s="523"/>
      <c r="AE26" s="523"/>
      <c r="AF26" s="523"/>
      <c r="AG26" s="524"/>
      <c r="AH26" s="444">
        <v>3</v>
      </c>
      <c r="AI26" s="445"/>
      <c r="AJ26" s="445"/>
      <c r="AK26" s="445"/>
      <c r="AL26" s="446"/>
      <c r="AM26" s="444">
        <v>9891</v>
      </c>
      <c r="AN26" s="445"/>
      <c r="AO26" s="445"/>
      <c r="AP26" s="445"/>
      <c r="AQ26" s="445"/>
      <c r="AR26" s="446"/>
      <c r="AS26" s="444">
        <v>3297</v>
      </c>
      <c r="AT26" s="445"/>
      <c r="AU26" s="445"/>
      <c r="AV26" s="445"/>
      <c r="AW26" s="445"/>
      <c r="AX26" s="447"/>
      <c r="AY26" s="477" t="s">
        <v>182</v>
      </c>
      <c r="AZ26" s="478"/>
      <c r="BA26" s="478"/>
      <c r="BB26" s="478"/>
      <c r="BC26" s="478"/>
      <c r="BD26" s="478"/>
      <c r="BE26" s="478"/>
      <c r="BF26" s="478"/>
      <c r="BG26" s="478"/>
      <c r="BH26" s="478"/>
      <c r="BI26" s="478"/>
      <c r="BJ26" s="478"/>
      <c r="BK26" s="478"/>
      <c r="BL26" s="478"/>
      <c r="BM26" s="479"/>
      <c r="BN26" s="468" t="s">
        <v>178</v>
      </c>
      <c r="BO26" s="469"/>
      <c r="BP26" s="469"/>
      <c r="BQ26" s="469"/>
      <c r="BR26" s="469"/>
      <c r="BS26" s="469"/>
      <c r="BT26" s="469"/>
      <c r="BU26" s="470"/>
      <c r="BV26" s="468" t="s">
        <v>147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183</v>
      </c>
      <c r="F27" s="442"/>
      <c r="G27" s="442"/>
      <c r="H27" s="442"/>
      <c r="I27" s="442"/>
      <c r="J27" s="442"/>
      <c r="K27" s="443"/>
      <c r="L27" s="444">
        <v>1</v>
      </c>
      <c r="M27" s="445"/>
      <c r="N27" s="445"/>
      <c r="O27" s="445"/>
      <c r="P27" s="446"/>
      <c r="Q27" s="444">
        <v>2800</v>
      </c>
      <c r="R27" s="445"/>
      <c r="S27" s="445"/>
      <c r="T27" s="445"/>
      <c r="U27" s="445"/>
      <c r="V27" s="446"/>
      <c r="W27" s="510"/>
      <c r="X27" s="501"/>
      <c r="Y27" s="502"/>
      <c r="Z27" s="441" t="s">
        <v>184</v>
      </c>
      <c r="AA27" s="442"/>
      <c r="AB27" s="442"/>
      <c r="AC27" s="442"/>
      <c r="AD27" s="442"/>
      <c r="AE27" s="442"/>
      <c r="AF27" s="442"/>
      <c r="AG27" s="443"/>
      <c r="AH27" s="444" t="s">
        <v>147</v>
      </c>
      <c r="AI27" s="445"/>
      <c r="AJ27" s="445"/>
      <c r="AK27" s="445"/>
      <c r="AL27" s="446"/>
      <c r="AM27" s="444" t="s">
        <v>147</v>
      </c>
      <c r="AN27" s="445"/>
      <c r="AO27" s="445"/>
      <c r="AP27" s="445"/>
      <c r="AQ27" s="445"/>
      <c r="AR27" s="446"/>
      <c r="AS27" s="444" t="s">
        <v>178</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v>295071</v>
      </c>
      <c r="BO27" s="472"/>
      <c r="BP27" s="472"/>
      <c r="BQ27" s="472"/>
      <c r="BR27" s="472"/>
      <c r="BS27" s="472"/>
      <c r="BT27" s="472"/>
      <c r="BU27" s="473"/>
      <c r="BV27" s="471">
        <v>294992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2280</v>
      </c>
      <c r="R28" s="445"/>
      <c r="S28" s="445"/>
      <c r="T28" s="445"/>
      <c r="U28" s="445"/>
      <c r="V28" s="446"/>
      <c r="W28" s="510"/>
      <c r="X28" s="501"/>
      <c r="Y28" s="502"/>
      <c r="Z28" s="441" t="s">
        <v>187</v>
      </c>
      <c r="AA28" s="442"/>
      <c r="AB28" s="442"/>
      <c r="AC28" s="442"/>
      <c r="AD28" s="442"/>
      <c r="AE28" s="442"/>
      <c r="AF28" s="442"/>
      <c r="AG28" s="443"/>
      <c r="AH28" s="444" t="s">
        <v>147</v>
      </c>
      <c r="AI28" s="445"/>
      <c r="AJ28" s="445"/>
      <c r="AK28" s="445"/>
      <c r="AL28" s="446"/>
      <c r="AM28" s="444" t="s">
        <v>188</v>
      </c>
      <c r="AN28" s="445"/>
      <c r="AO28" s="445"/>
      <c r="AP28" s="445"/>
      <c r="AQ28" s="445"/>
      <c r="AR28" s="446"/>
      <c r="AS28" s="444" t="s">
        <v>178</v>
      </c>
      <c r="AT28" s="445"/>
      <c r="AU28" s="445"/>
      <c r="AV28" s="445"/>
      <c r="AW28" s="445"/>
      <c r="AX28" s="447"/>
      <c r="AY28" s="451" t="s">
        <v>189</v>
      </c>
      <c r="AZ28" s="452"/>
      <c r="BA28" s="452"/>
      <c r="BB28" s="453"/>
      <c r="BC28" s="460" t="s">
        <v>48</v>
      </c>
      <c r="BD28" s="461"/>
      <c r="BE28" s="461"/>
      <c r="BF28" s="461"/>
      <c r="BG28" s="461"/>
      <c r="BH28" s="461"/>
      <c r="BI28" s="461"/>
      <c r="BJ28" s="461"/>
      <c r="BK28" s="461"/>
      <c r="BL28" s="461"/>
      <c r="BM28" s="462"/>
      <c r="BN28" s="463">
        <v>1176668</v>
      </c>
      <c r="BO28" s="464"/>
      <c r="BP28" s="464"/>
      <c r="BQ28" s="464"/>
      <c r="BR28" s="464"/>
      <c r="BS28" s="464"/>
      <c r="BT28" s="464"/>
      <c r="BU28" s="465"/>
      <c r="BV28" s="463">
        <v>1276668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190</v>
      </c>
      <c r="F29" s="442"/>
      <c r="G29" s="442"/>
      <c r="H29" s="442"/>
      <c r="I29" s="442"/>
      <c r="J29" s="442"/>
      <c r="K29" s="443"/>
      <c r="L29" s="444">
        <v>8</v>
      </c>
      <c r="M29" s="445"/>
      <c r="N29" s="445"/>
      <c r="O29" s="445"/>
      <c r="P29" s="446"/>
      <c r="Q29" s="444">
        <v>2090</v>
      </c>
      <c r="R29" s="445"/>
      <c r="S29" s="445"/>
      <c r="T29" s="445"/>
      <c r="U29" s="445"/>
      <c r="V29" s="446"/>
      <c r="W29" s="511"/>
      <c r="X29" s="512"/>
      <c r="Y29" s="513"/>
      <c r="Z29" s="441" t="s">
        <v>191</v>
      </c>
      <c r="AA29" s="442"/>
      <c r="AB29" s="442"/>
      <c r="AC29" s="442"/>
      <c r="AD29" s="442"/>
      <c r="AE29" s="442"/>
      <c r="AF29" s="442"/>
      <c r="AG29" s="443"/>
      <c r="AH29" s="444">
        <v>77</v>
      </c>
      <c r="AI29" s="445"/>
      <c r="AJ29" s="445"/>
      <c r="AK29" s="445"/>
      <c r="AL29" s="446"/>
      <c r="AM29" s="444">
        <v>224455</v>
      </c>
      <c r="AN29" s="445"/>
      <c r="AO29" s="445"/>
      <c r="AP29" s="445"/>
      <c r="AQ29" s="445"/>
      <c r="AR29" s="446"/>
      <c r="AS29" s="444">
        <v>2915</v>
      </c>
      <c r="AT29" s="445"/>
      <c r="AU29" s="445"/>
      <c r="AV29" s="445"/>
      <c r="AW29" s="445"/>
      <c r="AX29" s="447"/>
      <c r="AY29" s="454"/>
      <c r="AZ29" s="455"/>
      <c r="BA29" s="455"/>
      <c r="BB29" s="456"/>
      <c r="BC29" s="448" t="s">
        <v>192</v>
      </c>
      <c r="BD29" s="449"/>
      <c r="BE29" s="449"/>
      <c r="BF29" s="449"/>
      <c r="BG29" s="449"/>
      <c r="BH29" s="449"/>
      <c r="BI29" s="449"/>
      <c r="BJ29" s="449"/>
      <c r="BK29" s="449"/>
      <c r="BL29" s="449"/>
      <c r="BM29" s="450"/>
      <c r="BN29" s="468">
        <v>43103</v>
      </c>
      <c r="BO29" s="469"/>
      <c r="BP29" s="469"/>
      <c r="BQ29" s="469"/>
      <c r="BR29" s="469"/>
      <c r="BS29" s="469"/>
      <c r="BT29" s="469"/>
      <c r="BU29" s="470"/>
      <c r="BV29" s="468">
        <v>43103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193</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1439285</v>
      </c>
      <c r="BO30" s="472"/>
      <c r="BP30" s="472"/>
      <c r="BQ30" s="472"/>
      <c r="BR30" s="472"/>
      <c r="BS30" s="472"/>
      <c r="BT30" s="472"/>
      <c r="BU30" s="473"/>
      <c r="BV30" s="471">
        <v>1357193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200</v>
      </c>
      <c r="D33" s="431"/>
      <c r="E33" s="430" t="s">
        <v>201</v>
      </c>
      <c r="F33" s="430"/>
      <c r="G33" s="430"/>
      <c r="H33" s="430"/>
      <c r="I33" s="430"/>
      <c r="J33" s="430"/>
      <c r="K33" s="430"/>
      <c r="L33" s="430"/>
      <c r="M33" s="430"/>
      <c r="N33" s="430"/>
      <c r="O33" s="430"/>
      <c r="P33" s="430"/>
      <c r="Q33" s="430"/>
      <c r="R33" s="430"/>
      <c r="S33" s="430"/>
      <c r="T33" s="216"/>
      <c r="U33" s="431" t="s">
        <v>202</v>
      </c>
      <c r="V33" s="431"/>
      <c r="W33" s="430" t="s">
        <v>203</v>
      </c>
      <c r="X33" s="430"/>
      <c r="Y33" s="430"/>
      <c r="Z33" s="430"/>
      <c r="AA33" s="430"/>
      <c r="AB33" s="430"/>
      <c r="AC33" s="430"/>
      <c r="AD33" s="430"/>
      <c r="AE33" s="430"/>
      <c r="AF33" s="430"/>
      <c r="AG33" s="430"/>
      <c r="AH33" s="430"/>
      <c r="AI33" s="430"/>
      <c r="AJ33" s="430"/>
      <c r="AK33" s="430"/>
      <c r="AL33" s="216"/>
      <c r="AM33" s="431" t="s">
        <v>200</v>
      </c>
      <c r="AN33" s="431"/>
      <c r="AO33" s="430" t="s">
        <v>203</v>
      </c>
      <c r="AP33" s="430"/>
      <c r="AQ33" s="430"/>
      <c r="AR33" s="430"/>
      <c r="AS33" s="430"/>
      <c r="AT33" s="430"/>
      <c r="AU33" s="430"/>
      <c r="AV33" s="430"/>
      <c r="AW33" s="430"/>
      <c r="AX33" s="430"/>
      <c r="AY33" s="430"/>
      <c r="AZ33" s="430"/>
      <c r="BA33" s="430"/>
      <c r="BB33" s="430"/>
      <c r="BC33" s="430"/>
      <c r="BD33" s="217"/>
      <c r="BE33" s="430" t="s">
        <v>204</v>
      </c>
      <c r="BF33" s="430"/>
      <c r="BG33" s="430" t="s">
        <v>205</v>
      </c>
      <c r="BH33" s="430"/>
      <c r="BI33" s="430"/>
      <c r="BJ33" s="430"/>
      <c r="BK33" s="430"/>
      <c r="BL33" s="430"/>
      <c r="BM33" s="430"/>
      <c r="BN33" s="430"/>
      <c r="BO33" s="430"/>
      <c r="BP33" s="430"/>
      <c r="BQ33" s="430"/>
      <c r="BR33" s="430"/>
      <c r="BS33" s="430"/>
      <c r="BT33" s="430"/>
      <c r="BU33" s="430"/>
      <c r="BV33" s="217"/>
      <c r="BW33" s="431" t="s">
        <v>204</v>
      </c>
      <c r="BX33" s="431"/>
      <c r="BY33" s="430" t="s">
        <v>206</v>
      </c>
      <c r="BZ33" s="430"/>
      <c r="CA33" s="430"/>
      <c r="CB33" s="430"/>
      <c r="CC33" s="430"/>
      <c r="CD33" s="430"/>
      <c r="CE33" s="430"/>
      <c r="CF33" s="430"/>
      <c r="CG33" s="430"/>
      <c r="CH33" s="430"/>
      <c r="CI33" s="430"/>
      <c r="CJ33" s="430"/>
      <c r="CK33" s="430"/>
      <c r="CL33" s="430"/>
      <c r="CM33" s="430"/>
      <c r="CN33" s="216"/>
      <c r="CO33" s="431" t="s">
        <v>202</v>
      </c>
      <c r="CP33" s="431"/>
      <c r="CQ33" s="430" t="s">
        <v>207</v>
      </c>
      <c r="CR33" s="430"/>
      <c r="CS33" s="430"/>
      <c r="CT33" s="430"/>
      <c r="CU33" s="430"/>
      <c r="CV33" s="430"/>
      <c r="CW33" s="430"/>
      <c r="CX33" s="430"/>
      <c r="CY33" s="430"/>
      <c r="CZ33" s="430"/>
      <c r="DA33" s="430"/>
      <c r="DB33" s="430"/>
      <c r="DC33" s="430"/>
      <c r="DD33" s="430"/>
      <c r="DE33" s="430"/>
      <c r="DF33" s="216"/>
      <c r="DG33" s="429" t="s">
        <v>208</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和歌山県市町村総合事務組合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教育奨学金貸与基金</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国保すさみ病院事業会計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紀南地方老人福祉施設組合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土地取得特別会計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大辺路衛生施設組合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紀南地方児童福祉施設組合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田辺市周辺広域市町村圏組合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和歌山地方税回収機構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和歌山県後期高齢者医療広域連合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紀南環境広域施設組合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和歌山県後期高齢者医療広域連合（特別会計）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紀南地方老人福祉施設組合（公営企業会計）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6NMqZ0BRf4bRbUbaH9jbTE5nV/d+gnE58wxSrZmvPhZKng97p9QcR49XoCLDzPLYrf0Q19Ce36ssfn5iwq8vA==" saltValue="h7ood/4+TdqYb0qRfQqB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5" zoomScaleNormal="5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217</v>
      </c>
      <c r="DI1" s="800"/>
      <c r="DJ1" s="800"/>
      <c r="DK1" s="800"/>
      <c r="DL1" s="800"/>
      <c r="DM1" s="800"/>
      <c r="DN1" s="801"/>
      <c r="DO1" s="226"/>
      <c r="DP1" s="799" t="s">
        <v>218</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220</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221</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222</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223</v>
      </c>
      <c r="S4" s="742"/>
      <c r="T4" s="742"/>
      <c r="U4" s="742"/>
      <c r="V4" s="742"/>
      <c r="W4" s="742"/>
      <c r="X4" s="742"/>
      <c r="Y4" s="743"/>
      <c r="Z4" s="741" t="s">
        <v>224</v>
      </c>
      <c r="AA4" s="742"/>
      <c r="AB4" s="742"/>
      <c r="AC4" s="743"/>
      <c r="AD4" s="741" t="s">
        <v>225</v>
      </c>
      <c r="AE4" s="742"/>
      <c r="AF4" s="742"/>
      <c r="AG4" s="742"/>
      <c r="AH4" s="742"/>
      <c r="AI4" s="742"/>
      <c r="AJ4" s="742"/>
      <c r="AK4" s="743"/>
      <c r="AL4" s="741" t="s">
        <v>224</v>
      </c>
      <c r="AM4" s="742"/>
      <c r="AN4" s="742"/>
      <c r="AO4" s="743"/>
      <c r="AP4" s="802" t="s">
        <v>226</v>
      </c>
      <c r="AQ4" s="802"/>
      <c r="AR4" s="802"/>
      <c r="AS4" s="802"/>
      <c r="AT4" s="802"/>
      <c r="AU4" s="802"/>
      <c r="AV4" s="802"/>
      <c r="AW4" s="802"/>
      <c r="AX4" s="802"/>
      <c r="AY4" s="802"/>
      <c r="AZ4" s="802"/>
      <c r="BA4" s="802"/>
      <c r="BB4" s="802"/>
      <c r="BC4" s="802"/>
      <c r="BD4" s="802"/>
      <c r="BE4" s="802"/>
      <c r="BF4" s="802"/>
      <c r="BG4" s="802" t="s">
        <v>227</v>
      </c>
      <c r="BH4" s="802"/>
      <c r="BI4" s="802"/>
      <c r="BJ4" s="802"/>
      <c r="BK4" s="802"/>
      <c r="BL4" s="802"/>
      <c r="BM4" s="802"/>
      <c r="BN4" s="802"/>
      <c r="BO4" s="802" t="s">
        <v>224</v>
      </c>
      <c r="BP4" s="802"/>
      <c r="BQ4" s="802"/>
      <c r="BR4" s="802"/>
      <c r="BS4" s="802" t="s">
        <v>228</v>
      </c>
      <c r="BT4" s="802"/>
      <c r="BU4" s="802"/>
      <c r="BV4" s="802"/>
      <c r="BW4" s="802"/>
      <c r="BX4" s="802"/>
      <c r="BY4" s="802"/>
      <c r="BZ4" s="802"/>
      <c r="CA4" s="802"/>
      <c r="CB4" s="802"/>
      <c r="CD4" s="784" t="s">
        <v>229</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230</v>
      </c>
      <c r="C5" s="747"/>
      <c r="D5" s="747"/>
      <c r="E5" s="747"/>
      <c r="F5" s="747"/>
      <c r="G5" s="747"/>
      <c r="H5" s="747"/>
      <c r="I5" s="747"/>
      <c r="J5" s="747"/>
      <c r="K5" s="747"/>
      <c r="L5" s="747"/>
      <c r="M5" s="747"/>
      <c r="N5" s="747"/>
      <c r="O5" s="747"/>
      <c r="P5" s="747"/>
      <c r="Q5" s="748"/>
      <c r="R5" s="735">
        <v>429304</v>
      </c>
      <c r="S5" s="736"/>
      <c r="T5" s="736"/>
      <c r="U5" s="736"/>
      <c r="V5" s="736"/>
      <c r="W5" s="736"/>
      <c r="X5" s="736"/>
      <c r="Y5" s="779"/>
      <c r="Z5" s="797">
        <v>8.6</v>
      </c>
      <c r="AA5" s="797"/>
      <c r="AB5" s="797"/>
      <c r="AC5" s="797"/>
      <c r="AD5" s="798">
        <v>429304</v>
      </c>
      <c r="AE5" s="798"/>
      <c r="AF5" s="798"/>
      <c r="AG5" s="798"/>
      <c r="AH5" s="798"/>
      <c r="AI5" s="798"/>
      <c r="AJ5" s="798"/>
      <c r="AK5" s="798"/>
      <c r="AL5" s="780">
        <v>17.3</v>
      </c>
      <c r="AM5" s="751"/>
      <c r="AN5" s="751"/>
      <c r="AO5" s="781"/>
      <c r="AP5" s="746" t="s">
        <v>231</v>
      </c>
      <c r="AQ5" s="747"/>
      <c r="AR5" s="747"/>
      <c r="AS5" s="747"/>
      <c r="AT5" s="747"/>
      <c r="AU5" s="747"/>
      <c r="AV5" s="747"/>
      <c r="AW5" s="747"/>
      <c r="AX5" s="747"/>
      <c r="AY5" s="747"/>
      <c r="AZ5" s="747"/>
      <c r="BA5" s="747"/>
      <c r="BB5" s="747"/>
      <c r="BC5" s="747"/>
      <c r="BD5" s="747"/>
      <c r="BE5" s="747"/>
      <c r="BF5" s="748"/>
      <c r="BG5" s="680">
        <v>426193</v>
      </c>
      <c r="BH5" s="681"/>
      <c r="BI5" s="681"/>
      <c r="BJ5" s="681"/>
      <c r="BK5" s="681"/>
      <c r="BL5" s="681"/>
      <c r="BM5" s="681"/>
      <c r="BN5" s="682"/>
      <c r="BO5" s="713">
        <v>99.3</v>
      </c>
      <c r="BP5" s="713"/>
      <c r="BQ5" s="713"/>
      <c r="BR5" s="713"/>
      <c r="BS5" s="714" t="s">
        <v>232</v>
      </c>
      <c r="BT5" s="714"/>
      <c r="BU5" s="714"/>
      <c r="BV5" s="714"/>
      <c r="BW5" s="714"/>
      <c r="BX5" s="714"/>
      <c r="BY5" s="714"/>
      <c r="BZ5" s="714"/>
      <c r="CA5" s="714"/>
      <c r="CB5" s="777"/>
      <c r="CD5" s="784" t="s">
        <v>226</v>
      </c>
      <c r="CE5" s="785"/>
      <c r="CF5" s="785"/>
      <c r="CG5" s="785"/>
      <c r="CH5" s="785"/>
      <c r="CI5" s="785"/>
      <c r="CJ5" s="785"/>
      <c r="CK5" s="785"/>
      <c r="CL5" s="785"/>
      <c r="CM5" s="785"/>
      <c r="CN5" s="785"/>
      <c r="CO5" s="785"/>
      <c r="CP5" s="785"/>
      <c r="CQ5" s="786"/>
      <c r="CR5" s="784" t="s">
        <v>233</v>
      </c>
      <c r="CS5" s="785"/>
      <c r="CT5" s="785"/>
      <c r="CU5" s="785"/>
      <c r="CV5" s="785"/>
      <c r="CW5" s="785"/>
      <c r="CX5" s="785"/>
      <c r="CY5" s="786"/>
      <c r="CZ5" s="784" t="s">
        <v>224</v>
      </c>
      <c r="DA5" s="785"/>
      <c r="DB5" s="785"/>
      <c r="DC5" s="786"/>
      <c r="DD5" s="784" t="s">
        <v>234</v>
      </c>
      <c r="DE5" s="785"/>
      <c r="DF5" s="785"/>
      <c r="DG5" s="785"/>
      <c r="DH5" s="785"/>
      <c r="DI5" s="785"/>
      <c r="DJ5" s="785"/>
      <c r="DK5" s="785"/>
      <c r="DL5" s="785"/>
      <c r="DM5" s="785"/>
      <c r="DN5" s="785"/>
      <c r="DO5" s="785"/>
      <c r="DP5" s="786"/>
      <c r="DQ5" s="784" t="s">
        <v>235</v>
      </c>
      <c r="DR5" s="785"/>
      <c r="DS5" s="785"/>
      <c r="DT5" s="785"/>
      <c r="DU5" s="785"/>
      <c r="DV5" s="785"/>
      <c r="DW5" s="785"/>
      <c r="DX5" s="785"/>
      <c r="DY5" s="785"/>
      <c r="DZ5" s="785"/>
      <c r="EA5" s="785"/>
      <c r="EB5" s="785"/>
      <c r="EC5" s="786"/>
    </row>
    <row r="6" spans="2:143" ht="11.25" customHeight="1" x14ac:dyDescent="0.15">
      <c r="B6" s="677" t="s">
        <v>236</v>
      </c>
      <c r="C6" s="678"/>
      <c r="D6" s="678"/>
      <c r="E6" s="678"/>
      <c r="F6" s="678"/>
      <c r="G6" s="678"/>
      <c r="H6" s="678"/>
      <c r="I6" s="678"/>
      <c r="J6" s="678"/>
      <c r="K6" s="678"/>
      <c r="L6" s="678"/>
      <c r="M6" s="678"/>
      <c r="N6" s="678"/>
      <c r="O6" s="678"/>
      <c r="P6" s="678"/>
      <c r="Q6" s="679"/>
      <c r="R6" s="680">
        <v>62639</v>
      </c>
      <c r="S6" s="681"/>
      <c r="T6" s="681"/>
      <c r="U6" s="681"/>
      <c r="V6" s="681"/>
      <c r="W6" s="681"/>
      <c r="X6" s="681"/>
      <c r="Y6" s="682"/>
      <c r="Z6" s="713">
        <v>1.2</v>
      </c>
      <c r="AA6" s="713"/>
      <c r="AB6" s="713"/>
      <c r="AC6" s="713"/>
      <c r="AD6" s="714">
        <v>62639</v>
      </c>
      <c r="AE6" s="714"/>
      <c r="AF6" s="714"/>
      <c r="AG6" s="714"/>
      <c r="AH6" s="714"/>
      <c r="AI6" s="714"/>
      <c r="AJ6" s="714"/>
      <c r="AK6" s="714"/>
      <c r="AL6" s="683">
        <v>2.5</v>
      </c>
      <c r="AM6" s="684"/>
      <c r="AN6" s="684"/>
      <c r="AO6" s="715"/>
      <c r="AP6" s="677" t="s">
        <v>237</v>
      </c>
      <c r="AQ6" s="678"/>
      <c r="AR6" s="678"/>
      <c r="AS6" s="678"/>
      <c r="AT6" s="678"/>
      <c r="AU6" s="678"/>
      <c r="AV6" s="678"/>
      <c r="AW6" s="678"/>
      <c r="AX6" s="678"/>
      <c r="AY6" s="678"/>
      <c r="AZ6" s="678"/>
      <c r="BA6" s="678"/>
      <c r="BB6" s="678"/>
      <c r="BC6" s="678"/>
      <c r="BD6" s="678"/>
      <c r="BE6" s="678"/>
      <c r="BF6" s="679"/>
      <c r="BG6" s="680">
        <v>426193</v>
      </c>
      <c r="BH6" s="681"/>
      <c r="BI6" s="681"/>
      <c r="BJ6" s="681"/>
      <c r="BK6" s="681"/>
      <c r="BL6" s="681"/>
      <c r="BM6" s="681"/>
      <c r="BN6" s="682"/>
      <c r="BO6" s="713">
        <v>99.3</v>
      </c>
      <c r="BP6" s="713"/>
      <c r="BQ6" s="713"/>
      <c r="BR6" s="713"/>
      <c r="BS6" s="714" t="s">
        <v>232</v>
      </c>
      <c r="BT6" s="714"/>
      <c r="BU6" s="714"/>
      <c r="BV6" s="714"/>
      <c r="BW6" s="714"/>
      <c r="BX6" s="714"/>
      <c r="BY6" s="714"/>
      <c r="BZ6" s="714"/>
      <c r="CA6" s="714"/>
      <c r="CB6" s="777"/>
      <c r="CD6" s="738" t="s">
        <v>238</v>
      </c>
      <c r="CE6" s="739"/>
      <c r="CF6" s="739"/>
      <c r="CG6" s="739"/>
      <c r="CH6" s="739"/>
      <c r="CI6" s="739"/>
      <c r="CJ6" s="739"/>
      <c r="CK6" s="739"/>
      <c r="CL6" s="739"/>
      <c r="CM6" s="739"/>
      <c r="CN6" s="739"/>
      <c r="CO6" s="739"/>
      <c r="CP6" s="739"/>
      <c r="CQ6" s="740"/>
      <c r="CR6" s="680">
        <v>62687</v>
      </c>
      <c r="CS6" s="681"/>
      <c r="CT6" s="681"/>
      <c r="CU6" s="681"/>
      <c r="CV6" s="681"/>
      <c r="CW6" s="681"/>
      <c r="CX6" s="681"/>
      <c r="CY6" s="682"/>
      <c r="CZ6" s="780">
        <v>1.3</v>
      </c>
      <c r="DA6" s="751"/>
      <c r="DB6" s="751"/>
      <c r="DC6" s="783"/>
      <c r="DD6" s="686" t="s">
        <v>232</v>
      </c>
      <c r="DE6" s="681"/>
      <c r="DF6" s="681"/>
      <c r="DG6" s="681"/>
      <c r="DH6" s="681"/>
      <c r="DI6" s="681"/>
      <c r="DJ6" s="681"/>
      <c r="DK6" s="681"/>
      <c r="DL6" s="681"/>
      <c r="DM6" s="681"/>
      <c r="DN6" s="681"/>
      <c r="DO6" s="681"/>
      <c r="DP6" s="682"/>
      <c r="DQ6" s="686">
        <v>62387</v>
      </c>
      <c r="DR6" s="681"/>
      <c r="DS6" s="681"/>
      <c r="DT6" s="681"/>
      <c r="DU6" s="681"/>
      <c r="DV6" s="681"/>
      <c r="DW6" s="681"/>
      <c r="DX6" s="681"/>
      <c r="DY6" s="681"/>
      <c r="DZ6" s="681"/>
      <c r="EA6" s="681"/>
      <c r="EB6" s="681"/>
      <c r="EC6" s="727"/>
    </row>
    <row r="7" spans="2:143" ht="11.25" customHeight="1" x14ac:dyDescent="0.15">
      <c r="B7" s="677" t="s">
        <v>239</v>
      </c>
      <c r="C7" s="678"/>
      <c r="D7" s="678"/>
      <c r="E7" s="678"/>
      <c r="F7" s="678"/>
      <c r="G7" s="678"/>
      <c r="H7" s="678"/>
      <c r="I7" s="678"/>
      <c r="J7" s="678"/>
      <c r="K7" s="678"/>
      <c r="L7" s="678"/>
      <c r="M7" s="678"/>
      <c r="N7" s="678"/>
      <c r="O7" s="678"/>
      <c r="P7" s="678"/>
      <c r="Q7" s="679"/>
      <c r="R7" s="680">
        <v>436</v>
      </c>
      <c r="S7" s="681"/>
      <c r="T7" s="681"/>
      <c r="U7" s="681"/>
      <c r="V7" s="681"/>
      <c r="W7" s="681"/>
      <c r="X7" s="681"/>
      <c r="Y7" s="682"/>
      <c r="Z7" s="713">
        <v>0</v>
      </c>
      <c r="AA7" s="713"/>
      <c r="AB7" s="713"/>
      <c r="AC7" s="713"/>
      <c r="AD7" s="714">
        <v>436</v>
      </c>
      <c r="AE7" s="714"/>
      <c r="AF7" s="714"/>
      <c r="AG7" s="714"/>
      <c r="AH7" s="714"/>
      <c r="AI7" s="714"/>
      <c r="AJ7" s="714"/>
      <c r="AK7" s="714"/>
      <c r="AL7" s="683">
        <v>0</v>
      </c>
      <c r="AM7" s="684"/>
      <c r="AN7" s="684"/>
      <c r="AO7" s="715"/>
      <c r="AP7" s="677" t="s">
        <v>240</v>
      </c>
      <c r="AQ7" s="678"/>
      <c r="AR7" s="678"/>
      <c r="AS7" s="678"/>
      <c r="AT7" s="678"/>
      <c r="AU7" s="678"/>
      <c r="AV7" s="678"/>
      <c r="AW7" s="678"/>
      <c r="AX7" s="678"/>
      <c r="AY7" s="678"/>
      <c r="AZ7" s="678"/>
      <c r="BA7" s="678"/>
      <c r="BB7" s="678"/>
      <c r="BC7" s="678"/>
      <c r="BD7" s="678"/>
      <c r="BE7" s="678"/>
      <c r="BF7" s="679"/>
      <c r="BG7" s="680">
        <v>141312</v>
      </c>
      <c r="BH7" s="681"/>
      <c r="BI7" s="681"/>
      <c r="BJ7" s="681"/>
      <c r="BK7" s="681"/>
      <c r="BL7" s="681"/>
      <c r="BM7" s="681"/>
      <c r="BN7" s="682"/>
      <c r="BO7" s="713">
        <v>32.9</v>
      </c>
      <c r="BP7" s="713"/>
      <c r="BQ7" s="713"/>
      <c r="BR7" s="713"/>
      <c r="BS7" s="714" t="s">
        <v>147</v>
      </c>
      <c r="BT7" s="714"/>
      <c r="BU7" s="714"/>
      <c r="BV7" s="714"/>
      <c r="BW7" s="714"/>
      <c r="BX7" s="714"/>
      <c r="BY7" s="714"/>
      <c r="BZ7" s="714"/>
      <c r="CA7" s="714"/>
      <c r="CB7" s="777"/>
      <c r="CD7" s="719" t="s">
        <v>241</v>
      </c>
      <c r="CE7" s="720"/>
      <c r="CF7" s="720"/>
      <c r="CG7" s="720"/>
      <c r="CH7" s="720"/>
      <c r="CI7" s="720"/>
      <c r="CJ7" s="720"/>
      <c r="CK7" s="720"/>
      <c r="CL7" s="720"/>
      <c r="CM7" s="720"/>
      <c r="CN7" s="720"/>
      <c r="CO7" s="720"/>
      <c r="CP7" s="720"/>
      <c r="CQ7" s="721"/>
      <c r="CR7" s="680">
        <v>1182040</v>
      </c>
      <c r="CS7" s="681"/>
      <c r="CT7" s="681"/>
      <c r="CU7" s="681"/>
      <c r="CV7" s="681"/>
      <c r="CW7" s="681"/>
      <c r="CX7" s="681"/>
      <c r="CY7" s="682"/>
      <c r="CZ7" s="713">
        <v>24.1</v>
      </c>
      <c r="DA7" s="713"/>
      <c r="DB7" s="713"/>
      <c r="DC7" s="713"/>
      <c r="DD7" s="686">
        <v>135716</v>
      </c>
      <c r="DE7" s="681"/>
      <c r="DF7" s="681"/>
      <c r="DG7" s="681"/>
      <c r="DH7" s="681"/>
      <c r="DI7" s="681"/>
      <c r="DJ7" s="681"/>
      <c r="DK7" s="681"/>
      <c r="DL7" s="681"/>
      <c r="DM7" s="681"/>
      <c r="DN7" s="681"/>
      <c r="DO7" s="681"/>
      <c r="DP7" s="682"/>
      <c r="DQ7" s="686">
        <v>562474</v>
      </c>
      <c r="DR7" s="681"/>
      <c r="DS7" s="681"/>
      <c r="DT7" s="681"/>
      <c r="DU7" s="681"/>
      <c r="DV7" s="681"/>
      <c r="DW7" s="681"/>
      <c r="DX7" s="681"/>
      <c r="DY7" s="681"/>
      <c r="DZ7" s="681"/>
      <c r="EA7" s="681"/>
      <c r="EB7" s="681"/>
      <c r="EC7" s="727"/>
    </row>
    <row r="8" spans="2:143" ht="11.25" customHeight="1" x14ac:dyDescent="0.15">
      <c r="B8" s="677" t="s">
        <v>242</v>
      </c>
      <c r="C8" s="678"/>
      <c r="D8" s="678"/>
      <c r="E8" s="678"/>
      <c r="F8" s="678"/>
      <c r="G8" s="678"/>
      <c r="H8" s="678"/>
      <c r="I8" s="678"/>
      <c r="J8" s="678"/>
      <c r="K8" s="678"/>
      <c r="L8" s="678"/>
      <c r="M8" s="678"/>
      <c r="N8" s="678"/>
      <c r="O8" s="678"/>
      <c r="P8" s="678"/>
      <c r="Q8" s="679"/>
      <c r="R8" s="680">
        <v>1696</v>
      </c>
      <c r="S8" s="681"/>
      <c r="T8" s="681"/>
      <c r="U8" s="681"/>
      <c r="V8" s="681"/>
      <c r="W8" s="681"/>
      <c r="X8" s="681"/>
      <c r="Y8" s="682"/>
      <c r="Z8" s="713">
        <v>0</v>
      </c>
      <c r="AA8" s="713"/>
      <c r="AB8" s="713"/>
      <c r="AC8" s="713"/>
      <c r="AD8" s="714">
        <v>1696</v>
      </c>
      <c r="AE8" s="714"/>
      <c r="AF8" s="714"/>
      <c r="AG8" s="714"/>
      <c r="AH8" s="714"/>
      <c r="AI8" s="714"/>
      <c r="AJ8" s="714"/>
      <c r="AK8" s="714"/>
      <c r="AL8" s="683">
        <v>0.1</v>
      </c>
      <c r="AM8" s="684"/>
      <c r="AN8" s="684"/>
      <c r="AO8" s="715"/>
      <c r="AP8" s="677" t="s">
        <v>243</v>
      </c>
      <c r="AQ8" s="678"/>
      <c r="AR8" s="678"/>
      <c r="AS8" s="678"/>
      <c r="AT8" s="678"/>
      <c r="AU8" s="678"/>
      <c r="AV8" s="678"/>
      <c r="AW8" s="678"/>
      <c r="AX8" s="678"/>
      <c r="AY8" s="678"/>
      <c r="AZ8" s="678"/>
      <c r="BA8" s="678"/>
      <c r="BB8" s="678"/>
      <c r="BC8" s="678"/>
      <c r="BD8" s="678"/>
      <c r="BE8" s="678"/>
      <c r="BF8" s="679"/>
      <c r="BG8" s="680">
        <v>5641</v>
      </c>
      <c r="BH8" s="681"/>
      <c r="BI8" s="681"/>
      <c r="BJ8" s="681"/>
      <c r="BK8" s="681"/>
      <c r="BL8" s="681"/>
      <c r="BM8" s="681"/>
      <c r="BN8" s="682"/>
      <c r="BO8" s="713">
        <v>1.3</v>
      </c>
      <c r="BP8" s="713"/>
      <c r="BQ8" s="713"/>
      <c r="BR8" s="713"/>
      <c r="BS8" s="686" t="s">
        <v>130</v>
      </c>
      <c r="BT8" s="681"/>
      <c r="BU8" s="681"/>
      <c r="BV8" s="681"/>
      <c r="BW8" s="681"/>
      <c r="BX8" s="681"/>
      <c r="BY8" s="681"/>
      <c r="BZ8" s="681"/>
      <c r="CA8" s="681"/>
      <c r="CB8" s="727"/>
      <c r="CD8" s="719" t="s">
        <v>244</v>
      </c>
      <c r="CE8" s="720"/>
      <c r="CF8" s="720"/>
      <c r="CG8" s="720"/>
      <c r="CH8" s="720"/>
      <c r="CI8" s="720"/>
      <c r="CJ8" s="720"/>
      <c r="CK8" s="720"/>
      <c r="CL8" s="720"/>
      <c r="CM8" s="720"/>
      <c r="CN8" s="720"/>
      <c r="CO8" s="720"/>
      <c r="CP8" s="720"/>
      <c r="CQ8" s="721"/>
      <c r="CR8" s="680">
        <v>843132</v>
      </c>
      <c r="CS8" s="681"/>
      <c r="CT8" s="681"/>
      <c r="CU8" s="681"/>
      <c r="CV8" s="681"/>
      <c r="CW8" s="681"/>
      <c r="CX8" s="681"/>
      <c r="CY8" s="682"/>
      <c r="CZ8" s="713">
        <v>17.2</v>
      </c>
      <c r="DA8" s="713"/>
      <c r="DB8" s="713"/>
      <c r="DC8" s="713"/>
      <c r="DD8" s="686" t="s">
        <v>130</v>
      </c>
      <c r="DE8" s="681"/>
      <c r="DF8" s="681"/>
      <c r="DG8" s="681"/>
      <c r="DH8" s="681"/>
      <c r="DI8" s="681"/>
      <c r="DJ8" s="681"/>
      <c r="DK8" s="681"/>
      <c r="DL8" s="681"/>
      <c r="DM8" s="681"/>
      <c r="DN8" s="681"/>
      <c r="DO8" s="681"/>
      <c r="DP8" s="682"/>
      <c r="DQ8" s="686">
        <v>565368</v>
      </c>
      <c r="DR8" s="681"/>
      <c r="DS8" s="681"/>
      <c r="DT8" s="681"/>
      <c r="DU8" s="681"/>
      <c r="DV8" s="681"/>
      <c r="DW8" s="681"/>
      <c r="DX8" s="681"/>
      <c r="DY8" s="681"/>
      <c r="DZ8" s="681"/>
      <c r="EA8" s="681"/>
      <c r="EB8" s="681"/>
      <c r="EC8" s="727"/>
    </row>
    <row r="9" spans="2:143" ht="11.25" customHeight="1" x14ac:dyDescent="0.15">
      <c r="B9" s="677" t="s">
        <v>245</v>
      </c>
      <c r="C9" s="678"/>
      <c r="D9" s="678"/>
      <c r="E9" s="678"/>
      <c r="F9" s="678"/>
      <c r="G9" s="678"/>
      <c r="H9" s="678"/>
      <c r="I9" s="678"/>
      <c r="J9" s="678"/>
      <c r="K9" s="678"/>
      <c r="L9" s="678"/>
      <c r="M9" s="678"/>
      <c r="N9" s="678"/>
      <c r="O9" s="678"/>
      <c r="P9" s="678"/>
      <c r="Q9" s="679"/>
      <c r="R9" s="680">
        <v>1909</v>
      </c>
      <c r="S9" s="681"/>
      <c r="T9" s="681"/>
      <c r="U9" s="681"/>
      <c r="V9" s="681"/>
      <c r="W9" s="681"/>
      <c r="X9" s="681"/>
      <c r="Y9" s="682"/>
      <c r="Z9" s="713">
        <v>0</v>
      </c>
      <c r="AA9" s="713"/>
      <c r="AB9" s="713"/>
      <c r="AC9" s="713"/>
      <c r="AD9" s="714">
        <v>1909</v>
      </c>
      <c r="AE9" s="714"/>
      <c r="AF9" s="714"/>
      <c r="AG9" s="714"/>
      <c r="AH9" s="714"/>
      <c r="AI9" s="714"/>
      <c r="AJ9" s="714"/>
      <c r="AK9" s="714"/>
      <c r="AL9" s="683">
        <v>0.1</v>
      </c>
      <c r="AM9" s="684"/>
      <c r="AN9" s="684"/>
      <c r="AO9" s="715"/>
      <c r="AP9" s="677" t="s">
        <v>246</v>
      </c>
      <c r="AQ9" s="678"/>
      <c r="AR9" s="678"/>
      <c r="AS9" s="678"/>
      <c r="AT9" s="678"/>
      <c r="AU9" s="678"/>
      <c r="AV9" s="678"/>
      <c r="AW9" s="678"/>
      <c r="AX9" s="678"/>
      <c r="AY9" s="678"/>
      <c r="AZ9" s="678"/>
      <c r="BA9" s="678"/>
      <c r="BB9" s="678"/>
      <c r="BC9" s="678"/>
      <c r="BD9" s="678"/>
      <c r="BE9" s="678"/>
      <c r="BF9" s="679"/>
      <c r="BG9" s="680">
        <v>112134</v>
      </c>
      <c r="BH9" s="681"/>
      <c r="BI9" s="681"/>
      <c r="BJ9" s="681"/>
      <c r="BK9" s="681"/>
      <c r="BL9" s="681"/>
      <c r="BM9" s="681"/>
      <c r="BN9" s="682"/>
      <c r="BO9" s="713">
        <v>26.1</v>
      </c>
      <c r="BP9" s="713"/>
      <c r="BQ9" s="713"/>
      <c r="BR9" s="713"/>
      <c r="BS9" s="686" t="s">
        <v>232</v>
      </c>
      <c r="BT9" s="681"/>
      <c r="BU9" s="681"/>
      <c r="BV9" s="681"/>
      <c r="BW9" s="681"/>
      <c r="BX9" s="681"/>
      <c r="BY9" s="681"/>
      <c r="BZ9" s="681"/>
      <c r="CA9" s="681"/>
      <c r="CB9" s="727"/>
      <c r="CD9" s="719" t="s">
        <v>247</v>
      </c>
      <c r="CE9" s="720"/>
      <c r="CF9" s="720"/>
      <c r="CG9" s="720"/>
      <c r="CH9" s="720"/>
      <c r="CI9" s="720"/>
      <c r="CJ9" s="720"/>
      <c r="CK9" s="720"/>
      <c r="CL9" s="720"/>
      <c r="CM9" s="720"/>
      <c r="CN9" s="720"/>
      <c r="CO9" s="720"/>
      <c r="CP9" s="720"/>
      <c r="CQ9" s="721"/>
      <c r="CR9" s="680">
        <v>602967</v>
      </c>
      <c r="CS9" s="681"/>
      <c r="CT9" s="681"/>
      <c r="CU9" s="681"/>
      <c r="CV9" s="681"/>
      <c r="CW9" s="681"/>
      <c r="CX9" s="681"/>
      <c r="CY9" s="682"/>
      <c r="CZ9" s="713">
        <v>12.3</v>
      </c>
      <c r="DA9" s="713"/>
      <c r="DB9" s="713"/>
      <c r="DC9" s="713"/>
      <c r="DD9" s="686">
        <v>48345</v>
      </c>
      <c r="DE9" s="681"/>
      <c r="DF9" s="681"/>
      <c r="DG9" s="681"/>
      <c r="DH9" s="681"/>
      <c r="DI9" s="681"/>
      <c r="DJ9" s="681"/>
      <c r="DK9" s="681"/>
      <c r="DL9" s="681"/>
      <c r="DM9" s="681"/>
      <c r="DN9" s="681"/>
      <c r="DO9" s="681"/>
      <c r="DP9" s="682"/>
      <c r="DQ9" s="686">
        <v>514010</v>
      </c>
      <c r="DR9" s="681"/>
      <c r="DS9" s="681"/>
      <c r="DT9" s="681"/>
      <c r="DU9" s="681"/>
      <c r="DV9" s="681"/>
      <c r="DW9" s="681"/>
      <c r="DX9" s="681"/>
      <c r="DY9" s="681"/>
      <c r="DZ9" s="681"/>
      <c r="EA9" s="681"/>
      <c r="EB9" s="681"/>
      <c r="EC9" s="727"/>
    </row>
    <row r="10" spans="2:143" ht="11.25" customHeight="1" x14ac:dyDescent="0.15">
      <c r="B10" s="677" t="s">
        <v>248</v>
      </c>
      <c r="C10" s="678"/>
      <c r="D10" s="678"/>
      <c r="E10" s="678"/>
      <c r="F10" s="678"/>
      <c r="G10" s="678"/>
      <c r="H10" s="678"/>
      <c r="I10" s="678"/>
      <c r="J10" s="678"/>
      <c r="K10" s="678"/>
      <c r="L10" s="678"/>
      <c r="M10" s="678"/>
      <c r="N10" s="678"/>
      <c r="O10" s="678"/>
      <c r="P10" s="678"/>
      <c r="Q10" s="679"/>
      <c r="R10" s="680" t="s">
        <v>130</v>
      </c>
      <c r="S10" s="681"/>
      <c r="T10" s="681"/>
      <c r="U10" s="681"/>
      <c r="V10" s="681"/>
      <c r="W10" s="681"/>
      <c r="X10" s="681"/>
      <c r="Y10" s="682"/>
      <c r="Z10" s="713" t="s">
        <v>232</v>
      </c>
      <c r="AA10" s="713"/>
      <c r="AB10" s="713"/>
      <c r="AC10" s="713"/>
      <c r="AD10" s="714" t="s">
        <v>130</v>
      </c>
      <c r="AE10" s="714"/>
      <c r="AF10" s="714"/>
      <c r="AG10" s="714"/>
      <c r="AH10" s="714"/>
      <c r="AI10" s="714"/>
      <c r="AJ10" s="714"/>
      <c r="AK10" s="714"/>
      <c r="AL10" s="683" t="s">
        <v>232</v>
      </c>
      <c r="AM10" s="684"/>
      <c r="AN10" s="684"/>
      <c r="AO10" s="715"/>
      <c r="AP10" s="677" t="s">
        <v>249</v>
      </c>
      <c r="AQ10" s="678"/>
      <c r="AR10" s="678"/>
      <c r="AS10" s="678"/>
      <c r="AT10" s="678"/>
      <c r="AU10" s="678"/>
      <c r="AV10" s="678"/>
      <c r="AW10" s="678"/>
      <c r="AX10" s="678"/>
      <c r="AY10" s="678"/>
      <c r="AZ10" s="678"/>
      <c r="BA10" s="678"/>
      <c r="BB10" s="678"/>
      <c r="BC10" s="678"/>
      <c r="BD10" s="678"/>
      <c r="BE10" s="678"/>
      <c r="BF10" s="679"/>
      <c r="BG10" s="680">
        <v>8510</v>
      </c>
      <c r="BH10" s="681"/>
      <c r="BI10" s="681"/>
      <c r="BJ10" s="681"/>
      <c r="BK10" s="681"/>
      <c r="BL10" s="681"/>
      <c r="BM10" s="681"/>
      <c r="BN10" s="682"/>
      <c r="BO10" s="713">
        <v>2</v>
      </c>
      <c r="BP10" s="713"/>
      <c r="BQ10" s="713"/>
      <c r="BR10" s="713"/>
      <c r="BS10" s="686" t="s">
        <v>130</v>
      </c>
      <c r="BT10" s="681"/>
      <c r="BU10" s="681"/>
      <c r="BV10" s="681"/>
      <c r="BW10" s="681"/>
      <c r="BX10" s="681"/>
      <c r="BY10" s="681"/>
      <c r="BZ10" s="681"/>
      <c r="CA10" s="681"/>
      <c r="CB10" s="727"/>
      <c r="CD10" s="719" t="s">
        <v>250</v>
      </c>
      <c r="CE10" s="720"/>
      <c r="CF10" s="720"/>
      <c r="CG10" s="720"/>
      <c r="CH10" s="720"/>
      <c r="CI10" s="720"/>
      <c r="CJ10" s="720"/>
      <c r="CK10" s="720"/>
      <c r="CL10" s="720"/>
      <c r="CM10" s="720"/>
      <c r="CN10" s="720"/>
      <c r="CO10" s="720"/>
      <c r="CP10" s="720"/>
      <c r="CQ10" s="721"/>
      <c r="CR10" s="680" t="s">
        <v>232</v>
      </c>
      <c r="CS10" s="681"/>
      <c r="CT10" s="681"/>
      <c r="CU10" s="681"/>
      <c r="CV10" s="681"/>
      <c r="CW10" s="681"/>
      <c r="CX10" s="681"/>
      <c r="CY10" s="682"/>
      <c r="CZ10" s="713" t="s">
        <v>232</v>
      </c>
      <c r="DA10" s="713"/>
      <c r="DB10" s="713"/>
      <c r="DC10" s="713"/>
      <c r="DD10" s="686" t="s">
        <v>232</v>
      </c>
      <c r="DE10" s="681"/>
      <c r="DF10" s="681"/>
      <c r="DG10" s="681"/>
      <c r="DH10" s="681"/>
      <c r="DI10" s="681"/>
      <c r="DJ10" s="681"/>
      <c r="DK10" s="681"/>
      <c r="DL10" s="681"/>
      <c r="DM10" s="681"/>
      <c r="DN10" s="681"/>
      <c r="DO10" s="681"/>
      <c r="DP10" s="682"/>
      <c r="DQ10" s="686" t="s">
        <v>232</v>
      </c>
      <c r="DR10" s="681"/>
      <c r="DS10" s="681"/>
      <c r="DT10" s="681"/>
      <c r="DU10" s="681"/>
      <c r="DV10" s="681"/>
      <c r="DW10" s="681"/>
      <c r="DX10" s="681"/>
      <c r="DY10" s="681"/>
      <c r="DZ10" s="681"/>
      <c r="EA10" s="681"/>
      <c r="EB10" s="681"/>
      <c r="EC10" s="727"/>
    </row>
    <row r="11" spans="2:143" ht="11.25" customHeight="1" x14ac:dyDescent="0.15">
      <c r="B11" s="677" t="s">
        <v>251</v>
      </c>
      <c r="C11" s="678"/>
      <c r="D11" s="678"/>
      <c r="E11" s="678"/>
      <c r="F11" s="678"/>
      <c r="G11" s="678"/>
      <c r="H11" s="678"/>
      <c r="I11" s="678"/>
      <c r="J11" s="678"/>
      <c r="K11" s="678"/>
      <c r="L11" s="678"/>
      <c r="M11" s="678"/>
      <c r="N11" s="678"/>
      <c r="O11" s="678"/>
      <c r="P11" s="678"/>
      <c r="Q11" s="679"/>
      <c r="R11" s="680">
        <v>85855</v>
      </c>
      <c r="S11" s="681"/>
      <c r="T11" s="681"/>
      <c r="U11" s="681"/>
      <c r="V11" s="681"/>
      <c r="W11" s="681"/>
      <c r="X11" s="681"/>
      <c r="Y11" s="682"/>
      <c r="Z11" s="683">
        <v>1.7</v>
      </c>
      <c r="AA11" s="684"/>
      <c r="AB11" s="684"/>
      <c r="AC11" s="685"/>
      <c r="AD11" s="686">
        <v>85855</v>
      </c>
      <c r="AE11" s="681"/>
      <c r="AF11" s="681"/>
      <c r="AG11" s="681"/>
      <c r="AH11" s="681"/>
      <c r="AI11" s="681"/>
      <c r="AJ11" s="681"/>
      <c r="AK11" s="682"/>
      <c r="AL11" s="683">
        <v>3.5</v>
      </c>
      <c r="AM11" s="684"/>
      <c r="AN11" s="684"/>
      <c r="AO11" s="715"/>
      <c r="AP11" s="677" t="s">
        <v>252</v>
      </c>
      <c r="AQ11" s="678"/>
      <c r="AR11" s="678"/>
      <c r="AS11" s="678"/>
      <c r="AT11" s="678"/>
      <c r="AU11" s="678"/>
      <c r="AV11" s="678"/>
      <c r="AW11" s="678"/>
      <c r="AX11" s="678"/>
      <c r="AY11" s="678"/>
      <c r="AZ11" s="678"/>
      <c r="BA11" s="678"/>
      <c r="BB11" s="678"/>
      <c r="BC11" s="678"/>
      <c r="BD11" s="678"/>
      <c r="BE11" s="678"/>
      <c r="BF11" s="679"/>
      <c r="BG11" s="680">
        <v>15027</v>
      </c>
      <c r="BH11" s="681"/>
      <c r="BI11" s="681"/>
      <c r="BJ11" s="681"/>
      <c r="BK11" s="681"/>
      <c r="BL11" s="681"/>
      <c r="BM11" s="681"/>
      <c r="BN11" s="682"/>
      <c r="BO11" s="713">
        <v>3.5</v>
      </c>
      <c r="BP11" s="713"/>
      <c r="BQ11" s="713"/>
      <c r="BR11" s="713"/>
      <c r="BS11" s="686" t="s">
        <v>232</v>
      </c>
      <c r="BT11" s="681"/>
      <c r="BU11" s="681"/>
      <c r="BV11" s="681"/>
      <c r="BW11" s="681"/>
      <c r="BX11" s="681"/>
      <c r="BY11" s="681"/>
      <c r="BZ11" s="681"/>
      <c r="CA11" s="681"/>
      <c r="CB11" s="727"/>
      <c r="CD11" s="719" t="s">
        <v>253</v>
      </c>
      <c r="CE11" s="720"/>
      <c r="CF11" s="720"/>
      <c r="CG11" s="720"/>
      <c r="CH11" s="720"/>
      <c r="CI11" s="720"/>
      <c r="CJ11" s="720"/>
      <c r="CK11" s="720"/>
      <c r="CL11" s="720"/>
      <c r="CM11" s="720"/>
      <c r="CN11" s="720"/>
      <c r="CO11" s="720"/>
      <c r="CP11" s="720"/>
      <c r="CQ11" s="721"/>
      <c r="CR11" s="680">
        <v>200558</v>
      </c>
      <c r="CS11" s="681"/>
      <c r="CT11" s="681"/>
      <c r="CU11" s="681"/>
      <c r="CV11" s="681"/>
      <c r="CW11" s="681"/>
      <c r="CX11" s="681"/>
      <c r="CY11" s="682"/>
      <c r="CZ11" s="713">
        <v>4.0999999999999996</v>
      </c>
      <c r="DA11" s="713"/>
      <c r="DB11" s="713"/>
      <c r="DC11" s="713"/>
      <c r="DD11" s="686">
        <v>78652</v>
      </c>
      <c r="DE11" s="681"/>
      <c r="DF11" s="681"/>
      <c r="DG11" s="681"/>
      <c r="DH11" s="681"/>
      <c r="DI11" s="681"/>
      <c r="DJ11" s="681"/>
      <c r="DK11" s="681"/>
      <c r="DL11" s="681"/>
      <c r="DM11" s="681"/>
      <c r="DN11" s="681"/>
      <c r="DO11" s="681"/>
      <c r="DP11" s="682"/>
      <c r="DQ11" s="686">
        <v>135179</v>
      </c>
      <c r="DR11" s="681"/>
      <c r="DS11" s="681"/>
      <c r="DT11" s="681"/>
      <c r="DU11" s="681"/>
      <c r="DV11" s="681"/>
      <c r="DW11" s="681"/>
      <c r="DX11" s="681"/>
      <c r="DY11" s="681"/>
      <c r="DZ11" s="681"/>
      <c r="EA11" s="681"/>
      <c r="EB11" s="681"/>
      <c r="EC11" s="727"/>
    </row>
    <row r="12" spans="2:143" ht="11.25" customHeight="1" x14ac:dyDescent="0.15">
      <c r="B12" s="677" t="s">
        <v>254</v>
      </c>
      <c r="C12" s="678"/>
      <c r="D12" s="678"/>
      <c r="E12" s="678"/>
      <c r="F12" s="678"/>
      <c r="G12" s="678"/>
      <c r="H12" s="678"/>
      <c r="I12" s="678"/>
      <c r="J12" s="678"/>
      <c r="K12" s="678"/>
      <c r="L12" s="678"/>
      <c r="M12" s="678"/>
      <c r="N12" s="678"/>
      <c r="O12" s="678"/>
      <c r="P12" s="678"/>
      <c r="Q12" s="679"/>
      <c r="R12" s="680" t="s">
        <v>130</v>
      </c>
      <c r="S12" s="681"/>
      <c r="T12" s="681"/>
      <c r="U12" s="681"/>
      <c r="V12" s="681"/>
      <c r="W12" s="681"/>
      <c r="X12" s="681"/>
      <c r="Y12" s="682"/>
      <c r="Z12" s="713" t="s">
        <v>232</v>
      </c>
      <c r="AA12" s="713"/>
      <c r="AB12" s="713"/>
      <c r="AC12" s="713"/>
      <c r="AD12" s="714" t="s">
        <v>130</v>
      </c>
      <c r="AE12" s="714"/>
      <c r="AF12" s="714"/>
      <c r="AG12" s="714"/>
      <c r="AH12" s="714"/>
      <c r="AI12" s="714"/>
      <c r="AJ12" s="714"/>
      <c r="AK12" s="714"/>
      <c r="AL12" s="683" t="s">
        <v>147</v>
      </c>
      <c r="AM12" s="684"/>
      <c r="AN12" s="684"/>
      <c r="AO12" s="715"/>
      <c r="AP12" s="677" t="s">
        <v>255</v>
      </c>
      <c r="AQ12" s="678"/>
      <c r="AR12" s="678"/>
      <c r="AS12" s="678"/>
      <c r="AT12" s="678"/>
      <c r="AU12" s="678"/>
      <c r="AV12" s="678"/>
      <c r="AW12" s="678"/>
      <c r="AX12" s="678"/>
      <c r="AY12" s="678"/>
      <c r="AZ12" s="678"/>
      <c r="BA12" s="678"/>
      <c r="BB12" s="678"/>
      <c r="BC12" s="678"/>
      <c r="BD12" s="678"/>
      <c r="BE12" s="678"/>
      <c r="BF12" s="679"/>
      <c r="BG12" s="680">
        <v>244381</v>
      </c>
      <c r="BH12" s="681"/>
      <c r="BI12" s="681"/>
      <c r="BJ12" s="681"/>
      <c r="BK12" s="681"/>
      <c r="BL12" s="681"/>
      <c r="BM12" s="681"/>
      <c r="BN12" s="682"/>
      <c r="BO12" s="713">
        <v>56.9</v>
      </c>
      <c r="BP12" s="713"/>
      <c r="BQ12" s="713"/>
      <c r="BR12" s="713"/>
      <c r="BS12" s="686" t="s">
        <v>232</v>
      </c>
      <c r="BT12" s="681"/>
      <c r="BU12" s="681"/>
      <c r="BV12" s="681"/>
      <c r="BW12" s="681"/>
      <c r="BX12" s="681"/>
      <c r="BY12" s="681"/>
      <c r="BZ12" s="681"/>
      <c r="CA12" s="681"/>
      <c r="CB12" s="727"/>
      <c r="CD12" s="719" t="s">
        <v>256</v>
      </c>
      <c r="CE12" s="720"/>
      <c r="CF12" s="720"/>
      <c r="CG12" s="720"/>
      <c r="CH12" s="720"/>
      <c r="CI12" s="720"/>
      <c r="CJ12" s="720"/>
      <c r="CK12" s="720"/>
      <c r="CL12" s="720"/>
      <c r="CM12" s="720"/>
      <c r="CN12" s="720"/>
      <c r="CO12" s="720"/>
      <c r="CP12" s="720"/>
      <c r="CQ12" s="721"/>
      <c r="CR12" s="680">
        <v>281636</v>
      </c>
      <c r="CS12" s="681"/>
      <c r="CT12" s="681"/>
      <c r="CU12" s="681"/>
      <c r="CV12" s="681"/>
      <c r="CW12" s="681"/>
      <c r="CX12" s="681"/>
      <c r="CY12" s="682"/>
      <c r="CZ12" s="713">
        <v>5.7</v>
      </c>
      <c r="DA12" s="713"/>
      <c r="DB12" s="713"/>
      <c r="DC12" s="713"/>
      <c r="DD12" s="686">
        <v>172284</v>
      </c>
      <c r="DE12" s="681"/>
      <c r="DF12" s="681"/>
      <c r="DG12" s="681"/>
      <c r="DH12" s="681"/>
      <c r="DI12" s="681"/>
      <c r="DJ12" s="681"/>
      <c r="DK12" s="681"/>
      <c r="DL12" s="681"/>
      <c r="DM12" s="681"/>
      <c r="DN12" s="681"/>
      <c r="DO12" s="681"/>
      <c r="DP12" s="682"/>
      <c r="DQ12" s="686">
        <v>105683</v>
      </c>
      <c r="DR12" s="681"/>
      <c r="DS12" s="681"/>
      <c r="DT12" s="681"/>
      <c r="DU12" s="681"/>
      <c r="DV12" s="681"/>
      <c r="DW12" s="681"/>
      <c r="DX12" s="681"/>
      <c r="DY12" s="681"/>
      <c r="DZ12" s="681"/>
      <c r="EA12" s="681"/>
      <c r="EB12" s="681"/>
      <c r="EC12" s="727"/>
    </row>
    <row r="13" spans="2:143" ht="11.25" customHeight="1" x14ac:dyDescent="0.15">
      <c r="B13" s="677" t="s">
        <v>257</v>
      </c>
      <c r="C13" s="678"/>
      <c r="D13" s="678"/>
      <c r="E13" s="678"/>
      <c r="F13" s="678"/>
      <c r="G13" s="678"/>
      <c r="H13" s="678"/>
      <c r="I13" s="678"/>
      <c r="J13" s="678"/>
      <c r="K13" s="678"/>
      <c r="L13" s="678"/>
      <c r="M13" s="678"/>
      <c r="N13" s="678"/>
      <c r="O13" s="678"/>
      <c r="P13" s="678"/>
      <c r="Q13" s="679"/>
      <c r="R13" s="680" t="s">
        <v>130</v>
      </c>
      <c r="S13" s="681"/>
      <c r="T13" s="681"/>
      <c r="U13" s="681"/>
      <c r="V13" s="681"/>
      <c r="W13" s="681"/>
      <c r="X13" s="681"/>
      <c r="Y13" s="682"/>
      <c r="Z13" s="713" t="s">
        <v>130</v>
      </c>
      <c r="AA13" s="713"/>
      <c r="AB13" s="713"/>
      <c r="AC13" s="713"/>
      <c r="AD13" s="714" t="s">
        <v>232</v>
      </c>
      <c r="AE13" s="714"/>
      <c r="AF13" s="714"/>
      <c r="AG13" s="714"/>
      <c r="AH13" s="714"/>
      <c r="AI13" s="714"/>
      <c r="AJ13" s="714"/>
      <c r="AK13" s="714"/>
      <c r="AL13" s="683" t="s">
        <v>130</v>
      </c>
      <c r="AM13" s="684"/>
      <c r="AN13" s="684"/>
      <c r="AO13" s="715"/>
      <c r="AP13" s="677" t="s">
        <v>258</v>
      </c>
      <c r="AQ13" s="678"/>
      <c r="AR13" s="678"/>
      <c r="AS13" s="678"/>
      <c r="AT13" s="678"/>
      <c r="AU13" s="678"/>
      <c r="AV13" s="678"/>
      <c r="AW13" s="678"/>
      <c r="AX13" s="678"/>
      <c r="AY13" s="678"/>
      <c r="AZ13" s="678"/>
      <c r="BA13" s="678"/>
      <c r="BB13" s="678"/>
      <c r="BC13" s="678"/>
      <c r="BD13" s="678"/>
      <c r="BE13" s="678"/>
      <c r="BF13" s="679"/>
      <c r="BG13" s="680">
        <v>242980</v>
      </c>
      <c r="BH13" s="681"/>
      <c r="BI13" s="681"/>
      <c r="BJ13" s="681"/>
      <c r="BK13" s="681"/>
      <c r="BL13" s="681"/>
      <c r="BM13" s="681"/>
      <c r="BN13" s="682"/>
      <c r="BO13" s="713">
        <v>56.6</v>
      </c>
      <c r="BP13" s="713"/>
      <c r="BQ13" s="713"/>
      <c r="BR13" s="713"/>
      <c r="BS13" s="686" t="s">
        <v>130</v>
      </c>
      <c r="BT13" s="681"/>
      <c r="BU13" s="681"/>
      <c r="BV13" s="681"/>
      <c r="BW13" s="681"/>
      <c r="BX13" s="681"/>
      <c r="BY13" s="681"/>
      <c r="BZ13" s="681"/>
      <c r="CA13" s="681"/>
      <c r="CB13" s="727"/>
      <c r="CD13" s="719" t="s">
        <v>259</v>
      </c>
      <c r="CE13" s="720"/>
      <c r="CF13" s="720"/>
      <c r="CG13" s="720"/>
      <c r="CH13" s="720"/>
      <c r="CI13" s="720"/>
      <c r="CJ13" s="720"/>
      <c r="CK13" s="720"/>
      <c r="CL13" s="720"/>
      <c r="CM13" s="720"/>
      <c r="CN13" s="720"/>
      <c r="CO13" s="720"/>
      <c r="CP13" s="720"/>
      <c r="CQ13" s="721"/>
      <c r="CR13" s="680">
        <v>348468</v>
      </c>
      <c r="CS13" s="681"/>
      <c r="CT13" s="681"/>
      <c r="CU13" s="681"/>
      <c r="CV13" s="681"/>
      <c r="CW13" s="681"/>
      <c r="CX13" s="681"/>
      <c r="CY13" s="682"/>
      <c r="CZ13" s="713">
        <v>7.1</v>
      </c>
      <c r="DA13" s="713"/>
      <c r="DB13" s="713"/>
      <c r="DC13" s="713"/>
      <c r="DD13" s="686">
        <v>265484</v>
      </c>
      <c r="DE13" s="681"/>
      <c r="DF13" s="681"/>
      <c r="DG13" s="681"/>
      <c r="DH13" s="681"/>
      <c r="DI13" s="681"/>
      <c r="DJ13" s="681"/>
      <c r="DK13" s="681"/>
      <c r="DL13" s="681"/>
      <c r="DM13" s="681"/>
      <c r="DN13" s="681"/>
      <c r="DO13" s="681"/>
      <c r="DP13" s="682"/>
      <c r="DQ13" s="686">
        <v>142970</v>
      </c>
      <c r="DR13" s="681"/>
      <c r="DS13" s="681"/>
      <c r="DT13" s="681"/>
      <c r="DU13" s="681"/>
      <c r="DV13" s="681"/>
      <c r="DW13" s="681"/>
      <c r="DX13" s="681"/>
      <c r="DY13" s="681"/>
      <c r="DZ13" s="681"/>
      <c r="EA13" s="681"/>
      <c r="EB13" s="681"/>
      <c r="EC13" s="727"/>
    </row>
    <row r="14" spans="2:143" ht="11.25" customHeight="1" x14ac:dyDescent="0.15">
      <c r="B14" s="677" t="s">
        <v>260</v>
      </c>
      <c r="C14" s="678"/>
      <c r="D14" s="678"/>
      <c r="E14" s="678"/>
      <c r="F14" s="678"/>
      <c r="G14" s="678"/>
      <c r="H14" s="678"/>
      <c r="I14" s="678"/>
      <c r="J14" s="678"/>
      <c r="K14" s="678"/>
      <c r="L14" s="678"/>
      <c r="M14" s="678"/>
      <c r="N14" s="678"/>
      <c r="O14" s="678"/>
      <c r="P14" s="678"/>
      <c r="Q14" s="679"/>
      <c r="R14" s="680" t="s">
        <v>232</v>
      </c>
      <c r="S14" s="681"/>
      <c r="T14" s="681"/>
      <c r="U14" s="681"/>
      <c r="V14" s="681"/>
      <c r="W14" s="681"/>
      <c r="X14" s="681"/>
      <c r="Y14" s="682"/>
      <c r="Z14" s="713" t="s">
        <v>130</v>
      </c>
      <c r="AA14" s="713"/>
      <c r="AB14" s="713"/>
      <c r="AC14" s="713"/>
      <c r="AD14" s="714" t="s">
        <v>130</v>
      </c>
      <c r="AE14" s="714"/>
      <c r="AF14" s="714"/>
      <c r="AG14" s="714"/>
      <c r="AH14" s="714"/>
      <c r="AI14" s="714"/>
      <c r="AJ14" s="714"/>
      <c r="AK14" s="714"/>
      <c r="AL14" s="683" t="s">
        <v>130</v>
      </c>
      <c r="AM14" s="684"/>
      <c r="AN14" s="684"/>
      <c r="AO14" s="715"/>
      <c r="AP14" s="677" t="s">
        <v>261</v>
      </c>
      <c r="AQ14" s="678"/>
      <c r="AR14" s="678"/>
      <c r="AS14" s="678"/>
      <c r="AT14" s="678"/>
      <c r="AU14" s="678"/>
      <c r="AV14" s="678"/>
      <c r="AW14" s="678"/>
      <c r="AX14" s="678"/>
      <c r="AY14" s="678"/>
      <c r="AZ14" s="678"/>
      <c r="BA14" s="678"/>
      <c r="BB14" s="678"/>
      <c r="BC14" s="678"/>
      <c r="BD14" s="678"/>
      <c r="BE14" s="678"/>
      <c r="BF14" s="679"/>
      <c r="BG14" s="680">
        <v>15771</v>
      </c>
      <c r="BH14" s="681"/>
      <c r="BI14" s="681"/>
      <c r="BJ14" s="681"/>
      <c r="BK14" s="681"/>
      <c r="BL14" s="681"/>
      <c r="BM14" s="681"/>
      <c r="BN14" s="682"/>
      <c r="BO14" s="713">
        <v>3.7</v>
      </c>
      <c r="BP14" s="713"/>
      <c r="BQ14" s="713"/>
      <c r="BR14" s="713"/>
      <c r="BS14" s="686" t="s">
        <v>130</v>
      </c>
      <c r="BT14" s="681"/>
      <c r="BU14" s="681"/>
      <c r="BV14" s="681"/>
      <c r="BW14" s="681"/>
      <c r="BX14" s="681"/>
      <c r="BY14" s="681"/>
      <c r="BZ14" s="681"/>
      <c r="CA14" s="681"/>
      <c r="CB14" s="727"/>
      <c r="CD14" s="719" t="s">
        <v>262</v>
      </c>
      <c r="CE14" s="720"/>
      <c r="CF14" s="720"/>
      <c r="CG14" s="720"/>
      <c r="CH14" s="720"/>
      <c r="CI14" s="720"/>
      <c r="CJ14" s="720"/>
      <c r="CK14" s="720"/>
      <c r="CL14" s="720"/>
      <c r="CM14" s="720"/>
      <c r="CN14" s="720"/>
      <c r="CO14" s="720"/>
      <c r="CP14" s="720"/>
      <c r="CQ14" s="721"/>
      <c r="CR14" s="680">
        <v>417422</v>
      </c>
      <c r="CS14" s="681"/>
      <c r="CT14" s="681"/>
      <c r="CU14" s="681"/>
      <c r="CV14" s="681"/>
      <c r="CW14" s="681"/>
      <c r="CX14" s="681"/>
      <c r="CY14" s="682"/>
      <c r="CZ14" s="713">
        <v>8.5</v>
      </c>
      <c r="DA14" s="713"/>
      <c r="DB14" s="713"/>
      <c r="DC14" s="713"/>
      <c r="DD14" s="686">
        <v>160720</v>
      </c>
      <c r="DE14" s="681"/>
      <c r="DF14" s="681"/>
      <c r="DG14" s="681"/>
      <c r="DH14" s="681"/>
      <c r="DI14" s="681"/>
      <c r="DJ14" s="681"/>
      <c r="DK14" s="681"/>
      <c r="DL14" s="681"/>
      <c r="DM14" s="681"/>
      <c r="DN14" s="681"/>
      <c r="DO14" s="681"/>
      <c r="DP14" s="682"/>
      <c r="DQ14" s="686">
        <v>247679</v>
      </c>
      <c r="DR14" s="681"/>
      <c r="DS14" s="681"/>
      <c r="DT14" s="681"/>
      <c r="DU14" s="681"/>
      <c r="DV14" s="681"/>
      <c r="DW14" s="681"/>
      <c r="DX14" s="681"/>
      <c r="DY14" s="681"/>
      <c r="DZ14" s="681"/>
      <c r="EA14" s="681"/>
      <c r="EB14" s="681"/>
      <c r="EC14" s="727"/>
    </row>
    <row r="15" spans="2:143" ht="11.25" customHeight="1" x14ac:dyDescent="0.15">
      <c r="B15" s="677" t="s">
        <v>263</v>
      </c>
      <c r="C15" s="678"/>
      <c r="D15" s="678"/>
      <c r="E15" s="678"/>
      <c r="F15" s="678"/>
      <c r="G15" s="678"/>
      <c r="H15" s="678"/>
      <c r="I15" s="678"/>
      <c r="J15" s="678"/>
      <c r="K15" s="678"/>
      <c r="L15" s="678"/>
      <c r="M15" s="678"/>
      <c r="N15" s="678"/>
      <c r="O15" s="678"/>
      <c r="P15" s="678"/>
      <c r="Q15" s="679"/>
      <c r="R15" s="680" t="s">
        <v>147</v>
      </c>
      <c r="S15" s="681"/>
      <c r="T15" s="681"/>
      <c r="U15" s="681"/>
      <c r="V15" s="681"/>
      <c r="W15" s="681"/>
      <c r="X15" s="681"/>
      <c r="Y15" s="682"/>
      <c r="Z15" s="713" t="s">
        <v>232</v>
      </c>
      <c r="AA15" s="713"/>
      <c r="AB15" s="713"/>
      <c r="AC15" s="713"/>
      <c r="AD15" s="714" t="s">
        <v>232</v>
      </c>
      <c r="AE15" s="714"/>
      <c r="AF15" s="714"/>
      <c r="AG15" s="714"/>
      <c r="AH15" s="714"/>
      <c r="AI15" s="714"/>
      <c r="AJ15" s="714"/>
      <c r="AK15" s="714"/>
      <c r="AL15" s="683" t="s">
        <v>147</v>
      </c>
      <c r="AM15" s="684"/>
      <c r="AN15" s="684"/>
      <c r="AO15" s="715"/>
      <c r="AP15" s="677" t="s">
        <v>264</v>
      </c>
      <c r="AQ15" s="678"/>
      <c r="AR15" s="678"/>
      <c r="AS15" s="678"/>
      <c r="AT15" s="678"/>
      <c r="AU15" s="678"/>
      <c r="AV15" s="678"/>
      <c r="AW15" s="678"/>
      <c r="AX15" s="678"/>
      <c r="AY15" s="678"/>
      <c r="AZ15" s="678"/>
      <c r="BA15" s="678"/>
      <c r="BB15" s="678"/>
      <c r="BC15" s="678"/>
      <c r="BD15" s="678"/>
      <c r="BE15" s="678"/>
      <c r="BF15" s="679"/>
      <c r="BG15" s="680">
        <v>24729</v>
      </c>
      <c r="BH15" s="681"/>
      <c r="BI15" s="681"/>
      <c r="BJ15" s="681"/>
      <c r="BK15" s="681"/>
      <c r="BL15" s="681"/>
      <c r="BM15" s="681"/>
      <c r="BN15" s="682"/>
      <c r="BO15" s="713">
        <v>5.8</v>
      </c>
      <c r="BP15" s="713"/>
      <c r="BQ15" s="713"/>
      <c r="BR15" s="713"/>
      <c r="BS15" s="686" t="s">
        <v>130</v>
      </c>
      <c r="BT15" s="681"/>
      <c r="BU15" s="681"/>
      <c r="BV15" s="681"/>
      <c r="BW15" s="681"/>
      <c r="BX15" s="681"/>
      <c r="BY15" s="681"/>
      <c r="BZ15" s="681"/>
      <c r="CA15" s="681"/>
      <c r="CB15" s="727"/>
      <c r="CD15" s="719" t="s">
        <v>265</v>
      </c>
      <c r="CE15" s="720"/>
      <c r="CF15" s="720"/>
      <c r="CG15" s="720"/>
      <c r="CH15" s="720"/>
      <c r="CI15" s="720"/>
      <c r="CJ15" s="720"/>
      <c r="CK15" s="720"/>
      <c r="CL15" s="720"/>
      <c r="CM15" s="720"/>
      <c r="CN15" s="720"/>
      <c r="CO15" s="720"/>
      <c r="CP15" s="720"/>
      <c r="CQ15" s="721"/>
      <c r="CR15" s="680">
        <v>382036</v>
      </c>
      <c r="CS15" s="681"/>
      <c r="CT15" s="681"/>
      <c r="CU15" s="681"/>
      <c r="CV15" s="681"/>
      <c r="CW15" s="681"/>
      <c r="CX15" s="681"/>
      <c r="CY15" s="682"/>
      <c r="CZ15" s="713">
        <v>7.8</v>
      </c>
      <c r="DA15" s="713"/>
      <c r="DB15" s="713"/>
      <c r="DC15" s="713"/>
      <c r="DD15" s="686">
        <v>107451</v>
      </c>
      <c r="DE15" s="681"/>
      <c r="DF15" s="681"/>
      <c r="DG15" s="681"/>
      <c r="DH15" s="681"/>
      <c r="DI15" s="681"/>
      <c r="DJ15" s="681"/>
      <c r="DK15" s="681"/>
      <c r="DL15" s="681"/>
      <c r="DM15" s="681"/>
      <c r="DN15" s="681"/>
      <c r="DO15" s="681"/>
      <c r="DP15" s="682"/>
      <c r="DQ15" s="686">
        <v>233705</v>
      </c>
      <c r="DR15" s="681"/>
      <c r="DS15" s="681"/>
      <c r="DT15" s="681"/>
      <c r="DU15" s="681"/>
      <c r="DV15" s="681"/>
      <c r="DW15" s="681"/>
      <c r="DX15" s="681"/>
      <c r="DY15" s="681"/>
      <c r="DZ15" s="681"/>
      <c r="EA15" s="681"/>
      <c r="EB15" s="681"/>
      <c r="EC15" s="727"/>
    </row>
    <row r="16" spans="2:143" ht="11.25" customHeight="1" x14ac:dyDescent="0.15">
      <c r="B16" s="677" t="s">
        <v>266</v>
      </c>
      <c r="C16" s="678"/>
      <c r="D16" s="678"/>
      <c r="E16" s="678"/>
      <c r="F16" s="678"/>
      <c r="G16" s="678"/>
      <c r="H16" s="678"/>
      <c r="I16" s="678"/>
      <c r="J16" s="678"/>
      <c r="K16" s="678"/>
      <c r="L16" s="678"/>
      <c r="M16" s="678"/>
      <c r="N16" s="678"/>
      <c r="O16" s="678"/>
      <c r="P16" s="678"/>
      <c r="Q16" s="679"/>
      <c r="R16" s="680">
        <v>2158</v>
      </c>
      <c r="S16" s="681"/>
      <c r="T16" s="681"/>
      <c r="U16" s="681"/>
      <c r="V16" s="681"/>
      <c r="W16" s="681"/>
      <c r="X16" s="681"/>
      <c r="Y16" s="682"/>
      <c r="Z16" s="713">
        <v>0</v>
      </c>
      <c r="AA16" s="713"/>
      <c r="AB16" s="713"/>
      <c r="AC16" s="713"/>
      <c r="AD16" s="714">
        <v>2158</v>
      </c>
      <c r="AE16" s="714"/>
      <c r="AF16" s="714"/>
      <c r="AG16" s="714"/>
      <c r="AH16" s="714"/>
      <c r="AI16" s="714"/>
      <c r="AJ16" s="714"/>
      <c r="AK16" s="714"/>
      <c r="AL16" s="683">
        <v>0.1</v>
      </c>
      <c r="AM16" s="684"/>
      <c r="AN16" s="684"/>
      <c r="AO16" s="715"/>
      <c r="AP16" s="677" t="s">
        <v>267</v>
      </c>
      <c r="AQ16" s="678"/>
      <c r="AR16" s="678"/>
      <c r="AS16" s="678"/>
      <c r="AT16" s="678"/>
      <c r="AU16" s="678"/>
      <c r="AV16" s="678"/>
      <c r="AW16" s="678"/>
      <c r="AX16" s="678"/>
      <c r="AY16" s="678"/>
      <c r="AZ16" s="678"/>
      <c r="BA16" s="678"/>
      <c r="BB16" s="678"/>
      <c r="BC16" s="678"/>
      <c r="BD16" s="678"/>
      <c r="BE16" s="678"/>
      <c r="BF16" s="679"/>
      <c r="BG16" s="680" t="s">
        <v>232</v>
      </c>
      <c r="BH16" s="681"/>
      <c r="BI16" s="681"/>
      <c r="BJ16" s="681"/>
      <c r="BK16" s="681"/>
      <c r="BL16" s="681"/>
      <c r="BM16" s="681"/>
      <c r="BN16" s="682"/>
      <c r="BO16" s="713" t="s">
        <v>232</v>
      </c>
      <c r="BP16" s="713"/>
      <c r="BQ16" s="713"/>
      <c r="BR16" s="713"/>
      <c r="BS16" s="686" t="s">
        <v>130</v>
      </c>
      <c r="BT16" s="681"/>
      <c r="BU16" s="681"/>
      <c r="BV16" s="681"/>
      <c r="BW16" s="681"/>
      <c r="BX16" s="681"/>
      <c r="BY16" s="681"/>
      <c r="BZ16" s="681"/>
      <c r="CA16" s="681"/>
      <c r="CB16" s="727"/>
      <c r="CD16" s="719" t="s">
        <v>268</v>
      </c>
      <c r="CE16" s="720"/>
      <c r="CF16" s="720"/>
      <c r="CG16" s="720"/>
      <c r="CH16" s="720"/>
      <c r="CI16" s="720"/>
      <c r="CJ16" s="720"/>
      <c r="CK16" s="720"/>
      <c r="CL16" s="720"/>
      <c r="CM16" s="720"/>
      <c r="CN16" s="720"/>
      <c r="CO16" s="720"/>
      <c r="CP16" s="720"/>
      <c r="CQ16" s="721"/>
      <c r="CR16" s="680" t="s">
        <v>232</v>
      </c>
      <c r="CS16" s="681"/>
      <c r="CT16" s="681"/>
      <c r="CU16" s="681"/>
      <c r="CV16" s="681"/>
      <c r="CW16" s="681"/>
      <c r="CX16" s="681"/>
      <c r="CY16" s="682"/>
      <c r="CZ16" s="713" t="s">
        <v>130</v>
      </c>
      <c r="DA16" s="713"/>
      <c r="DB16" s="713"/>
      <c r="DC16" s="713"/>
      <c r="DD16" s="686" t="s">
        <v>130</v>
      </c>
      <c r="DE16" s="681"/>
      <c r="DF16" s="681"/>
      <c r="DG16" s="681"/>
      <c r="DH16" s="681"/>
      <c r="DI16" s="681"/>
      <c r="DJ16" s="681"/>
      <c r="DK16" s="681"/>
      <c r="DL16" s="681"/>
      <c r="DM16" s="681"/>
      <c r="DN16" s="681"/>
      <c r="DO16" s="681"/>
      <c r="DP16" s="682"/>
      <c r="DQ16" s="686" t="s">
        <v>130</v>
      </c>
      <c r="DR16" s="681"/>
      <c r="DS16" s="681"/>
      <c r="DT16" s="681"/>
      <c r="DU16" s="681"/>
      <c r="DV16" s="681"/>
      <c r="DW16" s="681"/>
      <c r="DX16" s="681"/>
      <c r="DY16" s="681"/>
      <c r="DZ16" s="681"/>
      <c r="EA16" s="681"/>
      <c r="EB16" s="681"/>
      <c r="EC16" s="727"/>
    </row>
    <row r="17" spans="2:133" ht="11.25" customHeight="1" x14ac:dyDescent="0.15">
      <c r="B17" s="677" t="s">
        <v>269</v>
      </c>
      <c r="C17" s="678"/>
      <c r="D17" s="678"/>
      <c r="E17" s="678"/>
      <c r="F17" s="678"/>
      <c r="G17" s="678"/>
      <c r="H17" s="678"/>
      <c r="I17" s="678"/>
      <c r="J17" s="678"/>
      <c r="K17" s="678"/>
      <c r="L17" s="678"/>
      <c r="M17" s="678"/>
      <c r="N17" s="678"/>
      <c r="O17" s="678"/>
      <c r="P17" s="678"/>
      <c r="Q17" s="679"/>
      <c r="R17" s="680">
        <v>796</v>
      </c>
      <c r="S17" s="681"/>
      <c r="T17" s="681"/>
      <c r="U17" s="681"/>
      <c r="V17" s="681"/>
      <c r="W17" s="681"/>
      <c r="X17" s="681"/>
      <c r="Y17" s="682"/>
      <c r="Z17" s="713">
        <v>0</v>
      </c>
      <c r="AA17" s="713"/>
      <c r="AB17" s="713"/>
      <c r="AC17" s="713"/>
      <c r="AD17" s="714">
        <v>796</v>
      </c>
      <c r="AE17" s="714"/>
      <c r="AF17" s="714"/>
      <c r="AG17" s="714"/>
      <c r="AH17" s="714"/>
      <c r="AI17" s="714"/>
      <c r="AJ17" s="714"/>
      <c r="AK17" s="714"/>
      <c r="AL17" s="683">
        <v>0</v>
      </c>
      <c r="AM17" s="684"/>
      <c r="AN17" s="684"/>
      <c r="AO17" s="715"/>
      <c r="AP17" s="677" t="s">
        <v>270</v>
      </c>
      <c r="AQ17" s="678"/>
      <c r="AR17" s="678"/>
      <c r="AS17" s="678"/>
      <c r="AT17" s="678"/>
      <c r="AU17" s="678"/>
      <c r="AV17" s="678"/>
      <c r="AW17" s="678"/>
      <c r="AX17" s="678"/>
      <c r="AY17" s="678"/>
      <c r="AZ17" s="678"/>
      <c r="BA17" s="678"/>
      <c r="BB17" s="678"/>
      <c r="BC17" s="678"/>
      <c r="BD17" s="678"/>
      <c r="BE17" s="678"/>
      <c r="BF17" s="679"/>
      <c r="BG17" s="680" t="s">
        <v>147</v>
      </c>
      <c r="BH17" s="681"/>
      <c r="BI17" s="681"/>
      <c r="BJ17" s="681"/>
      <c r="BK17" s="681"/>
      <c r="BL17" s="681"/>
      <c r="BM17" s="681"/>
      <c r="BN17" s="682"/>
      <c r="BO17" s="713" t="s">
        <v>130</v>
      </c>
      <c r="BP17" s="713"/>
      <c r="BQ17" s="713"/>
      <c r="BR17" s="713"/>
      <c r="BS17" s="686" t="s">
        <v>147</v>
      </c>
      <c r="BT17" s="681"/>
      <c r="BU17" s="681"/>
      <c r="BV17" s="681"/>
      <c r="BW17" s="681"/>
      <c r="BX17" s="681"/>
      <c r="BY17" s="681"/>
      <c r="BZ17" s="681"/>
      <c r="CA17" s="681"/>
      <c r="CB17" s="727"/>
      <c r="CD17" s="719" t="s">
        <v>271</v>
      </c>
      <c r="CE17" s="720"/>
      <c r="CF17" s="720"/>
      <c r="CG17" s="720"/>
      <c r="CH17" s="720"/>
      <c r="CI17" s="720"/>
      <c r="CJ17" s="720"/>
      <c r="CK17" s="720"/>
      <c r="CL17" s="720"/>
      <c r="CM17" s="720"/>
      <c r="CN17" s="720"/>
      <c r="CO17" s="720"/>
      <c r="CP17" s="720"/>
      <c r="CQ17" s="721"/>
      <c r="CR17" s="680">
        <v>578129</v>
      </c>
      <c r="CS17" s="681"/>
      <c r="CT17" s="681"/>
      <c r="CU17" s="681"/>
      <c r="CV17" s="681"/>
      <c r="CW17" s="681"/>
      <c r="CX17" s="681"/>
      <c r="CY17" s="682"/>
      <c r="CZ17" s="713">
        <v>11.8</v>
      </c>
      <c r="DA17" s="713"/>
      <c r="DB17" s="713"/>
      <c r="DC17" s="713"/>
      <c r="DD17" s="686" t="s">
        <v>232</v>
      </c>
      <c r="DE17" s="681"/>
      <c r="DF17" s="681"/>
      <c r="DG17" s="681"/>
      <c r="DH17" s="681"/>
      <c r="DI17" s="681"/>
      <c r="DJ17" s="681"/>
      <c r="DK17" s="681"/>
      <c r="DL17" s="681"/>
      <c r="DM17" s="681"/>
      <c r="DN17" s="681"/>
      <c r="DO17" s="681"/>
      <c r="DP17" s="682"/>
      <c r="DQ17" s="686">
        <v>555700</v>
      </c>
      <c r="DR17" s="681"/>
      <c r="DS17" s="681"/>
      <c r="DT17" s="681"/>
      <c r="DU17" s="681"/>
      <c r="DV17" s="681"/>
      <c r="DW17" s="681"/>
      <c r="DX17" s="681"/>
      <c r="DY17" s="681"/>
      <c r="DZ17" s="681"/>
      <c r="EA17" s="681"/>
      <c r="EB17" s="681"/>
      <c r="EC17" s="727"/>
    </row>
    <row r="18" spans="2:133" ht="11.25" customHeight="1" x14ac:dyDescent="0.15">
      <c r="B18" s="677" t="s">
        <v>272</v>
      </c>
      <c r="C18" s="678"/>
      <c r="D18" s="678"/>
      <c r="E18" s="678"/>
      <c r="F18" s="678"/>
      <c r="G18" s="678"/>
      <c r="H18" s="678"/>
      <c r="I18" s="678"/>
      <c r="J18" s="678"/>
      <c r="K18" s="678"/>
      <c r="L18" s="678"/>
      <c r="M18" s="678"/>
      <c r="N18" s="678"/>
      <c r="O18" s="678"/>
      <c r="P18" s="678"/>
      <c r="Q18" s="679"/>
      <c r="R18" s="680">
        <v>2568</v>
      </c>
      <c r="S18" s="681"/>
      <c r="T18" s="681"/>
      <c r="U18" s="681"/>
      <c r="V18" s="681"/>
      <c r="W18" s="681"/>
      <c r="X18" s="681"/>
      <c r="Y18" s="682"/>
      <c r="Z18" s="713">
        <v>0.1</v>
      </c>
      <c r="AA18" s="713"/>
      <c r="AB18" s="713"/>
      <c r="AC18" s="713"/>
      <c r="AD18" s="714">
        <v>2568</v>
      </c>
      <c r="AE18" s="714"/>
      <c r="AF18" s="714"/>
      <c r="AG18" s="714"/>
      <c r="AH18" s="714"/>
      <c r="AI18" s="714"/>
      <c r="AJ18" s="714"/>
      <c r="AK18" s="714"/>
      <c r="AL18" s="683">
        <v>0.1</v>
      </c>
      <c r="AM18" s="684"/>
      <c r="AN18" s="684"/>
      <c r="AO18" s="715"/>
      <c r="AP18" s="677" t="s">
        <v>273</v>
      </c>
      <c r="AQ18" s="678"/>
      <c r="AR18" s="678"/>
      <c r="AS18" s="678"/>
      <c r="AT18" s="678"/>
      <c r="AU18" s="678"/>
      <c r="AV18" s="678"/>
      <c r="AW18" s="678"/>
      <c r="AX18" s="678"/>
      <c r="AY18" s="678"/>
      <c r="AZ18" s="678"/>
      <c r="BA18" s="678"/>
      <c r="BB18" s="678"/>
      <c r="BC18" s="678"/>
      <c r="BD18" s="678"/>
      <c r="BE18" s="678"/>
      <c r="BF18" s="679"/>
      <c r="BG18" s="680" t="s">
        <v>232</v>
      </c>
      <c r="BH18" s="681"/>
      <c r="BI18" s="681"/>
      <c r="BJ18" s="681"/>
      <c r="BK18" s="681"/>
      <c r="BL18" s="681"/>
      <c r="BM18" s="681"/>
      <c r="BN18" s="682"/>
      <c r="BO18" s="713" t="s">
        <v>130</v>
      </c>
      <c r="BP18" s="713"/>
      <c r="BQ18" s="713"/>
      <c r="BR18" s="713"/>
      <c r="BS18" s="686" t="s">
        <v>232</v>
      </c>
      <c r="BT18" s="681"/>
      <c r="BU18" s="681"/>
      <c r="BV18" s="681"/>
      <c r="BW18" s="681"/>
      <c r="BX18" s="681"/>
      <c r="BY18" s="681"/>
      <c r="BZ18" s="681"/>
      <c r="CA18" s="681"/>
      <c r="CB18" s="727"/>
      <c r="CD18" s="719" t="s">
        <v>274</v>
      </c>
      <c r="CE18" s="720"/>
      <c r="CF18" s="720"/>
      <c r="CG18" s="720"/>
      <c r="CH18" s="720"/>
      <c r="CI18" s="720"/>
      <c r="CJ18" s="720"/>
      <c r="CK18" s="720"/>
      <c r="CL18" s="720"/>
      <c r="CM18" s="720"/>
      <c r="CN18" s="720"/>
      <c r="CO18" s="720"/>
      <c r="CP18" s="720"/>
      <c r="CQ18" s="721"/>
      <c r="CR18" s="680" t="s">
        <v>147</v>
      </c>
      <c r="CS18" s="681"/>
      <c r="CT18" s="681"/>
      <c r="CU18" s="681"/>
      <c r="CV18" s="681"/>
      <c r="CW18" s="681"/>
      <c r="CX18" s="681"/>
      <c r="CY18" s="682"/>
      <c r="CZ18" s="713" t="s">
        <v>232</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275</v>
      </c>
      <c r="C19" s="678"/>
      <c r="D19" s="678"/>
      <c r="E19" s="678"/>
      <c r="F19" s="678"/>
      <c r="G19" s="678"/>
      <c r="H19" s="678"/>
      <c r="I19" s="678"/>
      <c r="J19" s="678"/>
      <c r="K19" s="678"/>
      <c r="L19" s="678"/>
      <c r="M19" s="678"/>
      <c r="N19" s="678"/>
      <c r="O19" s="678"/>
      <c r="P19" s="678"/>
      <c r="Q19" s="679"/>
      <c r="R19" s="680">
        <v>1296</v>
      </c>
      <c r="S19" s="681"/>
      <c r="T19" s="681"/>
      <c r="U19" s="681"/>
      <c r="V19" s="681"/>
      <c r="W19" s="681"/>
      <c r="X19" s="681"/>
      <c r="Y19" s="682"/>
      <c r="Z19" s="713">
        <v>0</v>
      </c>
      <c r="AA19" s="713"/>
      <c r="AB19" s="713"/>
      <c r="AC19" s="713"/>
      <c r="AD19" s="714">
        <v>1296</v>
      </c>
      <c r="AE19" s="714"/>
      <c r="AF19" s="714"/>
      <c r="AG19" s="714"/>
      <c r="AH19" s="714"/>
      <c r="AI19" s="714"/>
      <c r="AJ19" s="714"/>
      <c r="AK19" s="714"/>
      <c r="AL19" s="683">
        <v>0.1</v>
      </c>
      <c r="AM19" s="684"/>
      <c r="AN19" s="684"/>
      <c r="AO19" s="715"/>
      <c r="AP19" s="677" t="s">
        <v>276</v>
      </c>
      <c r="AQ19" s="678"/>
      <c r="AR19" s="678"/>
      <c r="AS19" s="678"/>
      <c r="AT19" s="678"/>
      <c r="AU19" s="678"/>
      <c r="AV19" s="678"/>
      <c r="AW19" s="678"/>
      <c r="AX19" s="678"/>
      <c r="AY19" s="678"/>
      <c r="AZ19" s="678"/>
      <c r="BA19" s="678"/>
      <c r="BB19" s="678"/>
      <c r="BC19" s="678"/>
      <c r="BD19" s="678"/>
      <c r="BE19" s="678"/>
      <c r="BF19" s="679"/>
      <c r="BG19" s="680">
        <v>3111</v>
      </c>
      <c r="BH19" s="681"/>
      <c r="BI19" s="681"/>
      <c r="BJ19" s="681"/>
      <c r="BK19" s="681"/>
      <c r="BL19" s="681"/>
      <c r="BM19" s="681"/>
      <c r="BN19" s="682"/>
      <c r="BO19" s="713">
        <v>0.7</v>
      </c>
      <c r="BP19" s="713"/>
      <c r="BQ19" s="713"/>
      <c r="BR19" s="713"/>
      <c r="BS19" s="686" t="s">
        <v>130</v>
      </c>
      <c r="BT19" s="681"/>
      <c r="BU19" s="681"/>
      <c r="BV19" s="681"/>
      <c r="BW19" s="681"/>
      <c r="BX19" s="681"/>
      <c r="BY19" s="681"/>
      <c r="BZ19" s="681"/>
      <c r="CA19" s="681"/>
      <c r="CB19" s="727"/>
      <c r="CD19" s="719" t="s">
        <v>277</v>
      </c>
      <c r="CE19" s="720"/>
      <c r="CF19" s="720"/>
      <c r="CG19" s="720"/>
      <c r="CH19" s="720"/>
      <c r="CI19" s="720"/>
      <c r="CJ19" s="720"/>
      <c r="CK19" s="720"/>
      <c r="CL19" s="720"/>
      <c r="CM19" s="720"/>
      <c r="CN19" s="720"/>
      <c r="CO19" s="720"/>
      <c r="CP19" s="720"/>
      <c r="CQ19" s="721"/>
      <c r="CR19" s="680" t="s">
        <v>232</v>
      </c>
      <c r="CS19" s="681"/>
      <c r="CT19" s="681"/>
      <c r="CU19" s="681"/>
      <c r="CV19" s="681"/>
      <c r="CW19" s="681"/>
      <c r="CX19" s="681"/>
      <c r="CY19" s="682"/>
      <c r="CZ19" s="713" t="s">
        <v>232</v>
      </c>
      <c r="DA19" s="713"/>
      <c r="DB19" s="713"/>
      <c r="DC19" s="713"/>
      <c r="DD19" s="686" t="s">
        <v>130</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278</v>
      </c>
      <c r="C20" s="678"/>
      <c r="D20" s="678"/>
      <c r="E20" s="678"/>
      <c r="F20" s="678"/>
      <c r="G20" s="678"/>
      <c r="H20" s="678"/>
      <c r="I20" s="678"/>
      <c r="J20" s="678"/>
      <c r="K20" s="678"/>
      <c r="L20" s="678"/>
      <c r="M20" s="678"/>
      <c r="N20" s="678"/>
      <c r="O20" s="678"/>
      <c r="P20" s="678"/>
      <c r="Q20" s="679"/>
      <c r="R20" s="680">
        <v>956</v>
      </c>
      <c r="S20" s="681"/>
      <c r="T20" s="681"/>
      <c r="U20" s="681"/>
      <c r="V20" s="681"/>
      <c r="W20" s="681"/>
      <c r="X20" s="681"/>
      <c r="Y20" s="682"/>
      <c r="Z20" s="713">
        <v>0</v>
      </c>
      <c r="AA20" s="713"/>
      <c r="AB20" s="713"/>
      <c r="AC20" s="713"/>
      <c r="AD20" s="714">
        <v>956</v>
      </c>
      <c r="AE20" s="714"/>
      <c r="AF20" s="714"/>
      <c r="AG20" s="714"/>
      <c r="AH20" s="714"/>
      <c r="AI20" s="714"/>
      <c r="AJ20" s="714"/>
      <c r="AK20" s="714"/>
      <c r="AL20" s="683">
        <v>0</v>
      </c>
      <c r="AM20" s="684"/>
      <c r="AN20" s="684"/>
      <c r="AO20" s="715"/>
      <c r="AP20" s="677" t="s">
        <v>279</v>
      </c>
      <c r="AQ20" s="678"/>
      <c r="AR20" s="678"/>
      <c r="AS20" s="678"/>
      <c r="AT20" s="678"/>
      <c r="AU20" s="678"/>
      <c r="AV20" s="678"/>
      <c r="AW20" s="678"/>
      <c r="AX20" s="678"/>
      <c r="AY20" s="678"/>
      <c r="AZ20" s="678"/>
      <c r="BA20" s="678"/>
      <c r="BB20" s="678"/>
      <c r="BC20" s="678"/>
      <c r="BD20" s="678"/>
      <c r="BE20" s="678"/>
      <c r="BF20" s="679"/>
      <c r="BG20" s="680">
        <v>3111</v>
      </c>
      <c r="BH20" s="681"/>
      <c r="BI20" s="681"/>
      <c r="BJ20" s="681"/>
      <c r="BK20" s="681"/>
      <c r="BL20" s="681"/>
      <c r="BM20" s="681"/>
      <c r="BN20" s="682"/>
      <c r="BO20" s="713">
        <v>0.7</v>
      </c>
      <c r="BP20" s="713"/>
      <c r="BQ20" s="713"/>
      <c r="BR20" s="713"/>
      <c r="BS20" s="686" t="s">
        <v>130</v>
      </c>
      <c r="BT20" s="681"/>
      <c r="BU20" s="681"/>
      <c r="BV20" s="681"/>
      <c r="BW20" s="681"/>
      <c r="BX20" s="681"/>
      <c r="BY20" s="681"/>
      <c r="BZ20" s="681"/>
      <c r="CA20" s="681"/>
      <c r="CB20" s="727"/>
      <c r="CD20" s="719" t="s">
        <v>280</v>
      </c>
      <c r="CE20" s="720"/>
      <c r="CF20" s="720"/>
      <c r="CG20" s="720"/>
      <c r="CH20" s="720"/>
      <c r="CI20" s="720"/>
      <c r="CJ20" s="720"/>
      <c r="CK20" s="720"/>
      <c r="CL20" s="720"/>
      <c r="CM20" s="720"/>
      <c r="CN20" s="720"/>
      <c r="CO20" s="720"/>
      <c r="CP20" s="720"/>
      <c r="CQ20" s="721"/>
      <c r="CR20" s="680">
        <v>4899075</v>
      </c>
      <c r="CS20" s="681"/>
      <c r="CT20" s="681"/>
      <c r="CU20" s="681"/>
      <c r="CV20" s="681"/>
      <c r="CW20" s="681"/>
      <c r="CX20" s="681"/>
      <c r="CY20" s="682"/>
      <c r="CZ20" s="713">
        <v>100</v>
      </c>
      <c r="DA20" s="713"/>
      <c r="DB20" s="713"/>
      <c r="DC20" s="713"/>
      <c r="DD20" s="686">
        <v>968652</v>
      </c>
      <c r="DE20" s="681"/>
      <c r="DF20" s="681"/>
      <c r="DG20" s="681"/>
      <c r="DH20" s="681"/>
      <c r="DI20" s="681"/>
      <c r="DJ20" s="681"/>
      <c r="DK20" s="681"/>
      <c r="DL20" s="681"/>
      <c r="DM20" s="681"/>
      <c r="DN20" s="681"/>
      <c r="DO20" s="681"/>
      <c r="DP20" s="682"/>
      <c r="DQ20" s="686">
        <v>3125155</v>
      </c>
      <c r="DR20" s="681"/>
      <c r="DS20" s="681"/>
      <c r="DT20" s="681"/>
      <c r="DU20" s="681"/>
      <c r="DV20" s="681"/>
      <c r="DW20" s="681"/>
      <c r="DX20" s="681"/>
      <c r="DY20" s="681"/>
      <c r="DZ20" s="681"/>
      <c r="EA20" s="681"/>
      <c r="EB20" s="681"/>
      <c r="EC20" s="727"/>
    </row>
    <row r="21" spans="2:133" ht="11.25" customHeight="1" x14ac:dyDescent="0.15">
      <c r="B21" s="677" t="s">
        <v>281</v>
      </c>
      <c r="C21" s="678"/>
      <c r="D21" s="678"/>
      <c r="E21" s="678"/>
      <c r="F21" s="678"/>
      <c r="G21" s="678"/>
      <c r="H21" s="678"/>
      <c r="I21" s="678"/>
      <c r="J21" s="678"/>
      <c r="K21" s="678"/>
      <c r="L21" s="678"/>
      <c r="M21" s="678"/>
      <c r="N21" s="678"/>
      <c r="O21" s="678"/>
      <c r="P21" s="678"/>
      <c r="Q21" s="679"/>
      <c r="R21" s="680">
        <v>316</v>
      </c>
      <c r="S21" s="681"/>
      <c r="T21" s="681"/>
      <c r="U21" s="681"/>
      <c r="V21" s="681"/>
      <c r="W21" s="681"/>
      <c r="X21" s="681"/>
      <c r="Y21" s="682"/>
      <c r="Z21" s="713">
        <v>0</v>
      </c>
      <c r="AA21" s="713"/>
      <c r="AB21" s="713"/>
      <c r="AC21" s="713"/>
      <c r="AD21" s="714">
        <v>316</v>
      </c>
      <c r="AE21" s="714"/>
      <c r="AF21" s="714"/>
      <c r="AG21" s="714"/>
      <c r="AH21" s="714"/>
      <c r="AI21" s="714"/>
      <c r="AJ21" s="714"/>
      <c r="AK21" s="714"/>
      <c r="AL21" s="683">
        <v>0</v>
      </c>
      <c r="AM21" s="684"/>
      <c r="AN21" s="684"/>
      <c r="AO21" s="715"/>
      <c r="AP21" s="774" t="s">
        <v>282</v>
      </c>
      <c r="AQ21" s="782"/>
      <c r="AR21" s="782"/>
      <c r="AS21" s="782"/>
      <c r="AT21" s="782"/>
      <c r="AU21" s="782"/>
      <c r="AV21" s="782"/>
      <c r="AW21" s="782"/>
      <c r="AX21" s="782"/>
      <c r="AY21" s="782"/>
      <c r="AZ21" s="782"/>
      <c r="BA21" s="782"/>
      <c r="BB21" s="782"/>
      <c r="BC21" s="782"/>
      <c r="BD21" s="782"/>
      <c r="BE21" s="782"/>
      <c r="BF21" s="776"/>
      <c r="BG21" s="680">
        <v>3111</v>
      </c>
      <c r="BH21" s="681"/>
      <c r="BI21" s="681"/>
      <c r="BJ21" s="681"/>
      <c r="BK21" s="681"/>
      <c r="BL21" s="681"/>
      <c r="BM21" s="681"/>
      <c r="BN21" s="682"/>
      <c r="BO21" s="713">
        <v>0.7</v>
      </c>
      <c r="BP21" s="713"/>
      <c r="BQ21" s="713"/>
      <c r="BR21" s="713"/>
      <c r="BS21" s="686" t="s">
        <v>232</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283</v>
      </c>
      <c r="C22" s="678"/>
      <c r="D22" s="678"/>
      <c r="E22" s="678"/>
      <c r="F22" s="678"/>
      <c r="G22" s="678"/>
      <c r="H22" s="678"/>
      <c r="I22" s="678"/>
      <c r="J22" s="678"/>
      <c r="K22" s="678"/>
      <c r="L22" s="678"/>
      <c r="M22" s="678"/>
      <c r="N22" s="678"/>
      <c r="O22" s="678"/>
      <c r="P22" s="678"/>
      <c r="Q22" s="679"/>
      <c r="R22" s="680">
        <v>2179185</v>
      </c>
      <c r="S22" s="681"/>
      <c r="T22" s="681"/>
      <c r="U22" s="681"/>
      <c r="V22" s="681"/>
      <c r="W22" s="681"/>
      <c r="X22" s="681"/>
      <c r="Y22" s="682"/>
      <c r="Z22" s="713">
        <v>43.4</v>
      </c>
      <c r="AA22" s="713"/>
      <c r="AB22" s="713"/>
      <c r="AC22" s="713"/>
      <c r="AD22" s="714">
        <v>1881370</v>
      </c>
      <c r="AE22" s="714"/>
      <c r="AF22" s="714"/>
      <c r="AG22" s="714"/>
      <c r="AH22" s="714"/>
      <c r="AI22" s="714"/>
      <c r="AJ22" s="714"/>
      <c r="AK22" s="714"/>
      <c r="AL22" s="683">
        <v>75.900000000000006</v>
      </c>
      <c r="AM22" s="684"/>
      <c r="AN22" s="684"/>
      <c r="AO22" s="715"/>
      <c r="AP22" s="774" t="s">
        <v>284</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232</v>
      </c>
      <c r="BP22" s="713"/>
      <c r="BQ22" s="713"/>
      <c r="BR22" s="713"/>
      <c r="BS22" s="686" t="s">
        <v>232</v>
      </c>
      <c r="BT22" s="681"/>
      <c r="BU22" s="681"/>
      <c r="BV22" s="681"/>
      <c r="BW22" s="681"/>
      <c r="BX22" s="681"/>
      <c r="BY22" s="681"/>
      <c r="BZ22" s="681"/>
      <c r="CA22" s="681"/>
      <c r="CB22" s="727"/>
      <c r="CD22" s="784" t="s">
        <v>285</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286</v>
      </c>
      <c r="C23" s="678"/>
      <c r="D23" s="678"/>
      <c r="E23" s="678"/>
      <c r="F23" s="678"/>
      <c r="G23" s="678"/>
      <c r="H23" s="678"/>
      <c r="I23" s="678"/>
      <c r="J23" s="678"/>
      <c r="K23" s="678"/>
      <c r="L23" s="678"/>
      <c r="M23" s="678"/>
      <c r="N23" s="678"/>
      <c r="O23" s="678"/>
      <c r="P23" s="678"/>
      <c r="Q23" s="679"/>
      <c r="R23" s="680">
        <v>1881370</v>
      </c>
      <c r="S23" s="681"/>
      <c r="T23" s="681"/>
      <c r="U23" s="681"/>
      <c r="V23" s="681"/>
      <c r="W23" s="681"/>
      <c r="X23" s="681"/>
      <c r="Y23" s="682"/>
      <c r="Z23" s="713">
        <v>37.5</v>
      </c>
      <c r="AA23" s="713"/>
      <c r="AB23" s="713"/>
      <c r="AC23" s="713"/>
      <c r="AD23" s="714">
        <v>1881370</v>
      </c>
      <c r="AE23" s="714"/>
      <c r="AF23" s="714"/>
      <c r="AG23" s="714"/>
      <c r="AH23" s="714"/>
      <c r="AI23" s="714"/>
      <c r="AJ23" s="714"/>
      <c r="AK23" s="714"/>
      <c r="AL23" s="683">
        <v>75.900000000000006</v>
      </c>
      <c r="AM23" s="684"/>
      <c r="AN23" s="684"/>
      <c r="AO23" s="715"/>
      <c r="AP23" s="774" t="s">
        <v>287</v>
      </c>
      <c r="AQ23" s="782"/>
      <c r="AR23" s="782"/>
      <c r="AS23" s="782"/>
      <c r="AT23" s="782"/>
      <c r="AU23" s="782"/>
      <c r="AV23" s="782"/>
      <c r="AW23" s="782"/>
      <c r="AX23" s="782"/>
      <c r="AY23" s="782"/>
      <c r="AZ23" s="782"/>
      <c r="BA23" s="782"/>
      <c r="BB23" s="782"/>
      <c r="BC23" s="782"/>
      <c r="BD23" s="782"/>
      <c r="BE23" s="782"/>
      <c r="BF23" s="776"/>
      <c r="BG23" s="680" t="s">
        <v>232</v>
      </c>
      <c r="BH23" s="681"/>
      <c r="BI23" s="681"/>
      <c r="BJ23" s="681"/>
      <c r="BK23" s="681"/>
      <c r="BL23" s="681"/>
      <c r="BM23" s="681"/>
      <c r="BN23" s="682"/>
      <c r="BO23" s="713" t="s">
        <v>232</v>
      </c>
      <c r="BP23" s="713"/>
      <c r="BQ23" s="713"/>
      <c r="BR23" s="713"/>
      <c r="BS23" s="686" t="s">
        <v>130</v>
      </c>
      <c r="BT23" s="681"/>
      <c r="BU23" s="681"/>
      <c r="BV23" s="681"/>
      <c r="BW23" s="681"/>
      <c r="BX23" s="681"/>
      <c r="BY23" s="681"/>
      <c r="BZ23" s="681"/>
      <c r="CA23" s="681"/>
      <c r="CB23" s="727"/>
      <c r="CD23" s="784" t="s">
        <v>226</v>
      </c>
      <c r="CE23" s="785"/>
      <c r="CF23" s="785"/>
      <c r="CG23" s="785"/>
      <c r="CH23" s="785"/>
      <c r="CI23" s="785"/>
      <c r="CJ23" s="785"/>
      <c r="CK23" s="785"/>
      <c r="CL23" s="785"/>
      <c r="CM23" s="785"/>
      <c r="CN23" s="785"/>
      <c r="CO23" s="785"/>
      <c r="CP23" s="785"/>
      <c r="CQ23" s="786"/>
      <c r="CR23" s="784" t="s">
        <v>288</v>
      </c>
      <c r="CS23" s="785"/>
      <c r="CT23" s="785"/>
      <c r="CU23" s="785"/>
      <c r="CV23" s="785"/>
      <c r="CW23" s="785"/>
      <c r="CX23" s="785"/>
      <c r="CY23" s="786"/>
      <c r="CZ23" s="784" t="s">
        <v>289</v>
      </c>
      <c r="DA23" s="785"/>
      <c r="DB23" s="785"/>
      <c r="DC23" s="786"/>
      <c r="DD23" s="784" t="s">
        <v>290</v>
      </c>
      <c r="DE23" s="785"/>
      <c r="DF23" s="785"/>
      <c r="DG23" s="785"/>
      <c r="DH23" s="785"/>
      <c r="DI23" s="785"/>
      <c r="DJ23" s="785"/>
      <c r="DK23" s="786"/>
      <c r="DL23" s="793" t="s">
        <v>291</v>
      </c>
      <c r="DM23" s="794"/>
      <c r="DN23" s="794"/>
      <c r="DO23" s="794"/>
      <c r="DP23" s="794"/>
      <c r="DQ23" s="794"/>
      <c r="DR23" s="794"/>
      <c r="DS23" s="794"/>
      <c r="DT23" s="794"/>
      <c r="DU23" s="794"/>
      <c r="DV23" s="795"/>
      <c r="DW23" s="784" t="s">
        <v>292</v>
      </c>
      <c r="DX23" s="785"/>
      <c r="DY23" s="785"/>
      <c r="DZ23" s="785"/>
      <c r="EA23" s="785"/>
      <c r="EB23" s="785"/>
      <c r="EC23" s="786"/>
    </row>
    <row r="24" spans="2:133" ht="11.25" customHeight="1" x14ac:dyDescent="0.15">
      <c r="B24" s="677" t="s">
        <v>293</v>
      </c>
      <c r="C24" s="678"/>
      <c r="D24" s="678"/>
      <c r="E24" s="678"/>
      <c r="F24" s="678"/>
      <c r="G24" s="678"/>
      <c r="H24" s="678"/>
      <c r="I24" s="678"/>
      <c r="J24" s="678"/>
      <c r="K24" s="678"/>
      <c r="L24" s="678"/>
      <c r="M24" s="678"/>
      <c r="N24" s="678"/>
      <c r="O24" s="678"/>
      <c r="P24" s="678"/>
      <c r="Q24" s="679"/>
      <c r="R24" s="680">
        <v>297815</v>
      </c>
      <c r="S24" s="681"/>
      <c r="T24" s="681"/>
      <c r="U24" s="681"/>
      <c r="V24" s="681"/>
      <c r="W24" s="681"/>
      <c r="X24" s="681"/>
      <c r="Y24" s="682"/>
      <c r="Z24" s="713">
        <v>5.9</v>
      </c>
      <c r="AA24" s="713"/>
      <c r="AB24" s="713"/>
      <c r="AC24" s="713"/>
      <c r="AD24" s="714" t="s">
        <v>232</v>
      </c>
      <c r="AE24" s="714"/>
      <c r="AF24" s="714"/>
      <c r="AG24" s="714"/>
      <c r="AH24" s="714"/>
      <c r="AI24" s="714"/>
      <c r="AJ24" s="714"/>
      <c r="AK24" s="714"/>
      <c r="AL24" s="683" t="s">
        <v>130</v>
      </c>
      <c r="AM24" s="684"/>
      <c r="AN24" s="684"/>
      <c r="AO24" s="715"/>
      <c r="AP24" s="774" t="s">
        <v>294</v>
      </c>
      <c r="AQ24" s="782"/>
      <c r="AR24" s="782"/>
      <c r="AS24" s="782"/>
      <c r="AT24" s="782"/>
      <c r="AU24" s="782"/>
      <c r="AV24" s="782"/>
      <c r="AW24" s="782"/>
      <c r="AX24" s="782"/>
      <c r="AY24" s="782"/>
      <c r="AZ24" s="782"/>
      <c r="BA24" s="782"/>
      <c r="BB24" s="782"/>
      <c r="BC24" s="782"/>
      <c r="BD24" s="782"/>
      <c r="BE24" s="782"/>
      <c r="BF24" s="776"/>
      <c r="BG24" s="680" t="s">
        <v>130</v>
      </c>
      <c r="BH24" s="681"/>
      <c r="BI24" s="681"/>
      <c r="BJ24" s="681"/>
      <c r="BK24" s="681"/>
      <c r="BL24" s="681"/>
      <c r="BM24" s="681"/>
      <c r="BN24" s="682"/>
      <c r="BO24" s="713" t="s">
        <v>130</v>
      </c>
      <c r="BP24" s="713"/>
      <c r="BQ24" s="713"/>
      <c r="BR24" s="713"/>
      <c r="BS24" s="686" t="s">
        <v>130</v>
      </c>
      <c r="BT24" s="681"/>
      <c r="BU24" s="681"/>
      <c r="BV24" s="681"/>
      <c r="BW24" s="681"/>
      <c r="BX24" s="681"/>
      <c r="BY24" s="681"/>
      <c r="BZ24" s="681"/>
      <c r="CA24" s="681"/>
      <c r="CB24" s="727"/>
      <c r="CD24" s="738" t="s">
        <v>295</v>
      </c>
      <c r="CE24" s="739"/>
      <c r="CF24" s="739"/>
      <c r="CG24" s="739"/>
      <c r="CH24" s="739"/>
      <c r="CI24" s="739"/>
      <c r="CJ24" s="739"/>
      <c r="CK24" s="739"/>
      <c r="CL24" s="739"/>
      <c r="CM24" s="739"/>
      <c r="CN24" s="739"/>
      <c r="CO24" s="739"/>
      <c r="CP24" s="739"/>
      <c r="CQ24" s="740"/>
      <c r="CR24" s="735">
        <v>1588977</v>
      </c>
      <c r="CS24" s="736"/>
      <c r="CT24" s="736"/>
      <c r="CU24" s="736"/>
      <c r="CV24" s="736"/>
      <c r="CW24" s="736"/>
      <c r="CX24" s="736"/>
      <c r="CY24" s="779"/>
      <c r="CZ24" s="780">
        <v>32.4</v>
      </c>
      <c r="DA24" s="751"/>
      <c r="DB24" s="751"/>
      <c r="DC24" s="783"/>
      <c r="DD24" s="778">
        <v>1336176</v>
      </c>
      <c r="DE24" s="736"/>
      <c r="DF24" s="736"/>
      <c r="DG24" s="736"/>
      <c r="DH24" s="736"/>
      <c r="DI24" s="736"/>
      <c r="DJ24" s="736"/>
      <c r="DK24" s="779"/>
      <c r="DL24" s="778">
        <v>1303390</v>
      </c>
      <c r="DM24" s="736"/>
      <c r="DN24" s="736"/>
      <c r="DO24" s="736"/>
      <c r="DP24" s="736"/>
      <c r="DQ24" s="736"/>
      <c r="DR24" s="736"/>
      <c r="DS24" s="736"/>
      <c r="DT24" s="736"/>
      <c r="DU24" s="736"/>
      <c r="DV24" s="779"/>
      <c r="DW24" s="780">
        <v>51.2</v>
      </c>
      <c r="DX24" s="751"/>
      <c r="DY24" s="751"/>
      <c r="DZ24" s="751"/>
      <c r="EA24" s="751"/>
      <c r="EB24" s="751"/>
      <c r="EC24" s="781"/>
    </row>
    <row r="25" spans="2:133" ht="11.25" customHeight="1" x14ac:dyDescent="0.15">
      <c r="B25" s="677" t="s">
        <v>296</v>
      </c>
      <c r="C25" s="678"/>
      <c r="D25" s="678"/>
      <c r="E25" s="678"/>
      <c r="F25" s="678"/>
      <c r="G25" s="678"/>
      <c r="H25" s="678"/>
      <c r="I25" s="678"/>
      <c r="J25" s="678"/>
      <c r="K25" s="678"/>
      <c r="L25" s="678"/>
      <c r="M25" s="678"/>
      <c r="N25" s="678"/>
      <c r="O25" s="678"/>
      <c r="P25" s="678"/>
      <c r="Q25" s="679"/>
      <c r="R25" s="680" t="s">
        <v>232</v>
      </c>
      <c r="S25" s="681"/>
      <c r="T25" s="681"/>
      <c r="U25" s="681"/>
      <c r="V25" s="681"/>
      <c r="W25" s="681"/>
      <c r="X25" s="681"/>
      <c r="Y25" s="682"/>
      <c r="Z25" s="713" t="s">
        <v>147</v>
      </c>
      <c r="AA25" s="713"/>
      <c r="AB25" s="713"/>
      <c r="AC25" s="713"/>
      <c r="AD25" s="714" t="s">
        <v>130</v>
      </c>
      <c r="AE25" s="714"/>
      <c r="AF25" s="714"/>
      <c r="AG25" s="714"/>
      <c r="AH25" s="714"/>
      <c r="AI25" s="714"/>
      <c r="AJ25" s="714"/>
      <c r="AK25" s="714"/>
      <c r="AL25" s="683" t="s">
        <v>232</v>
      </c>
      <c r="AM25" s="684"/>
      <c r="AN25" s="684"/>
      <c r="AO25" s="715"/>
      <c r="AP25" s="774" t="s">
        <v>297</v>
      </c>
      <c r="AQ25" s="782"/>
      <c r="AR25" s="782"/>
      <c r="AS25" s="782"/>
      <c r="AT25" s="782"/>
      <c r="AU25" s="782"/>
      <c r="AV25" s="782"/>
      <c r="AW25" s="782"/>
      <c r="AX25" s="782"/>
      <c r="AY25" s="782"/>
      <c r="AZ25" s="782"/>
      <c r="BA25" s="782"/>
      <c r="BB25" s="782"/>
      <c r="BC25" s="782"/>
      <c r="BD25" s="782"/>
      <c r="BE25" s="782"/>
      <c r="BF25" s="776"/>
      <c r="BG25" s="680" t="s">
        <v>130</v>
      </c>
      <c r="BH25" s="681"/>
      <c r="BI25" s="681"/>
      <c r="BJ25" s="681"/>
      <c r="BK25" s="681"/>
      <c r="BL25" s="681"/>
      <c r="BM25" s="681"/>
      <c r="BN25" s="682"/>
      <c r="BO25" s="713" t="s">
        <v>130</v>
      </c>
      <c r="BP25" s="713"/>
      <c r="BQ25" s="713"/>
      <c r="BR25" s="713"/>
      <c r="BS25" s="686" t="s">
        <v>232</v>
      </c>
      <c r="BT25" s="681"/>
      <c r="BU25" s="681"/>
      <c r="BV25" s="681"/>
      <c r="BW25" s="681"/>
      <c r="BX25" s="681"/>
      <c r="BY25" s="681"/>
      <c r="BZ25" s="681"/>
      <c r="CA25" s="681"/>
      <c r="CB25" s="727"/>
      <c r="CD25" s="719" t="s">
        <v>298</v>
      </c>
      <c r="CE25" s="720"/>
      <c r="CF25" s="720"/>
      <c r="CG25" s="720"/>
      <c r="CH25" s="720"/>
      <c r="CI25" s="720"/>
      <c r="CJ25" s="720"/>
      <c r="CK25" s="720"/>
      <c r="CL25" s="720"/>
      <c r="CM25" s="720"/>
      <c r="CN25" s="720"/>
      <c r="CO25" s="720"/>
      <c r="CP25" s="720"/>
      <c r="CQ25" s="721"/>
      <c r="CR25" s="680">
        <v>746561</v>
      </c>
      <c r="CS25" s="699"/>
      <c r="CT25" s="699"/>
      <c r="CU25" s="699"/>
      <c r="CV25" s="699"/>
      <c r="CW25" s="699"/>
      <c r="CX25" s="699"/>
      <c r="CY25" s="700"/>
      <c r="CZ25" s="683">
        <v>15.2</v>
      </c>
      <c r="DA25" s="701"/>
      <c r="DB25" s="701"/>
      <c r="DC25" s="702"/>
      <c r="DD25" s="686">
        <v>710694</v>
      </c>
      <c r="DE25" s="699"/>
      <c r="DF25" s="699"/>
      <c r="DG25" s="699"/>
      <c r="DH25" s="699"/>
      <c r="DI25" s="699"/>
      <c r="DJ25" s="699"/>
      <c r="DK25" s="700"/>
      <c r="DL25" s="686">
        <v>677968</v>
      </c>
      <c r="DM25" s="699"/>
      <c r="DN25" s="699"/>
      <c r="DO25" s="699"/>
      <c r="DP25" s="699"/>
      <c r="DQ25" s="699"/>
      <c r="DR25" s="699"/>
      <c r="DS25" s="699"/>
      <c r="DT25" s="699"/>
      <c r="DU25" s="699"/>
      <c r="DV25" s="700"/>
      <c r="DW25" s="683">
        <v>26.6</v>
      </c>
      <c r="DX25" s="701"/>
      <c r="DY25" s="701"/>
      <c r="DZ25" s="701"/>
      <c r="EA25" s="701"/>
      <c r="EB25" s="701"/>
      <c r="EC25" s="722"/>
    </row>
    <row r="26" spans="2:133" ht="11.25" customHeight="1" x14ac:dyDescent="0.15">
      <c r="B26" s="677" t="s">
        <v>299</v>
      </c>
      <c r="C26" s="678"/>
      <c r="D26" s="678"/>
      <c r="E26" s="678"/>
      <c r="F26" s="678"/>
      <c r="G26" s="678"/>
      <c r="H26" s="678"/>
      <c r="I26" s="678"/>
      <c r="J26" s="678"/>
      <c r="K26" s="678"/>
      <c r="L26" s="678"/>
      <c r="M26" s="678"/>
      <c r="N26" s="678"/>
      <c r="O26" s="678"/>
      <c r="P26" s="678"/>
      <c r="Q26" s="679"/>
      <c r="R26" s="680">
        <v>2766546</v>
      </c>
      <c r="S26" s="681"/>
      <c r="T26" s="681"/>
      <c r="U26" s="681"/>
      <c r="V26" s="681"/>
      <c r="W26" s="681"/>
      <c r="X26" s="681"/>
      <c r="Y26" s="682"/>
      <c r="Z26" s="713">
        <v>55.1</v>
      </c>
      <c r="AA26" s="713"/>
      <c r="AB26" s="713"/>
      <c r="AC26" s="713"/>
      <c r="AD26" s="714">
        <v>2468731</v>
      </c>
      <c r="AE26" s="714"/>
      <c r="AF26" s="714"/>
      <c r="AG26" s="714"/>
      <c r="AH26" s="714"/>
      <c r="AI26" s="714"/>
      <c r="AJ26" s="714"/>
      <c r="AK26" s="714"/>
      <c r="AL26" s="683">
        <v>99.6</v>
      </c>
      <c r="AM26" s="684"/>
      <c r="AN26" s="684"/>
      <c r="AO26" s="715"/>
      <c r="AP26" s="774" t="s">
        <v>300</v>
      </c>
      <c r="AQ26" s="775"/>
      <c r="AR26" s="775"/>
      <c r="AS26" s="775"/>
      <c r="AT26" s="775"/>
      <c r="AU26" s="775"/>
      <c r="AV26" s="775"/>
      <c r="AW26" s="775"/>
      <c r="AX26" s="775"/>
      <c r="AY26" s="775"/>
      <c r="AZ26" s="775"/>
      <c r="BA26" s="775"/>
      <c r="BB26" s="775"/>
      <c r="BC26" s="775"/>
      <c r="BD26" s="775"/>
      <c r="BE26" s="775"/>
      <c r="BF26" s="776"/>
      <c r="BG26" s="680" t="s">
        <v>130</v>
      </c>
      <c r="BH26" s="681"/>
      <c r="BI26" s="681"/>
      <c r="BJ26" s="681"/>
      <c r="BK26" s="681"/>
      <c r="BL26" s="681"/>
      <c r="BM26" s="681"/>
      <c r="BN26" s="682"/>
      <c r="BO26" s="713" t="s">
        <v>130</v>
      </c>
      <c r="BP26" s="713"/>
      <c r="BQ26" s="713"/>
      <c r="BR26" s="713"/>
      <c r="BS26" s="686" t="s">
        <v>147</v>
      </c>
      <c r="BT26" s="681"/>
      <c r="BU26" s="681"/>
      <c r="BV26" s="681"/>
      <c r="BW26" s="681"/>
      <c r="BX26" s="681"/>
      <c r="BY26" s="681"/>
      <c r="BZ26" s="681"/>
      <c r="CA26" s="681"/>
      <c r="CB26" s="727"/>
      <c r="CD26" s="719" t="s">
        <v>301</v>
      </c>
      <c r="CE26" s="720"/>
      <c r="CF26" s="720"/>
      <c r="CG26" s="720"/>
      <c r="CH26" s="720"/>
      <c r="CI26" s="720"/>
      <c r="CJ26" s="720"/>
      <c r="CK26" s="720"/>
      <c r="CL26" s="720"/>
      <c r="CM26" s="720"/>
      <c r="CN26" s="720"/>
      <c r="CO26" s="720"/>
      <c r="CP26" s="720"/>
      <c r="CQ26" s="721"/>
      <c r="CR26" s="680">
        <v>375790</v>
      </c>
      <c r="CS26" s="681"/>
      <c r="CT26" s="681"/>
      <c r="CU26" s="681"/>
      <c r="CV26" s="681"/>
      <c r="CW26" s="681"/>
      <c r="CX26" s="681"/>
      <c r="CY26" s="682"/>
      <c r="CZ26" s="683">
        <v>7.7</v>
      </c>
      <c r="DA26" s="701"/>
      <c r="DB26" s="701"/>
      <c r="DC26" s="702"/>
      <c r="DD26" s="686">
        <v>358219</v>
      </c>
      <c r="DE26" s="681"/>
      <c r="DF26" s="681"/>
      <c r="DG26" s="681"/>
      <c r="DH26" s="681"/>
      <c r="DI26" s="681"/>
      <c r="DJ26" s="681"/>
      <c r="DK26" s="682"/>
      <c r="DL26" s="686" t="s">
        <v>232</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302</v>
      </c>
      <c r="C27" s="678"/>
      <c r="D27" s="678"/>
      <c r="E27" s="678"/>
      <c r="F27" s="678"/>
      <c r="G27" s="678"/>
      <c r="H27" s="678"/>
      <c r="I27" s="678"/>
      <c r="J27" s="678"/>
      <c r="K27" s="678"/>
      <c r="L27" s="678"/>
      <c r="M27" s="678"/>
      <c r="N27" s="678"/>
      <c r="O27" s="678"/>
      <c r="P27" s="678"/>
      <c r="Q27" s="679"/>
      <c r="R27" s="680" t="s">
        <v>130</v>
      </c>
      <c r="S27" s="681"/>
      <c r="T27" s="681"/>
      <c r="U27" s="681"/>
      <c r="V27" s="681"/>
      <c r="W27" s="681"/>
      <c r="X27" s="681"/>
      <c r="Y27" s="682"/>
      <c r="Z27" s="713" t="s">
        <v>130</v>
      </c>
      <c r="AA27" s="713"/>
      <c r="AB27" s="713"/>
      <c r="AC27" s="713"/>
      <c r="AD27" s="714" t="s">
        <v>232</v>
      </c>
      <c r="AE27" s="714"/>
      <c r="AF27" s="714"/>
      <c r="AG27" s="714"/>
      <c r="AH27" s="714"/>
      <c r="AI27" s="714"/>
      <c r="AJ27" s="714"/>
      <c r="AK27" s="714"/>
      <c r="AL27" s="683" t="s">
        <v>130</v>
      </c>
      <c r="AM27" s="684"/>
      <c r="AN27" s="684"/>
      <c r="AO27" s="715"/>
      <c r="AP27" s="677" t="s">
        <v>303</v>
      </c>
      <c r="AQ27" s="678"/>
      <c r="AR27" s="678"/>
      <c r="AS27" s="678"/>
      <c r="AT27" s="678"/>
      <c r="AU27" s="678"/>
      <c r="AV27" s="678"/>
      <c r="AW27" s="678"/>
      <c r="AX27" s="678"/>
      <c r="AY27" s="678"/>
      <c r="AZ27" s="678"/>
      <c r="BA27" s="678"/>
      <c r="BB27" s="678"/>
      <c r="BC27" s="678"/>
      <c r="BD27" s="678"/>
      <c r="BE27" s="678"/>
      <c r="BF27" s="679"/>
      <c r="BG27" s="680">
        <v>429304</v>
      </c>
      <c r="BH27" s="681"/>
      <c r="BI27" s="681"/>
      <c r="BJ27" s="681"/>
      <c r="BK27" s="681"/>
      <c r="BL27" s="681"/>
      <c r="BM27" s="681"/>
      <c r="BN27" s="682"/>
      <c r="BO27" s="713">
        <v>100</v>
      </c>
      <c r="BP27" s="713"/>
      <c r="BQ27" s="713"/>
      <c r="BR27" s="713"/>
      <c r="BS27" s="686" t="s">
        <v>232</v>
      </c>
      <c r="BT27" s="681"/>
      <c r="BU27" s="681"/>
      <c r="BV27" s="681"/>
      <c r="BW27" s="681"/>
      <c r="BX27" s="681"/>
      <c r="BY27" s="681"/>
      <c r="BZ27" s="681"/>
      <c r="CA27" s="681"/>
      <c r="CB27" s="727"/>
      <c r="CD27" s="719" t="s">
        <v>304</v>
      </c>
      <c r="CE27" s="720"/>
      <c r="CF27" s="720"/>
      <c r="CG27" s="720"/>
      <c r="CH27" s="720"/>
      <c r="CI27" s="720"/>
      <c r="CJ27" s="720"/>
      <c r="CK27" s="720"/>
      <c r="CL27" s="720"/>
      <c r="CM27" s="720"/>
      <c r="CN27" s="720"/>
      <c r="CO27" s="720"/>
      <c r="CP27" s="720"/>
      <c r="CQ27" s="721"/>
      <c r="CR27" s="680">
        <v>264287</v>
      </c>
      <c r="CS27" s="699"/>
      <c r="CT27" s="699"/>
      <c r="CU27" s="699"/>
      <c r="CV27" s="699"/>
      <c r="CW27" s="699"/>
      <c r="CX27" s="699"/>
      <c r="CY27" s="700"/>
      <c r="CZ27" s="683">
        <v>5.4</v>
      </c>
      <c r="DA27" s="701"/>
      <c r="DB27" s="701"/>
      <c r="DC27" s="702"/>
      <c r="DD27" s="686">
        <v>69782</v>
      </c>
      <c r="DE27" s="699"/>
      <c r="DF27" s="699"/>
      <c r="DG27" s="699"/>
      <c r="DH27" s="699"/>
      <c r="DI27" s="699"/>
      <c r="DJ27" s="699"/>
      <c r="DK27" s="700"/>
      <c r="DL27" s="686">
        <v>69722</v>
      </c>
      <c r="DM27" s="699"/>
      <c r="DN27" s="699"/>
      <c r="DO27" s="699"/>
      <c r="DP27" s="699"/>
      <c r="DQ27" s="699"/>
      <c r="DR27" s="699"/>
      <c r="DS27" s="699"/>
      <c r="DT27" s="699"/>
      <c r="DU27" s="699"/>
      <c r="DV27" s="700"/>
      <c r="DW27" s="683">
        <v>2.7</v>
      </c>
      <c r="DX27" s="701"/>
      <c r="DY27" s="701"/>
      <c r="DZ27" s="701"/>
      <c r="EA27" s="701"/>
      <c r="EB27" s="701"/>
      <c r="EC27" s="722"/>
    </row>
    <row r="28" spans="2:133" ht="11.25" customHeight="1" x14ac:dyDescent="0.15">
      <c r="B28" s="677" t="s">
        <v>305</v>
      </c>
      <c r="C28" s="678"/>
      <c r="D28" s="678"/>
      <c r="E28" s="678"/>
      <c r="F28" s="678"/>
      <c r="G28" s="678"/>
      <c r="H28" s="678"/>
      <c r="I28" s="678"/>
      <c r="J28" s="678"/>
      <c r="K28" s="678"/>
      <c r="L28" s="678"/>
      <c r="M28" s="678"/>
      <c r="N28" s="678"/>
      <c r="O28" s="678"/>
      <c r="P28" s="678"/>
      <c r="Q28" s="679"/>
      <c r="R28" s="680" t="s">
        <v>232</v>
      </c>
      <c r="S28" s="681"/>
      <c r="T28" s="681"/>
      <c r="U28" s="681"/>
      <c r="V28" s="681"/>
      <c r="W28" s="681"/>
      <c r="X28" s="681"/>
      <c r="Y28" s="682"/>
      <c r="Z28" s="713" t="s">
        <v>232</v>
      </c>
      <c r="AA28" s="713"/>
      <c r="AB28" s="713"/>
      <c r="AC28" s="713"/>
      <c r="AD28" s="714" t="s">
        <v>130</v>
      </c>
      <c r="AE28" s="714"/>
      <c r="AF28" s="714"/>
      <c r="AG28" s="714"/>
      <c r="AH28" s="714"/>
      <c r="AI28" s="714"/>
      <c r="AJ28" s="714"/>
      <c r="AK28" s="714"/>
      <c r="AL28" s="683" t="s">
        <v>130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306</v>
      </c>
      <c r="CE28" s="720"/>
      <c r="CF28" s="720"/>
      <c r="CG28" s="720"/>
      <c r="CH28" s="720"/>
      <c r="CI28" s="720"/>
      <c r="CJ28" s="720"/>
      <c r="CK28" s="720"/>
      <c r="CL28" s="720"/>
      <c r="CM28" s="720"/>
      <c r="CN28" s="720"/>
      <c r="CO28" s="720"/>
      <c r="CP28" s="720"/>
      <c r="CQ28" s="721"/>
      <c r="CR28" s="680">
        <v>578129</v>
      </c>
      <c r="CS28" s="681"/>
      <c r="CT28" s="681"/>
      <c r="CU28" s="681"/>
      <c r="CV28" s="681"/>
      <c r="CW28" s="681"/>
      <c r="CX28" s="681"/>
      <c r="CY28" s="682"/>
      <c r="CZ28" s="683">
        <v>11.8</v>
      </c>
      <c r="DA28" s="701"/>
      <c r="DB28" s="701"/>
      <c r="DC28" s="702"/>
      <c r="DD28" s="686">
        <v>555700</v>
      </c>
      <c r="DE28" s="681"/>
      <c r="DF28" s="681"/>
      <c r="DG28" s="681"/>
      <c r="DH28" s="681"/>
      <c r="DI28" s="681"/>
      <c r="DJ28" s="681"/>
      <c r="DK28" s="682"/>
      <c r="DL28" s="686">
        <v>555700</v>
      </c>
      <c r="DM28" s="681"/>
      <c r="DN28" s="681"/>
      <c r="DO28" s="681"/>
      <c r="DP28" s="681"/>
      <c r="DQ28" s="681"/>
      <c r="DR28" s="681"/>
      <c r="DS28" s="681"/>
      <c r="DT28" s="681"/>
      <c r="DU28" s="681"/>
      <c r="DV28" s="682"/>
      <c r="DW28" s="683">
        <v>21.8</v>
      </c>
      <c r="DX28" s="701"/>
      <c r="DY28" s="701"/>
      <c r="DZ28" s="701"/>
      <c r="EA28" s="701"/>
      <c r="EB28" s="701"/>
      <c r="EC28" s="722"/>
    </row>
    <row r="29" spans="2:133" ht="11.25" customHeight="1" x14ac:dyDescent="0.15">
      <c r="B29" s="677" t="s">
        <v>307</v>
      </c>
      <c r="C29" s="678"/>
      <c r="D29" s="678"/>
      <c r="E29" s="678"/>
      <c r="F29" s="678"/>
      <c r="G29" s="678"/>
      <c r="H29" s="678"/>
      <c r="I29" s="678"/>
      <c r="J29" s="678"/>
      <c r="K29" s="678"/>
      <c r="L29" s="678"/>
      <c r="M29" s="678"/>
      <c r="N29" s="678"/>
      <c r="O29" s="678"/>
      <c r="P29" s="678"/>
      <c r="Q29" s="679"/>
      <c r="R29" s="680">
        <v>75686</v>
      </c>
      <c r="S29" s="681"/>
      <c r="T29" s="681"/>
      <c r="U29" s="681"/>
      <c r="V29" s="681"/>
      <c r="W29" s="681"/>
      <c r="X29" s="681"/>
      <c r="Y29" s="682"/>
      <c r="Z29" s="713">
        <v>1.5</v>
      </c>
      <c r="AA29" s="713"/>
      <c r="AB29" s="713"/>
      <c r="AC29" s="713"/>
      <c r="AD29" s="714">
        <v>24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308</v>
      </c>
      <c r="CE29" s="766"/>
      <c r="CF29" s="719" t="s">
        <v>70</v>
      </c>
      <c r="CG29" s="720"/>
      <c r="CH29" s="720"/>
      <c r="CI29" s="720"/>
      <c r="CJ29" s="720"/>
      <c r="CK29" s="720"/>
      <c r="CL29" s="720"/>
      <c r="CM29" s="720"/>
      <c r="CN29" s="720"/>
      <c r="CO29" s="720"/>
      <c r="CP29" s="720"/>
      <c r="CQ29" s="721"/>
      <c r="CR29" s="680">
        <v>578129</v>
      </c>
      <c r="CS29" s="699"/>
      <c r="CT29" s="699"/>
      <c r="CU29" s="699"/>
      <c r="CV29" s="699"/>
      <c r="CW29" s="699"/>
      <c r="CX29" s="699"/>
      <c r="CY29" s="700"/>
      <c r="CZ29" s="683">
        <v>11.8</v>
      </c>
      <c r="DA29" s="701"/>
      <c r="DB29" s="701"/>
      <c r="DC29" s="702"/>
      <c r="DD29" s="686">
        <v>555700</v>
      </c>
      <c r="DE29" s="699"/>
      <c r="DF29" s="699"/>
      <c r="DG29" s="699"/>
      <c r="DH29" s="699"/>
      <c r="DI29" s="699"/>
      <c r="DJ29" s="699"/>
      <c r="DK29" s="700"/>
      <c r="DL29" s="686">
        <v>555700</v>
      </c>
      <c r="DM29" s="699"/>
      <c r="DN29" s="699"/>
      <c r="DO29" s="699"/>
      <c r="DP29" s="699"/>
      <c r="DQ29" s="699"/>
      <c r="DR29" s="699"/>
      <c r="DS29" s="699"/>
      <c r="DT29" s="699"/>
      <c r="DU29" s="699"/>
      <c r="DV29" s="700"/>
      <c r="DW29" s="683">
        <v>21.8</v>
      </c>
      <c r="DX29" s="701"/>
      <c r="DY29" s="701"/>
      <c r="DZ29" s="701"/>
      <c r="EA29" s="701"/>
      <c r="EB29" s="701"/>
      <c r="EC29" s="722"/>
    </row>
    <row r="30" spans="2:133" ht="11.25" customHeight="1" x14ac:dyDescent="0.15">
      <c r="B30" s="677" t="s">
        <v>309</v>
      </c>
      <c r="C30" s="678"/>
      <c r="D30" s="678"/>
      <c r="E30" s="678"/>
      <c r="F30" s="678"/>
      <c r="G30" s="678"/>
      <c r="H30" s="678"/>
      <c r="I30" s="678"/>
      <c r="J30" s="678"/>
      <c r="K30" s="678"/>
      <c r="L30" s="678"/>
      <c r="M30" s="678"/>
      <c r="N30" s="678"/>
      <c r="O30" s="678"/>
      <c r="P30" s="678"/>
      <c r="Q30" s="679"/>
      <c r="R30" s="680">
        <v>11709</v>
      </c>
      <c r="S30" s="681"/>
      <c r="T30" s="681"/>
      <c r="U30" s="681"/>
      <c r="V30" s="681"/>
      <c r="W30" s="681"/>
      <c r="X30" s="681"/>
      <c r="Y30" s="682"/>
      <c r="Z30" s="713">
        <v>0.2</v>
      </c>
      <c r="AA30" s="713"/>
      <c r="AB30" s="713"/>
      <c r="AC30" s="713"/>
      <c r="AD30" s="714" t="s">
        <v>130</v>
      </c>
      <c r="AE30" s="714"/>
      <c r="AF30" s="714"/>
      <c r="AG30" s="714"/>
      <c r="AH30" s="714"/>
      <c r="AI30" s="714"/>
      <c r="AJ30" s="714"/>
      <c r="AK30" s="714"/>
      <c r="AL30" s="683" t="s">
        <v>130</v>
      </c>
      <c r="AM30" s="684"/>
      <c r="AN30" s="684"/>
      <c r="AO30" s="715"/>
      <c r="AP30" s="741" t="s">
        <v>226</v>
      </c>
      <c r="AQ30" s="742"/>
      <c r="AR30" s="742"/>
      <c r="AS30" s="742"/>
      <c r="AT30" s="742"/>
      <c r="AU30" s="742"/>
      <c r="AV30" s="742"/>
      <c r="AW30" s="742"/>
      <c r="AX30" s="742"/>
      <c r="AY30" s="742"/>
      <c r="AZ30" s="742"/>
      <c r="BA30" s="742"/>
      <c r="BB30" s="742"/>
      <c r="BC30" s="742"/>
      <c r="BD30" s="742"/>
      <c r="BE30" s="742"/>
      <c r="BF30" s="743"/>
      <c r="BG30" s="741" t="s">
        <v>310</v>
      </c>
      <c r="BH30" s="754"/>
      <c r="BI30" s="754"/>
      <c r="BJ30" s="754"/>
      <c r="BK30" s="754"/>
      <c r="BL30" s="754"/>
      <c r="BM30" s="754"/>
      <c r="BN30" s="754"/>
      <c r="BO30" s="754"/>
      <c r="BP30" s="754"/>
      <c r="BQ30" s="755"/>
      <c r="BR30" s="741" t="s">
        <v>311</v>
      </c>
      <c r="BS30" s="754"/>
      <c r="BT30" s="754"/>
      <c r="BU30" s="754"/>
      <c r="BV30" s="754"/>
      <c r="BW30" s="754"/>
      <c r="BX30" s="754"/>
      <c r="BY30" s="754"/>
      <c r="BZ30" s="754"/>
      <c r="CA30" s="754"/>
      <c r="CB30" s="755"/>
      <c r="CD30" s="767"/>
      <c r="CE30" s="768"/>
      <c r="CF30" s="719" t="s">
        <v>312</v>
      </c>
      <c r="CG30" s="720"/>
      <c r="CH30" s="720"/>
      <c r="CI30" s="720"/>
      <c r="CJ30" s="720"/>
      <c r="CK30" s="720"/>
      <c r="CL30" s="720"/>
      <c r="CM30" s="720"/>
      <c r="CN30" s="720"/>
      <c r="CO30" s="720"/>
      <c r="CP30" s="720"/>
      <c r="CQ30" s="721"/>
      <c r="CR30" s="680">
        <v>556328</v>
      </c>
      <c r="CS30" s="681"/>
      <c r="CT30" s="681"/>
      <c r="CU30" s="681"/>
      <c r="CV30" s="681"/>
      <c r="CW30" s="681"/>
      <c r="CX30" s="681"/>
      <c r="CY30" s="682"/>
      <c r="CZ30" s="683">
        <v>11.4</v>
      </c>
      <c r="DA30" s="701"/>
      <c r="DB30" s="701"/>
      <c r="DC30" s="702"/>
      <c r="DD30" s="686">
        <v>533899</v>
      </c>
      <c r="DE30" s="681"/>
      <c r="DF30" s="681"/>
      <c r="DG30" s="681"/>
      <c r="DH30" s="681"/>
      <c r="DI30" s="681"/>
      <c r="DJ30" s="681"/>
      <c r="DK30" s="682"/>
      <c r="DL30" s="686">
        <v>533899</v>
      </c>
      <c r="DM30" s="681"/>
      <c r="DN30" s="681"/>
      <c r="DO30" s="681"/>
      <c r="DP30" s="681"/>
      <c r="DQ30" s="681"/>
      <c r="DR30" s="681"/>
      <c r="DS30" s="681"/>
      <c r="DT30" s="681"/>
      <c r="DU30" s="681"/>
      <c r="DV30" s="682"/>
      <c r="DW30" s="683">
        <v>21</v>
      </c>
      <c r="DX30" s="701"/>
      <c r="DY30" s="701"/>
      <c r="DZ30" s="701"/>
      <c r="EA30" s="701"/>
      <c r="EB30" s="701"/>
      <c r="EC30" s="722"/>
    </row>
    <row r="31" spans="2:133" ht="11.25" customHeight="1" x14ac:dyDescent="0.15">
      <c r="B31" s="677" t="s">
        <v>313</v>
      </c>
      <c r="C31" s="678"/>
      <c r="D31" s="678"/>
      <c r="E31" s="678"/>
      <c r="F31" s="678"/>
      <c r="G31" s="678"/>
      <c r="H31" s="678"/>
      <c r="I31" s="678"/>
      <c r="J31" s="678"/>
      <c r="K31" s="678"/>
      <c r="L31" s="678"/>
      <c r="M31" s="678"/>
      <c r="N31" s="678"/>
      <c r="O31" s="678"/>
      <c r="P31" s="678"/>
      <c r="Q31" s="679"/>
      <c r="R31" s="680">
        <v>877065</v>
      </c>
      <c r="S31" s="681"/>
      <c r="T31" s="681"/>
      <c r="U31" s="681"/>
      <c r="V31" s="681"/>
      <c r="W31" s="681"/>
      <c r="X31" s="681"/>
      <c r="Y31" s="682"/>
      <c r="Z31" s="713">
        <v>17.5</v>
      </c>
      <c r="AA31" s="713"/>
      <c r="AB31" s="713"/>
      <c r="AC31" s="713"/>
      <c r="AD31" s="714" t="s">
        <v>130</v>
      </c>
      <c r="AE31" s="714"/>
      <c r="AF31" s="714"/>
      <c r="AG31" s="714"/>
      <c r="AH31" s="714"/>
      <c r="AI31" s="714"/>
      <c r="AJ31" s="714"/>
      <c r="AK31" s="714"/>
      <c r="AL31" s="683" t="s">
        <v>130</v>
      </c>
      <c r="AM31" s="684"/>
      <c r="AN31" s="684"/>
      <c r="AO31" s="715"/>
      <c r="AP31" s="756" t="s">
        <v>314</v>
      </c>
      <c r="AQ31" s="757"/>
      <c r="AR31" s="757"/>
      <c r="AS31" s="757"/>
      <c r="AT31" s="762" t="s">
        <v>315</v>
      </c>
      <c r="AU31" s="231"/>
      <c r="AV31" s="231"/>
      <c r="AW31" s="231"/>
      <c r="AX31" s="746" t="s">
        <v>191</v>
      </c>
      <c r="AY31" s="747"/>
      <c r="AZ31" s="747"/>
      <c r="BA31" s="747"/>
      <c r="BB31" s="747"/>
      <c r="BC31" s="747"/>
      <c r="BD31" s="747"/>
      <c r="BE31" s="747"/>
      <c r="BF31" s="748"/>
      <c r="BG31" s="749">
        <v>94.3</v>
      </c>
      <c r="BH31" s="750"/>
      <c r="BI31" s="750"/>
      <c r="BJ31" s="750"/>
      <c r="BK31" s="750"/>
      <c r="BL31" s="750"/>
      <c r="BM31" s="751">
        <v>92.7</v>
      </c>
      <c r="BN31" s="750"/>
      <c r="BO31" s="750"/>
      <c r="BP31" s="750"/>
      <c r="BQ31" s="752"/>
      <c r="BR31" s="749">
        <v>99.3</v>
      </c>
      <c r="BS31" s="750"/>
      <c r="BT31" s="750"/>
      <c r="BU31" s="750"/>
      <c r="BV31" s="750"/>
      <c r="BW31" s="750"/>
      <c r="BX31" s="751">
        <v>97.6</v>
      </c>
      <c r="BY31" s="750"/>
      <c r="BZ31" s="750"/>
      <c r="CA31" s="750"/>
      <c r="CB31" s="752"/>
      <c r="CD31" s="767"/>
      <c r="CE31" s="768"/>
      <c r="CF31" s="719" t="s">
        <v>316</v>
      </c>
      <c r="CG31" s="720"/>
      <c r="CH31" s="720"/>
      <c r="CI31" s="720"/>
      <c r="CJ31" s="720"/>
      <c r="CK31" s="720"/>
      <c r="CL31" s="720"/>
      <c r="CM31" s="720"/>
      <c r="CN31" s="720"/>
      <c r="CO31" s="720"/>
      <c r="CP31" s="720"/>
      <c r="CQ31" s="721"/>
      <c r="CR31" s="680">
        <v>21801</v>
      </c>
      <c r="CS31" s="699"/>
      <c r="CT31" s="699"/>
      <c r="CU31" s="699"/>
      <c r="CV31" s="699"/>
      <c r="CW31" s="699"/>
      <c r="CX31" s="699"/>
      <c r="CY31" s="700"/>
      <c r="CZ31" s="683">
        <v>0.4</v>
      </c>
      <c r="DA31" s="701"/>
      <c r="DB31" s="701"/>
      <c r="DC31" s="702"/>
      <c r="DD31" s="686">
        <v>21801</v>
      </c>
      <c r="DE31" s="699"/>
      <c r="DF31" s="699"/>
      <c r="DG31" s="699"/>
      <c r="DH31" s="699"/>
      <c r="DI31" s="699"/>
      <c r="DJ31" s="699"/>
      <c r="DK31" s="700"/>
      <c r="DL31" s="686">
        <v>21801</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317</v>
      </c>
      <c r="C32" s="772"/>
      <c r="D32" s="772"/>
      <c r="E32" s="772"/>
      <c r="F32" s="772"/>
      <c r="G32" s="772"/>
      <c r="H32" s="772"/>
      <c r="I32" s="772"/>
      <c r="J32" s="772"/>
      <c r="K32" s="772"/>
      <c r="L32" s="772"/>
      <c r="M32" s="772"/>
      <c r="N32" s="772"/>
      <c r="O32" s="772"/>
      <c r="P32" s="772"/>
      <c r="Q32" s="773"/>
      <c r="R32" s="680" t="s">
        <v>130</v>
      </c>
      <c r="S32" s="681"/>
      <c r="T32" s="681"/>
      <c r="U32" s="681"/>
      <c r="V32" s="681"/>
      <c r="W32" s="681"/>
      <c r="X32" s="681"/>
      <c r="Y32" s="682"/>
      <c r="Z32" s="713" t="s">
        <v>130</v>
      </c>
      <c r="AA32" s="713"/>
      <c r="AB32" s="713"/>
      <c r="AC32" s="713"/>
      <c r="AD32" s="714" t="s">
        <v>130</v>
      </c>
      <c r="AE32" s="714"/>
      <c r="AF32" s="714"/>
      <c r="AG32" s="714"/>
      <c r="AH32" s="714"/>
      <c r="AI32" s="714"/>
      <c r="AJ32" s="714"/>
      <c r="AK32" s="714"/>
      <c r="AL32" s="683" t="s">
        <v>130</v>
      </c>
      <c r="AM32" s="684"/>
      <c r="AN32" s="684"/>
      <c r="AO32" s="715"/>
      <c r="AP32" s="758"/>
      <c r="AQ32" s="759"/>
      <c r="AR32" s="759"/>
      <c r="AS32" s="759"/>
      <c r="AT32" s="763"/>
      <c r="AU32" s="230" t="s">
        <v>318</v>
      </c>
      <c r="AV32" s="230"/>
      <c r="AW32" s="230"/>
      <c r="AX32" s="677" t="s">
        <v>319</v>
      </c>
      <c r="AY32" s="678"/>
      <c r="AZ32" s="678"/>
      <c r="BA32" s="678"/>
      <c r="BB32" s="678"/>
      <c r="BC32" s="678"/>
      <c r="BD32" s="678"/>
      <c r="BE32" s="678"/>
      <c r="BF32" s="679"/>
      <c r="BG32" s="753">
        <v>99.5</v>
      </c>
      <c r="BH32" s="699"/>
      <c r="BI32" s="699"/>
      <c r="BJ32" s="699"/>
      <c r="BK32" s="699"/>
      <c r="BL32" s="699"/>
      <c r="BM32" s="684">
        <v>99</v>
      </c>
      <c r="BN32" s="745"/>
      <c r="BO32" s="745"/>
      <c r="BP32" s="745"/>
      <c r="BQ32" s="726"/>
      <c r="BR32" s="753">
        <v>99.3</v>
      </c>
      <c r="BS32" s="699"/>
      <c r="BT32" s="699"/>
      <c r="BU32" s="699"/>
      <c r="BV32" s="699"/>
      <c r="BW32" s="699"/>
      <c r="BX32" s="684">
        <v>98.8</v>
      </c>
      <c r="BY32" s="745"/>
      <c r="BZ32" s="745"/>
      <c r="CA32" s="745"/>
      <c r="CB32" s="726"/>
      <c r="CD32" s="769"/>
      <c r="CE32" s="770"/>
      <c r="CF32" s="719" t="s">
        <v>320</v>
      </c>
      <c r="CG32" s="720"/>
      <c r="CH32" s="720"/>
      <c r="CI32" s="720"/>
      <c r="CJ32" s="720"/>
      <c r="CK32" s="720"/>
      <c r="CL32" s="720"/>
      <c r="CM32" s="720"/>
      <c r="CN32" s="720"/>
      <c r="CO32" s="720"/>
      <c r="CP32" s="720"/>
      <c r="CQ32" s="721"/>
      <c r="CR32" s="680" t="s">
        <v>130</v>
      </c>
      <c r="CS32" s="681"/>
      <c r="CT32" s="681"/>
      <c r="CU32" s="681"/>
      <c r="CV32" s="681"/>
      <c r="CW32" s="681"/>
      <c r="CX32" s="681"/>
      <c r="CY32" s="682"/>
      <c r="CZ32" s="683" t="s">
        <v>232</v>
      </c>
      <c r="DA32" s="701"/>
      <c r="DB32" s="701"/>
      <c r="DC32" s="702"/>
      <c r="DD32" s="686" t="s">
        <v>232</v>
      </c>
      <c r="DE32" s="681"/>
      <c r="DF32" s="681"/>
      <c r="DG32" s="681"/>
      <c r="DH32" s="681"/>
      <c r="DI32" s="681"/>
      <c r="DJ32" s="681"/>
      <c r="DK32" s="682"/>
      <c r="DL32" s="686" t="s">
        <v>147</v>
      </c>
      <c r="DM32" s="681"/>
      <c r="DN32" s="681"/>
      <c r="DO32" s="681"/>
      <c r="DP32" s="681"/>
      <c r="DQ32" s="681"/>
      <c r="DR32" s="681"/>
      <c r="DS32" s="681"/>
      <c r="DT32" s="681"/>
      <c r="DU32" s="681"/>
      <c r="DV32" s="682"/>
      <c r="DW32" s="683" t="s">
        <v>130</v>
      </c>
      <c r="DX32" s="701"/>
      <c r="DY32" s="701"/>
      <c r="DZ32" s="701"/>
      <c r="EA32" s="701"/>
      <c r="EB32" s="701"/>
      <c r="EC32" s="722"/>
    </row>
    <row r="33" spans="2:133" ht="11.25" customHeight="1" x14ac:dyDescent="0.15">
      <c r="B33" s="677" t="s">
        <v>321</v>
      </c>
      <c r="C33" s="678"/>
      <c r="D33" s="678"/>
      <c r="E33" s="678"/>
      <c r="F33" s="678"/>
      <c r="G33" s="678"/>
      <c r="H33" s="678"/>
      <c r="I33" s="678"/>
      <c r="J33" s="678"/>
      <c r="K33" s="678"/>
      <c r="L33" s="678"/>
      <c r="M33" s="678"/>
      <c r="N33" s="678"/>
      <c r="O33" s="678"/>
      <c r="P33" s="678"/>
      <c r="Q33" s="679"/>
      <c r="R33" s="680">
        <v>158888</v>
      </c>
      <c r="S33" s="681"/>
      <c r="T33" s="681"/>
      <c r="U33" s="681"/>
      <c r="V33" s="681"/>
      <c r="W33" s="681"/>
      <c r="X33" s="681"/>
      <c r="Y33" s="682"/>
      <c r="Z33" s="713">
        <v>3.2</v>
      </c>
      <c r="AA33" s="713"/>
      <c r="AB33" s="713"/>
      <c r="AC33" s="713"/>
      <c r="AD33" s="714" t="s">
        <v>232</v>
      </c>
      <c r="AE33" s="714"/>
      <c r="AF33" s="714"/>
      <c r="AG33" s="714"/>
      <c r="AH33" s="714"/>
      <c r="AI33" s="714"/>
      <c r="AJ33" s="714"/>
      <c r="AK33" s="714"/>
      <c r="AL33" s="683" t="s">
        <v>232</v>
      </c>
      <c r="AM33" s="684"/>
      <c r="AN33" s="684"/>
      <c r="AO33" s="715"/>
      <c r="AP33" s="760"/>
      <c r="AQ33" s="761"/>
      <c r="AR33" s="761"/>
      <c r="AS33" s="761"/>
      <c r="AT33" s="764"/>
      <c r="AU33" s="232"/>
      <c r="AV33" s="232"/>
      <c r="AW33" s="232"/>
      <c r="AX33" s="661" t="s">
        <v>322</v>
      </c>
      <c r="AY33" s="662"/>
      <c r="AZ33" s="662"/>
      <c r="BA33" s="662"/>
      <c r="BB33" s="662"/>
      <c r="BC33" s="662"/>
      <c r="BD33" s="662"/>
      <c r="BE33" s="662"/>
      <c r="BF33" s="663"/>
      <c r="BG33" s="744">
        <v>90.6</v>
      </c>
      <c r="BH33" s="665"/>
      <c r="BI33" s="665"/>
      <c r="BJ33" s="665"/>
      <c r="BK33" s="665"/>
      <c r="BL33" s="665"/>
      <c r="BM33" s="707">
        <v>88.3</v>
      </c>
      <c r="BN33" s="665"/>
      <c r="BO33" s="665"/>
      <c r="BP33" s="665"/>
      <c r="BQ33" s="709"/>
      <c r="BR33" s="744">
        <v>99.3</v>
      </c>
      <c r="BS33" s="665"/>
      <c r="BT33" s="665"/>
      <c r="BU33" s="665"/>
      <c r="BV33" s="665"/>
      <c r="BW33" s="665"/>
      <c r="BX33" s="707">
        <v>96.8</v>
      </c>
      <c r="BY33" s="665"/>
      <c r="BZ33" s="665"/>
      <c r="CA33" s="665"/>
      <c r="CB33" s="709"/>
      <c r="CD33" s="719" t="s">
        <v>323</v>
      </c>
      <c r="CE33" s="720"/>
      <c r="CF33" s="720"/>
      <c r="CG33" s="720"/>
      <c r="CH33" s="720"/>
      <c r="CI33" s="720"/>
      <c r="CJ33" s="720"/>
      <c r="CK33" s="720"/>
      <c r="CL33" s="720"/>
      <c r="CM33" s="720"/>
      <c r="CN33" s="720"/>
      <c r="CO33" s="720"/>
      <c r="CP33" s="720"/>
      <c r="CQ33" s="721"/>
      <c r="CR33" s="680">
        <v>2341446</v>
      </c>
      <c r="CS33" s="699"/>
      <c r="CT33" s="699"/>
      <c r="CU33" s="699"/>
      <c r="CV33" s="699"/>
      <c r="CW33" s="699"/>
      <c r="CX33" s="699"/>
      <c r="CY33" s="700"/>
      <c r="CZ33" s="683">
        <v>47.8</v>
      </c>
      <c r="DA33" s="701"/>
      <c r="DB33" s="701"/>
      <c r="DC33" s="702"/>
      <c r="DD33" s="686">
        <v>1560441</v>
      </c>
      <c r="DE33" s="699"/>
      <c r="DF33" s="699"/>
      <c r="DG33" s="699"/>
      <c r="DH33" s="699"/>
      <c r="DI33" s="699"/>
      <c r="DJ33" s="699"/>
      <c r="DK33" s="700"/>
      <c r="DL33" s="686">
        <v>1083635</v>
      </c>
      <c r="DM33" s="699"/>
      <c r="DN33" s="699"/>
      <c r="DO33" s="699"/>
      <c r="DP33" s="699"/>
      <c r="DQ33" s="699"/>
      <c r="DR33" s="699"/>
      <c r="DS33" s="699"/>
      <c r="DT33" s="699"/>
      <c r="DU33" s="699"/>
      <c r="DV33" s="700"/>
      <c r="DW33" s="683">
        <v>42.6</v>
      </c>
      <c r="DX33" s="701"/>
      <c r="DY33" s="701"/>
      <c r="DZ33" s="701"/>
      <c r="EA33" s="701"/>
      <c r="EB33" s="701"/>
      <c r="EC33" s="722"/>
    </row>
    <row r="34" spans="2:133" ht="11.25" customHeight="1" x14ac:dyDescent="0.15">
      <c r="B34" s="677" t="s">
        <v>324</v>
      </c>
      <c r="C34" s="678"/>
      <c r="D34" s="678"/>
      <c r="E34" s="678"/>
      <c r="F34" s="678"/>
      <c r="G34" s="678"/>
      <c r="H34" s="678"/>
      <c r="I34" s="678"/>
      <c r="J34" s="678"/>
      <c r="K34" s="678"/>
      <c r="L34" s="678"/>
      <c r="M34" s="678"/>
      <c r="N34" s="678"/>
      <c r="O34" s="678"/>
      <c r="P34" s="678"/>
      <c r="Q34" s="679"/>
      <c r="R34" s="680">
        <v>62918</v>
      </c>
      <c r="S34" s="681"/>
      <c r="T34" s="681"/>
      <c r="U34" s="681"/>
      <c r="V34" s="681"/>
      <c r="W34" s="681"/>
      <c r="X34" s="681"/>
      <c r="Y34" s="682"/>
      <c r="Z34" s="713">
        <v>1.3</v>
      </c>
      <c r="AA34" s="713"/>
      <c r="AB34" s="713"/>
      <c r="AC34" s="713"/>
      <c r="AD34" s="714">
        <v>1246</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325</v>
      </c>
      <c r="CE34" s="720"/>
      <c r="CF34" s="720"/>
      <c r="CG34" s="720"/>
      <c r="CH34" s="720"/>
      <c r="CI34" s="720"/>
      <c r="CJ34" s="720"/>
      <c r="CK34" s="720"/>
      <c r="CL34" s="720"/>
      <c r="CM34" s="720"/>
      <c r="CN34" s="720"/>
      <c r="CO34" s="720"/>
      <c r="CP34" s="720"/>
      <c r="CQ34" s="721"/>
      <c r="CR34" s="680">
        <v>648731</v>
      </c>
      <c r="CS34" s="681"/>
      <c r="CT34" s="681"/>
      <c r="CU34" s="681"/>
      <c r="CV34" s="681"/>
      <c r="CW34" s="681"/>
      <c r="CX34" s="681"/>
      <c r="CY34" s="682"/>
      <c r="CZ34" s="683">
        <v>13.2</v>
      </c>
      <c r="DA34" s="701"/>
      <c r="DB34" s="701"/>
      <c r="DC34" s="702"/>
      <c r="DD34" s="686">
        <v>481599</v>
      </c>
      <c r="DE34" s="681"/>
      <c r="DF34" s="681"/>
      <c r="DG34" s="681"/>
      <c r="DH34" s="681"/>
      <c r="DI34" s="681"/>
      <c r="DJ34" s="681"/>
      <c r="DK34" s="682"/>
      <c r="DL34" s="686">
        <v>280468</v>
      </c>
      <c r="DM34" s="681"/>
      <c r="DN34" s="681"/>
      <c r="DO34" s="681"/>
      <c r="DP34" s="681"/>
      <c r="DQ34" s="681"/>
      <c r="DR34" s="681"/>
      <c r="DS34" s="681"/>
      <c r="DT34" s="681"/>
      <c r="DU34" s="681"/>
      <c r="DV34" s="682"/>
      <c r="DW34" s="683">
        <v>11</v>
      </c>
      <c r="DX34" s="701"/>
      <c r="DY34" s="701"/>
      <c r="DZ34" s="701"/>
      <c r="EA34" s="701"/>
      <c r="EB34" s="701"/>
      <c r="EC34" s="722"/>
    </row>
    <row r="35" spans="2:133" ht="11.25" customHeight="1" x14ac:dyDescent="0.15">
      <c r="B35" s="677" t="s">
        <v>326</v>
      </c>
      <c r="C35" s="678"/>
      <c r="D35" s="678"/>
      <c r="E35" s="678"/>
      <c r="F35" s="678"/>
      <c r="G35" s="678"/>
      <c r="H35" s="678"/>
      <c r="I35" s="678"/>
      <c r="J35" s="678"/>
      <c r="K35" s="678"/>
      <c r="L35" s="678"/>
      <c r="M35" s="678"/>
      <c r="N35" s="678"/>
      <c r="O35" s="678"/>
      <c r="P35" s="678"/>
      <c r="Q35" s="679"/>
      <c r="R35" s="680">
        <v>53886</v>
      </c>
      <c r="S35" s="681"/>
      <c r="T35" s="681"/>
      <c r="U35" s="681"/>
      <c r="V35" s="681"/>
      <c r="W35" s="681"/>
      <c r="X35" s="681"/>
      <c r="Y35" s="682"/>
      <c r="Z35" s="713">
        <v>1.1000000000000001</v>
      </c>
      <c r="AA35" s="713"/>
      <c r="AB35" s="713"/>
      <c r="AC35" s="713"/>
      <c r="AD35" s="714" t="s">
        <v>130</v>
      </c>
      <c r="AE35" s="714"/>
      <c r="AF35" s="714"/>
      <c r="AG35" s="714"/>
      <c r="AH35" s="714"/>
      <c r="AI35" s="714"/>
      <c r="AJ35" s="714"/>
      <c r="AK35" s="714"/>
      <c r="AL35" s="683" t="s">
        <v>130</v>
      </c>
      <c r="AM35" s="684"/>
      <c r="AN35" s="684"/>
      <c r="AO35" s="715"/>
      <c r="AP35" s="235"/>
      <c r="AQ35" s="741" t="s">
        <v>327</v>
      </c>
      <c r="AR35" s="742"/>
      <c r="AS35" s="742"/>
      <c r="AT35" s="742"/>
      <c r="AU35" s="742"/>
      <c r="AV35" s="742"/>
      <c r="AW35" s="742"/>
      <c r="AX35" s="742"/>
      <c r="AY35" s="742"/>
      <c r="AZ35" s="742"/>
      <c r="BA35" s="742"/>
      <c r="BB35" s="742"/>
      <c r="BC35" s="742"/>
      <c r="BD35" s="742"/>
      <c r="BE35" s="742"/>
      <c r="BF35" s="743"/>
      <c r="BG35" s="741" t="s">
        <v>328</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329</v>
      </c>
      <c r="CE35" s="720"/>
      <c r="CF35" s="720"/>
      <c r="CG35" s="720"/>
      <c r="CH35" s="720"/>
      <c r="CI35" s="720"/>
      <c r="CJ35" s="720"/>
      <c r="CK35" s="720"/>
      <c r="CL35" s="720"/>
      <c r="CM35" s="720"/>
      <c r="CN35" s="720"/>
      <c r="CO35" s="720"/>
      <c r="CP35" s="720"/>
      <c r="CQ35" s="721"/>
      <c r="CR35" s="680">
        <v>20025</v>
      </c>
      <c r="CS35" s="699"/>
      <c r="CT35" s="699"/>
      <c r="CU35" s="699"/>
      <c r="CV35" s="699"/>
      <c r="CW35" s="699"/>
      <c r="CX35" s="699"/>
      <c r="CY35" s="700"/>
      <c r="CZ35" s="683">
        <v>0.4</v>
      </c>
      <c r="DA35" s="701"/>
      <c r="DB35" s="701"/>
      <c r="DC35" s="702"/>
      <c r="DD35" s="686">
        <v>20025</v>
      </c>
      <c r="DE35" s="699"/>
      <c r="DF35" s="699"/>
      <c r="DG35" s="699"/>
      <c r="DH35" s="699"/>
      <c r="DI35" s="699"/>
      <c r="DJ35" s="699"/>
      <c r="DK35" s="700"/>
      <c r="DL35" s="686">
        <v>20025</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330</v>
      </c>
      <c r="C36" s="678"/>
      <c r="D36" s="678"/>
      <c r="E36" s="678"/>
      <c r="F36" s="678"/>
      <c r="G36" s="678"/>
      <c r="H36" s="678"/>
      <c r="I36" s="678"/>
      <c r="J36" s="678"/>
      <c r="K36" s="678"/>
      <c r="L36" s="678"/>
      <c r="M36" s="678"/>
      <c r="N36" s="678"/>
      <c r="O36" s="678"/>
      <c r="P36" s="678"/>
      <c r="Q36" s="679"/>
      <c r="R36" s="680">
        <v>116327</v>
      </c>
      <c r="S36" s="681"/>
      <c r="T36" s="681"/>
      <c r="U36" s="681"/>
      <c r="V36" s="681"/>
      <c r="W36" s="681"/>
      <c r="X36" s="681"/>
      <c r="Y36" s="682"/>
      <c r="Z36" s="713">
        <v>2.2999999999999998</v>
      </c>
      <c r="AA36" s="713"/>
      <c r="AB36" s="713"/>
      <c r="AC36" s="713"/>
      <c r="AD36" s="714" t="s">
        <v>147</v>
      </c>
      <c r="AE36" s="714"/>
      <c r="AF36" s="714"/>
      <c r="AG36" s="714"/>
      <c r="AH36" s="714"/>
      <c r="AI36" s="714"/>
      <c r="AJ36" s="714"/>
      <c r="AK36" s="714"/>
      <c r="AL36" s="683" t="s">
        <v>130</v>
      </c>
      <c r="AM36" s="684"/>
      <c r="AN36" s="684"/>
      <c r="AO36" s="715"/>
      <c r="AP36" s="235"/>
      <c r="AQ36" s="732" t="s">
        <v>331</v>
      </c>
      <c r="AR36" s="733"/>
      <c r="AS36" s="733"/>
      <c r="AT36" s="733"/>
      <c r="AU36" s="733"/>
      <c r="AV36" s="733"/>
      <c r="AW36" s="733"/>
      <c r="AX36" s="733"/>
      <c r="AY36" s="734"/>
      <c r="AZ36" s="735">
        <v>597008</v>
      </c>
      <c r="BA36" s="736"/>
      <c r="BB36" s="736"/>
      <c r="BC36" s="736"/>
      <c r="BD36" s="736"/>
      <c r="BE36" s="736"/>
      <c r="BF36" s="737"/>
      <c r="BG36" s="738" t="s">
        <v>332</v>
      </c>
      <c r="BH36" s="739"/>
      <c r="BI36" s="739"/>
      <c r="BJ36" s="739"/>
      <c r="BK36" s="739"/>
      <c r="BL36" s="739"/>
      <c r="BM36" s="739"/>
      <c r="BN36" s="739"/>
      <c r="BO36" s="739"/>
      <c r="BP36" s="739"/>
      <c r="BQ36" s="739"/>
      <c r="BR36" s="739"/>
      <c r="BS36" s="739"/>
      <c r="BT36" s="739"/>
      <c r="BU36" s="740"/>
      <c r="BV36" s="735">
        <v>4656</v>
      </c>
      <c r="BW36" s="736"/>
      <c r="BX36" s="736"/>
      <c r="BY36" s="736"/>
      <c r="BZ36" s="736"/>
      <c r="CA36" s="736"/>
      <c r="CB36" s="737"/>
      <c r="CD36" s="719" t="s">
        <v>333</v>
      </c>
      <c r="CE36" s="720"/>
      <c r="CF36" s="720"/>
      <c r="CG36" s="720"/>
      <c r="CH36" s="720"/>
      <c r="CI36" s="720"/>
      <c r="CJ36" s="720"/>
      <c r="CK36" s="720"/>
      <c r="CL36" s="720"/>
      <c r="CM36" s="720"/>
      <c r="CN36" s="720"/>
      <c r="CO36" s="720"/>
      <c r="CP36" s="720"/>
      <c r="CQ36" s="721"/>
      <c r="CR36" s="680">
        <v>1242477</v>
      </c>
      <c r="CS36" s="681"/>
      <c r="CT36" s="681"/>
      <c r="CU36" s="681"/>
      <c r="CV36" s="681"/>
      <c r="CW36" s="681"/>
      <c r="CX36" s="681"/>
      <c r="CY36" s="682"/>
      <c r="CZ36" s="683">
        <v>25.4</v>
      </c>
      <c r="DA36" s="701"/>
      <c r="DB36" s="701"/>
      <c r="DC36" s="702"/>
      <c r="DD36" s="686">
        <v>760854</v>
      </c>
      <c r="DE36" s="681"/>
      <c r="DF36" s="681"/>
      <c r="DG36" s="681"/>
      <c r="DH36" s="681"/>
      <c r="DI36" s="681"/>
      <c r="DJ36" s="681"/>
      <c r="DK36" s="682"/>
      <c r="DL36" s="686">
        <v>548580</v>
      </c>
      <c r="DM36" s="681"/>
      <c r="DN36" s="681"/>
      <c r="DO36" s="681"/>
      <c r="DP36" s="681"/>
      <c r="DQ36" s="681"/>
      <c r="DR36" s="681"/>
      <c r="DS36" s="681"/>
      <c r="DT36" s="681"/>
      <c r="DU36" s="681"/>
      <c r="DV36" s="682"/>
      <c r="DW36" s="683">
        <v>21.5</v>
      </c>
      <c r="DX36" s="701"/>
      <c r="DY36" s="701"/>
      <c r="DZ36" s="701"/>
      <c r="EA36" s="701"/>
      <c r="EB36" s="701"/>
      <c r="EC36" s="722"/>
    </row>
    <row r="37" spans="2:133" ht="11.25" customHeight="1" x14ac:dyDescent="0.15">
      <c r="B37" s="677" t="s">
        <v>334</v>
      </c>
      <c r="C37" s="678"/>
      <c r="D37" s="678"/>
      <c r="E37" s="678"/>
      <c r="F37" s="678"/>
      <c r="G37" s="678"/>
      <c r="H37" s="678"/>
      <c r="I37" s="678"/>
      <c r="J37" s="678"/>
      <c r="K37" s="678"/>
      <c r="L37" s="678"/>
      <c r="M37" s="678"/>
      <c r="N37" s="678"/>
      <c r="O37" s="678"/>
      <c r="P37" s="678"/>
      <c r="Q37" s="679"/>
      <c r="R37" s="680">
        <v>57720</v>
      </c>
      <c r="S37" s="681"/>
      <c r="T37" s="681"/>
      <c r="U37" s="681"/>
      <c r="V37" s="681"/>
      <c r="W37" s="681"/>
      <c r="X37" s="681"/>
      <c r="Y37" s="682"/>
      <c r="Z37" s="713">
        <v>1.1000000000000001</v>
      </c>
      <c r="AA37" s="713"/>
      <c r="AB37" s="713"/>
      <c r="AC37" s="713"/>
      <c r="AD37" s="714" t="s">
        <v>130</v>
      </c>
      <c r="AE37" s="714"/>
      <c r="AF37" s="714"/>
      <c r="AG37" s="714"/>
      <c r="AH37" s="714"/>
      <c r="AI37" s="714"/>
      <c r="AJ37" s="714"/>
      <c r="AK37" s="714"/>
      <c r="AL37" s="683" t="s">
        <v>147</v>
      </c>
      <c r="AM37" s="684"/>
      <c r="AN37" s="684"/>
      <c r="AO37" s="715"/>
      <c r="AQ37" s="723" t="s">
        <v>335</v>
      </c>
      <c r="AR37" s="724"/>
      <c r="AS37" s="724"/>
      <c r="AT37" s="724"/>
      <c r="AU37" s="724"/>
      <c r="AV37" s="724"/>
      <c r="AW37" s="724"/>
      <c r="AX37" s="724"/>
      <c r="AY37" s="725"/>
      <c r="AZ37" s="680">
        <v>255534</v>
      </c>
      <c r="BA37" s="681"/>
      <c r="BB37" s="681"/>
      <c r="BC37" s="681"/>
      <c r="BD37" s="699"/>
      <c r="BE37" s="699"/>
      <c r="BF37" s="726"/>
      <c r="BG37" s="719" t="s">
        <v>336</v>
      </c>
      <c r="BH37" s="720"/>
      <c r="BI37" s="720"/>
      <c r="BJ37" s="720"/>
      <c r="BK37" s="720"/>
      <c r="BL37" s="720"/>
      <c r="BM37" s="720"/>
      <c r="BN37" s="720"/>
      <c r="BO37" s="720"/>
      <c r="BP37" s="720"/>
      <c r="BQ37" s="720"/>
      <c r="BR37" s="720"/>
      <c r="BS37" s="720"/>
      <c r="BT37" s="720"/>
      <c r="BU37" s="721"/>
      <c r="BV37" s="680">
        <v>3760</v>
      </c>
      <c r="BW37" s="681"/>
      <c r="BX37" s="681"/>
      <c r="BY37" s="681"/>
      <c r="BZ37" s="681"/>
      <c r="CA37" s="681"/>
      <c r="CB37" s="727"/>
      <c r="CD37" s="719" t="s">
        <v>337</v>
      </c>
      <c r="CE37" s="720"/>
      <c r="CF37" s="720"/>
      <c r="CG37" s="720"/>
      <c r="CH37" s="720"/>
      <c r="CI37" s="720"/>
      <c r="CJ37" s="720"/>
      <c r="CK37" s="720"/>
      <c r="CL37" s="720"/>
      <c r="CM37" s="720"/>
      <c r="CN37" s="720"/>
      <c r="CO37" s="720"/>
      <c r="CP37" s="720"/>
      <c r="CQ37" s="721"/>
      <c r="CR37" s="680">
        <v>133082</v>
      </c>
      <c r="CS37" s="699"/>
      <c r="CT37" s="699"/>
      <c r="CU37" s="699"/>
      <c r="CV37" s="699"/>
      <c r="CW37" s="699"/>
      <c r="CX37" s="699"/>
      <c r="CY37" s="700"/>
      <c r="CZ37" s="683">
        <v>2.7</v>
      </c>
      <c r="DA37" s="701"/>
      <c r="DB37" s="701"/>
      <c r="DC37" s="702"/>
      <c r="DD37" s="686">
        <v>89782</v>
      </c>
      <c r="DE37" s="699"/>
      <c r="DF37" s="699"/>
      <c r="DG37" s="699"/>
      <c r="DH37" s="699"/>
      <c r="DI37" s="699"/>
      <c r="DJ37" s="699"/>
      <c r="DK37" s="700"/>
      <c r="DL37" s="686">
        <v>64555</v>
      </c>
      <c r="DM37" s="699"/>
      <c r="DN37" s="699"/>
      <c r="DO37" s="699"/>
      <c r="DP37" s="699"/>
      <c r="DQ37" s="699"/>
      <c r="DR37" s="699"/>
      <c r="DS37" s="699"/>
      <c r="DT37" s="699"/>
      <c r="DU37" s="699"/>
      <c r="DV37" s="700"/>
      <c r="DW37" s="683">
        <v>2.5</v>
      </c>
      <c r="DX37" s="701"/>
      <c r="DY37" s="701"/>
      <c r="DZ37" s="701"/>
      <c r="EA37" s="701"/>
      <c r="EB37" s="701"/>
      <c r="EC37" s="722"/>
    </row>
    <row r="38" spans="2:133" ht="11.25" customHeight="1" x14ac:dyDescent="0.15">
      <c r="B38" s="677" t="s">
        <v>338</v>
      </c>
      <c r="C38" s="678"/>
      <c r="D38" s="678"/>
      <c r="E38" s="678"/>
      <c r="F38" s="678"/>
      <c r="G38" s="678"/>
      <c r="H38" s="678"/>
      <c r="I38" s="678"/>
      <c r="J38" s="678"/>
      <c r="K38" s="678"/>
      <c r="L38" s="678"/>
      <c r="M38" s="678"/>
      <c r="N38" s="678"/>
      <c r="O38" s="678"/>
      <c r="P38" s="678"/>
      <c r="Q38" s="679"/>
      <c r="R38" s="680">
        <v>251068</v>
      </c>
      <c r="S38" s="681"/>
      <c r="T38" s="681"/>
      <c r="U38" s="681"/>
      <c r="V38" s="681"/>
      <c r="W38" s="681"/>
      <c r="X38" s="681"/>
      <c r="Y38" s="682"/>
      <c r="Z38" s="713">
        <v>5</v>
      </c>
      <c r="AA38" s="713"/>
      <c r="AB38" s="713"/>
      <c r="AC38" s="713"/>
      <c r="AD38" s="714">
        <v>8344</v>
      </c>
      <c r="AE38" s="714"/>
      <c r="AF38" s="714"/>
      <c r="AG38" s="714"/>
      <c r="AH38" s="714"/>
      <c r="AI38" s="714"/>
      <c r="AJ38" s="714"/>
      <c r="AK38" s="714"/>
      <c r="AL38" s="683">
        <v>0.3</v>
      </c>
      <c r="AM38" s="684"/>
      <c r="AN38" s="684"/>
      <c r="AO38" s="715"/>
      <c r="AQ38" s="723" t="s">
        <v>339</v>
      </c>
      <c r="AR38" s="724"/>
      <c r="AS38" s="724"/>
      <c r="AT38" s="724"/>
      <c r="AU38" s="724"/>
      <c r="AV38" s="724"/>
      <c r="AW38" s="724"/>
      <c r="AX38" s="724"/>
      <c r="AY38" s="725"/>
      <c r="AZ38" s="680">
        <v>19261</v>
      </c>
      <c r="BA38" s="681"/>
      <c r="BB38" s="681"/>
      <c r="BC38" s="681"/>
      <c r="BD38" s="699"/>
      <c r="BE38" s="699"/>
      <c r="BF38" s="726"/>
      <c r="BG38" s="719" t="s">
        <v>340</v>
      </c>
      <c r="BH38" s="720"/>
      <c r="BI38" s="720"/>
      <c r="BJ38" s="720"/>
      <c r="BK38" s="720"/>
      <c r="BL38" s="720"/>
      <c r="BM38" s="720"/>
      <c r="BN38" s="720"/>
      <c r="BO38" s="720"/>
      <c r="BP38" s="720"/>
      <c r="BQ38" s="720"/>
      <c r="BR38" s="720"/>
      <c r="BS38" s="720"/>
      <c r="BT38" s="720"/>
      <c r="BU38" s="721"/>
      <c r="BV38" s="680">
        <v>765</v>
      </c>
      <c r="BW38" s="681"/>
      <c r="BX38" s="681"/>
      <c r="BY38" s="681"/>
      <c r="BZ38" s="681"/>
      <c r="CA38" s="681"/>
      <c r="CB38" s="727"/>
      <c r="CD38" s="719" t="s">
        <v>341</v>
      </c>
      <c r="CE38" s="720"/>
      <c r="CF38" s="720"/>
      <c r="CG38" s="720"/>
      <c r="CH38" s="720"/>
      <c r="CI38" s="720"/>
      <c r="CJ38" s="720"/>
      <c r="CK38" s="720"/>
      <c r="CL38" s="720"/>
      <c r="CM38" s="720"/>
      <c r="CN38" s="720"/>
      <c r="CO38" s="720"/>
      <c r="CP38" s="720"/>
      <c r="CQ38" s="721"/>
      <c r="CR38" s="680">
        <v>331794</v>
      </c>
      <c r="CS38" s="681"/>
      <c r="CT38" s="681"/>
      <c r="CU38" s="681"/>
      <c r="CV38" s="681"/>
      <c r="CW38" s="681"/>
      <c r="CX38" s="681"/>
      <c r="CY38" s="682"/>
      <c r="CZ38" s="683">
        <v>6.8</v>
      </c>
      <c r="DA38" s="701"/>
      <c r="DB38" s="701"/>
      <c r="DC38" s="702"/>
      <c r="DD38" s="686">
        <v>264565</v>
      </c>
      <c r="DE38" s="681"/>
      <c r="DF38" s="681"/>
      <c r="DG38" s="681"/>
      <c r="DH38" s="681"/>
      <c r="DI38" s="681"/>
      <c r="DJ38" s="681"/>
      <c r="DK38" s="682"/>
      <c r="DL38" s="686">
        <v>234562</v>
      </c>
      <c r="DM38" s="681"/>
      <c r="DN38" s="681"/>
      <c r="DO38" s="681"/>
      <c r="DP38" s="681"/>
      <c r="DQ38" s="681"/>
      <c r="DR38" s="681"/>
      <c r="DS38" s="681"/>
      <c r="DT38" s="681"/>
      <c r="DU38" s="681"/>
      <c r="DV38" s="682"/>
      <c r="DW38" s="683">
        <v>9.1999999999999993</v>
      </c>
      <c r="DX38" s="701"/>
      <c r="DY38" s="701"/>
      <c r="DZ38" s="701"/>
      <c r="EA38" s="701"/>
      <c r="EB38" s="701"/>
      <c r="EC38" s="722"/>
    </row>
    <row r="39" spans="2:133" ht="11.25" customHeight="1" x14ac:dyDescent="0.15">
      <c r="B39" s="677" t="s">
        <v>342</v>
      </c>
      <c r="C39" s="678"/>
      <c r="D39" s="678"/>
      <c r="E39" s="678"/>
      <c r="F39" s="678"/>
      <c r="G39" s="678"/>
      <c r="H39" s="678"/>
      <c r="I39" s="678"/>
      <c r="J39" s="678"/>
      <c r="K39" s="678"/>
      <c r="L39" s="678"/>
      <c r="M39" s="678"/>
      <c r="N39" s="678"/>
      <c r="O39" s="678"/>
      <c r="P39" s="678"/>
      <c r="Q39" s="679"/>
      <c r="R39" s="680">
        <v>588864</v>
      </c>
      <c r="S39" s="681"/>
      <c r="T39" s="681"/>
      <c r="U39" s="681"/>
      <c r="V39" s="681"/>
      <c r="W39" s="681"/>
      <c r="X39" s="681"/>
      <c r="Y39" s="682"/>
      <c r="Z39" s="713">
        <v>11.7</v>
      </c>
      <c r="AA39" s="713"/>
      <c r="AB39" s="713"/>
      <c r="AC39" s="713"/>
      <c r="AD39" s="714" t="s">
        <v>232</v>
      </c>
      <c r="AE39" s="714"/>
      <c r="AF39" s="714"/>
      <c r="AG39" s="714"/>
      <c r="AH39" s="714"/>
      <c r="AI39" s="714"/>
      <c r="AJ39" s="714"/>
      <c r="AK39" s="714"/>
      <c r="AL39" s="683" t="s">
        <v>130</v>
      </c>
      <c r="AM39" s="684"/>
      <c r="AN39" s="684"/>
      <c r="AO39" s="715"/>
      <c r="AQ39" s="723" t="s">
        <v>343</v>
      </c>
      <c r="AR39" s="724"/>
      <c r="AS39" s="724"/>
      <c r="AT39" s="724"/>
      <c r="AU39" s="724"/>
      <c r="AV39" s="724"/>
      <c r="AW39" s="724"/>
      <c r="AX39" s="724"/>
      <c r="AY39" s="725"/>
      <c r="AZ39" s="680">
        <v>9680</v>
      </c>
      <c r="BA39" s="681"/>
      <c r="BB39" s="681"/>
      <c r="BC39" s="681"/>
      <c r="BD39" s="699"/>
      <c r="BE39" s="699"/>
      <c r="BF39" s="726"/>
      <c r="BG39" s="719" t="s">
        <v>344</v>
      </c>
      <c r="BH39" s="720"/>
      <c r="BI39" s="720"/>
      <c r="BJ39" s="720"/>
      <c r="BK39" s="720"/>
      <c r="BL39" s="720"/>
      <c r="BM39" s="720"/>
      <c r="BN39" s="720"/>
      <c r="BO39" s="720"/>
      <c r="BP39" s="720"/>
      <c r="BQ39" s="720"/>
      <c r="BR39" s="720"/>
      <c r="BS39" s="720"/>
      <c r="BT39" s="720"/>
      <c r="BU39" s="721"/>
      <c r="BV39" s="680">
        <v>1118</v>
      </c>
      <c r="BW39" s="681"/>
      <c r="BX39" s="681"/>
      <c r="BY39" s="681"/>
      <c r="BZ39" s="681"/>
      <c r="CA39" s="681"/>
      <c r="CB39" s="727"/>
      <c r="CD39" s="719" t="s">
        <v>345</v>
      </c>
      <c r="CE39" s="720"/>
      <c r="CF39" s="720"/>
      <c r="CG39" s="720"/>
      <c r="CH39" s="720"/>
      <c r="CI39" s="720"/>
      <c r="CJ39" s="720"/>
      <c r="CK39" s="720"/>
      <c r="CL39" s="720"/>
      <c r="CM39" s="720"/>
      <c r="CN39" s="720"/>
      <c r="CO39" s="720"/>
      <c r="CP39" s="720"/>
      <c r="CQ39" s="721"/>
      <c r="CR39" s="680">
        <v>98419</v>
      </c>
      <c r="CS39" s="699"/>
      <c r="CT39" s="699"/>
      <c r="CU39" s="699"/>
      <c r="CV39" s="699"/>
      <c r="CW39" s="699"/>
      <c r="CX39" s="699"/>
      <c r="CY39" s="700"/>
      <c r="CZ39" s="683">
        <v>2</v>
      </c>
      <c r="DA39" s="701"/>
      <c r="DB39" s="701"/>
      <c r="DC39" s="702"/>
      <c r="DD39" s="686">
        <v>33398</v>
      </c>
      <c r="DE39" s="699"/>
      <c r="DF39" s="699"/>
      <c r="DG39" s="699"/>
      <c r="DH39" s="699"/>
      <c r="DI39" s="699"/>
      <c r="DJ39" s="699"/>
      <c r="DK39" s="700"/>
      <c r="DL39" s="686" t="s">
        <v>130</v>
      </c>
      <c r="DM39" s="699"/>
      <c r="DN39" s="699"/>
      <c r="DO39" s="699"/>
      <c r="DP39" s="699"/>
      <c r="DQ39" s="699"/>
      <c r="DR39" s="699"/>
      <c r="DS39" s="699"/>
      <c r="DT39" s="699"/>
      <c r="DU39" s="699"/>
      <c r="DV39" s="700"/>
      <c r="DW39" s="683" t="s">
        <v>232</v>
      </c>
      <c r="DX39" s="701"/>
      <c r="DY39" s="701"/>
      <c r="DZ39" s="701"/>
      <c r="EA39" s="701"/>
      <c r="EB39" s="701"/>
      <c r="EC39" s="722"/>
    </row>
    <row r="40" spans="2:133" ht="11.25" customHeight="1" x14ac:dyDescent="0.15">
      <c r="B40" s="677" t="s">
        <v>346</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130</v>
      </c>
      <c r="AA40" s="713"/>
      <c r="AB40" s="713"/>
      <c r="AC40" s="713"/>
      <c r="AD40" s="714" t="s">
        <v>232</v>
      </c>
      <c r="AE40" s="714"/>
      <c r="AF40" s="714"/>
      <c r="AG40" s="714"/>
      <c r="AH40" s="714"/>
      <c r="AI40" s="714"/>
      <c r="AJ40" s="714"/>
      <c r="AK40" s="714"/>
      <c r="AL40" s="683" t="s">
        <v>147</v>
      </c>
      <c r="AM40" s="684"/>
      <c r="AN40" s="684"/>
      <c r="AO40" s="715"/>
      <c r="AQ40" s="723" t="s">
        <v>347</v>
      </c>
      <c r="AR40" s="724"/>
      <c r="AS40" s="724"/>
      <c r="AT40" s="724"/>
      <c r="AU40" s="724"/>
      <c r="AV40" s="724"/>
      <c r="AW40" s="724"/>
      <c r="AX40" s="724"/>
      <c r="AY40" s="725"/>
      <c r="AZ40" s="680">
        <v>5402</v>
      </c>
      <c r="BA40" s="681"/>
      <c r="BB40" s="681"/>
      <c r="BC40" s="681"/>
      <c r="BD40" s="699"/>
      <c r="BE40" s="699"/>
      <c r="BF40" s="726"/>
      <c r="BG40" s="728" t="s">
        <v>348</v>
      </c>
      <c r="BH40" s="729"/>
      <c r="BI40" s="729"/>
      <c r="BJ40" s="729"/>
      <c r="BK40" s="729"/>
      <c r="BL40" s="236"/>
      <c r="BM40" s="720" t="s">
        <v>349</v>
      </c>
      <c r="BN40" s="720"/>
      <c r="BO40" s="720"/>
      <c r="BP40" s="720"/>
      <c r="BQ40" s="720"/>
      <c r="BR40" s="720"/>
      <c r="BS40" s="720"/>
      <c r="BT40" s="720"/>
      <c r="BU40" s="721"/>
      <c r="BV40" s="680">
        <v>87</v>
      </c>
      <c r="BW40" s="681"/>
      <c r="BX40" s="681"/>
      <c r="BY40" s="681"/>
      <c r="BZ40" s="681"/>
      <c r="CA40" s="681"/>
      <c r="CB40" s="727"/>
      <c r="CD40" s="719" t="s">
        <v>350</v>
      </c>
      <c r="CE40" s="720"/>
      <c r="CF40" s="720"/>
      <c r="CG40" s="720"/>
      <c r="CH40" s="720"/>
      <c r="CI40" s="720"/>
      <c r="CJ40" s="720"/>
      <c r="CK40" s="720"/>
      <c r="CL40" s="720"/>
      <c r="CM40" s="720"/>
      <c r="CN40" s="720"/>
      <c r="CO40" s="720"/>
      <c r="CP40" s="720"/>
      <c r="CQ40" s="721"/>
      <c r="CR40" s="680" t="s">
        <v>130</v>
      </c>
      <c r="CS40" s="681"/>
      <c r="CT40" s="681"/>
      <c r="CU40" s="681"/>
      <c r="CV40" s="681"/>
      <c r="CW40" s="681"/>
      <c r="CX40" s="681"/>
      <c r="CY40" s="682"/>
      <c r="CZ40" s="683" t="s">
        <v>130</v>
      </c>
      <c r="DA40" s="701"/>
      <c r="DB40" s="701"/>
      <c r="DC40" s="702"/>
      <c r="DD40" s="686" t="s">
        <v>232</v>
      </c>
      <c r="DE40" s="681"/>
      <c r="DF40" s="681"/>
      <c r="DG40" s="681"/>
      <c r="DH40" s="681"/>
      <c r="DI40" s="681"/>
      <c r="DJ40" s="681"/>
      <c r="DK40" s="682"/>
      <c r="DL40" s="686" t="s">
        <v>147</v>
      </c>
      <c r="DM40" s="681"/>
      <c r="DN40" s="681"/>
      <c r="DO40" s="681"/>
      <c r="DP40" s="681"/>
      <c r="DQ40" s="681"/>
      <c r="DR40" s="681"/>
      <c r="DS40" s="681"/>
      <c r="DT40" s="681"/>
      <c r="DU40" s="681"/>
      <c r="DV40" s="682"/>
      <c r="DW40" s="683" t="s">
        <v>130</v>
      </c>
      <c r="DX40" s="701"/>
      <c r="DY40" s="701"/>
      <c r="DZ40" s="701"/>
      <c r="EA40" s="701"/>
      <c r="EB40" s="701"/>
      <c r="EC40" s="722"/>
    </row>
    <row r="41" spans="2:133" ht="11.25" customHeight="1" x14ac:dyDescent="0.15">
      <c r="B41" s="677" t="s">
        <v>351</v>
      </c>
      <c r="C41" s="678"/>
      <c r="D41" s="678"/>
      <c r="E41" s="678"/>
      <c r="F41" s="678"/>
      <c r="G41" s="678"/>
      <c r="H41" s="678"/>
      <c r="I41" s="678"/>
      <c r="J41" s="678"/>
      <c r="K41" s="678"/>
      <c r="L41" s="678"/>
      <c r="M41" s="678"/>
      <c r="N41" s="678"/>
      <c r="O41" s="678"/>
      <c r="P41" s="678"/>
      <c r="Q41" s="679"/>
      <c r="R41" s="680" t="s">
        <v>232</v>
      </c>
      <c r="S41" s="681"/>
      <c r="T41" s="681"/>
      <c r="U41" s="681"/>
      <c r="V41" s="681"/>
      <c r="W41" s="681"/>
      <c r="X41" s="681"/>
      <c r="Y41" s="682"/>
      <c r="Z41" s="713" t="s">
        <v>130</v>
      </c>
      <c r="AA41" s="713"/>
      <c r="AB41" s="713"/>
      <c r="AC41" s="713"/>
      <c r="AD41" s="714" t="s">
        <v>130</v>
      </c>
      <c r="AE41" s="714"/>
      <c r="AF41" s="714"/>
      <c r="AG41" s="714"/>
      <c r="AH41" s="714"/>
      <c r="AI41" s="714"/>
      <c r="AJ41" s="714"/>
      <c r="AK41" s="714"/>
      <c r="AL41" s="683" t="s">
        <v>232</v>
      </c>
      <c r="AM41" s="684"/>
      <c r="AN41" s="684"/>
      <c r="AO41" s="715"/>
      <c r="AQ41" s="723" t="s">
        <v>352</v>
      </c>
      <c r="AR41" s="724"/>
      <c r="AS41" s="724"/>
      <c r="AT41" s="724"/>
      <c r="AU41" s="724"/>
      <c r="AV41" s="724"/>
      <c r="AW41" s="724"/>
      <c r="AX41" s="724"/>
      <c r="AY41" s="725"/>
      <c r="AZ41" s="680">
        <v>55239</v>
      </c>
      <c r="BA41" s="681"/>
      <c r="BB41" s="681"/>
      <c r="BC41" s="681"/>
      <c r="BD41" s="699"/>
      <c r="BE41" s="699"/>
      <c r="BF41" s="726"/>
      <c r="BG41" s="728"/>
      <c r="BH41" s="729"/>
      <c r="BI41" s="729"/>
      <c r="BJ41" s="729"/>
      <c r="BK41" s="729"/>
      <c r="BL41" s="236"/>
      <c r="BM41" s="720" t="s">
        <v>353</v>
      </c>
      <c r="BN41" s="720"/>
      <c r="BO41" s="720"/>
      <c r="BP41" s="720"/>
      <c r="BQ41" s="720"/>
      <c r="BR41" s="720"/>
      <c r="BS41" s="720"/>
      <c r="BT41" s="720"/>
      <c r="BU41" s="721"/>
      <c r="BV41" s="680">
        <v>3</v>
      </c>
      <c r="BW41" s="681"/>
      <c r="BX41" s="681"/>
      <c r="BY41" s="681"/>
      <c r="BZ41" s="681"/>
      <c r="CA41" s="681"/>
      <c r="CB41" s="727"/>
      <c r="CD41" s="719" t="s">
        <v>354</v>
      </c>
      <c r="CE41" s="720"/>
      <c r="CF41" s="720"/>
      <c r="CG41" s="720"/>
      <c r="CH41" s="720"/>
      <c r="CI41" s="720"/>
      <c r="CJ41" s="720"/>
      <c r="CK41" s="720"/>
      <c r="CL41" s="720"/>
      <c r="CM41" s="720"/>
      <c r="CN41" s="720"/>
      <c r="CO41" s="720"/>
      <c r="CP41" s="720"/>
      <c r="CQ41" s="721"/>
      <c r="CR41" s="680" t="s">
        <v>232</v>
      </c>
      <c r="CS41" s="699"/>
      <c r="CT41" s="699"/>
      <c r="CU41" s="699"/>
      <c r="CV41" s="699"/>
      <c r="CW41" s="699"/>
      <c r="CX41" s="699"/>
      <c r="CY41" s="700"/>
      <c r="CZ41" s="683" t="s">
        <v>232</v>
      </c>
      <c r="DA41" s="701"/>
      <c r="DB41" s="701"/>
      <c r="DC41" s="702"/>
      <c r="DD41" s="686" t="s">
        <v>147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355</v>
      </c>
      <c r="C42" s="678"/>
      <c r="D42" s="678"/>
      <c r="E42" s="678"/>
      <c r="F42" s="678"/>
      <c r="G42" s="678"/>
      <c r="H42" s="678"/>
      <c r="I42" s="678"/>
      <c r="J42" s="678"/>
      <c r="K42" s="678"/>
      <c r="L42" s="678"/>
      <c r="M42" s="678"/>
      <c r="N42" s="678"/>
      <c r="O42" s="678"/>
      <c r="P42" s="678"/>
      <c r="Q42" s="679"/>
      <c r="R42" s="680">
        <v>67800</v>
      </c>
      <c r="S42" s="681"/>
      <c r="T42" s="681"/>
      <c r="U42" s="681"/>
      <c r="V42" s="681"/>
      <c r="W42" s="681"/>
      <c r="X42" s="681"/>
      <c r="Y42" s="682"/>
      <c r="Z42" s="713">
        <v>1.4</v>
      </c>
      <c r="AA42" s="713"/>
      <c r="AB42" s="713"/>
      <c r="AC42" s="713"/>
      <c r="AD42" s="714" t="s">
        <v>232</v>
      </c>
      <c r="AE42" s="714"/>
      <c r="AF42" s="714"/>
      <c r="AG42" s="714"/>
      <c r="AH42" s="714"/>
      <c r="AI42" s="714"/>
      <c r="AJ42" s="714"/>
      <c r="AK42" s="714"/>
      <c r="AL42" s="683" t="s">
        <v>130</v>
      </c>
      <c r="AM42" s="684"/>
      <c r="AN42" s="684"/>
      <c r="AO42" s="715"/>
      <c r="AQ42" s="716" t="s">
        <v>356</v>
      </c>
      <c r="AR42" s="717"/>
      <c r="AS42" s="717"/>
      <c r="AT42" s="717"/>
      <c r="AU42" s="717"/>
      <c r="AV42" s="717"/>
      <c r="AW42" s="717"/>
      <c r="AX42" s="717"/>
      <c r="AY42" s="718"/>
      <c r="AZ42" s="664">
        <v>251892</v>
      </c>
      <c r="BA42" s="703"/>
      <c r="BB42" s="703"/>
      <c r="BC42" s="703"/>
      <c r="BD42" s="665"/>
      <c r="BE42" s="665"/>
      <c r="BF42" s="709"/>
      <c r="BG42" s="730"/>
      <c r="BH42" s="731"/>
      <c r="BI42" s="731"/>
      <c r="BJ42" s="731"/>
      <c r="BK42" s="731"/>
      <c r="BL42" s="237"/>
      <c r="BM42" s="710" t="s">
        <v>357</v>
      </c>
      <c r="BN42" s="710"/>
      <c r="BO42" s="710"/>
      <c r="BP42" s="710"/>
      <c r="BQ42" s="710"/>
      <c r="BR42" s="710"/>
      <c r="BS42" s="710"/>
      <c r="BT42" s="710"/>
      <c r="BU42" s="711"/>
      <c r="BV42" s="664">
        <v>406</v>
      </c>
      <c r="BW42" s="703"/>
      <c r="BX42" s="703"/>
      <c r="BY42" s="703"/>
      <c r="BZ42" s="703"/>
      <c r="CA42" s="703"/>
      <c r="CB42" s="712"/>
      <c r="CD42" s="677" t="s">
        <v>358</v>
      </c>
      <c r="CE42" s="678"/>
      <c r="CF42" s="678"/>
      <c r="CG42" s="678"/>
      <c r="CH42" s="678"/>
      <c r="CI42" s="678"/>
      <c r="CJ42" s="678"/>
      <c r="CK42" s="678"/>
      <c r="CL42" s="678"/>
      <c r="CM42" s="678"/>
      <c r="CN42" s="678"/>
      <c r="CO42" s="678"/>
      <c r="CP42" s="678"/>
      <c r="CQ42" s="679"/>
      <c r="CR42" s="680">
        <v>968652</v>
      </c>
      <c r="CS42" s="681"/>
      <c r="CT42" s="681"/>
      <c r="CU42" s="681"/>
      <c r="CV42" s="681"/>
      <c r="CW42" s="681"/>
      <c r="CX42" s="681"/>
      <c r="CY42" s="682"/>
      <c r="CZ42" s="683">
        <v>19.8</v>
      </c>
      <c r="DA42" s="684"/>
      <c r="DB42" s="684"/>
      <c r="DC42" s="685"/>
      <c r="DD42" s="686">
        <v>228538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359</v>
      </c>
      <c r="C43" s="662"/>
      <c r="D43" s="662"/>
      <c r="E43" s="662"/>
      <c r="F43" s="662"/>
      <c r="G43" s="662"/>
      <c r="H43" s="662"/>
      <c r="I43" s="662"/>
      <c r="J43" s="662"/>
      <c r="K43" s="662"/>
      <c r="L43" s="662"/>
      <c r="M43" s="662"/>
      <c r="N43" s="662"/>
      <c r="O43" s="662"/>
      <c r="P43" s="662"/>
      <c r="Q43" s="663"/>
      <c r="R43" s="664">
        <v>5020677</v>
      </c>
      <c r="S43" s="703"/>
      <c r="T43" s="703"/>
      <c r="U43" s="703"/>
      <c r="V43" s="703"/>
      <c r="W43" s="703"/>
      <c r="X43" s="703"/>
      <c r="Y43" s="704"/>
      <c r="Z43" s="705">
        <v>100</v>
      </c>
      <c r="AA43" s="705"/>
      <c r="AB43" s="705"/>
      <c r="AC43" s="705"/>
      <c r="AD43" s="706">
        <v>2478345</v>
      </c>
      <c r="AE43" s="706"/>
      <c r="AF43" s="706"/>
      <c r="AG43" s="706"/>
      <c r="AH43" s="706"/>
      <c r="AI43" s="706"/>
      <c r="AJ43" s="706"/>
      <c r="AK43" s="706"/>
      <c r="AL43" s="667">
        <v>100</v>
      </c>
      <c r="AM43" s="707"/>
      <c r="AN43" s="707"/>
      <c r="AO43" s="708"/>
      <c r="BV43" s="238"/>
      <c r="BW43" s="238"/>
      <c r="BX43" s="238"/>
      <c r="BY43" s="238"/>
      <c r="BZ43" s="238"/>
      <c r="CA43" s="238"/>
      <c r="CB43" s="238"/>
      <c r="CD43" s="677" t="s">
        <v>360</v>
      </c>
      <c r="CE43" s="678"/>
      <c r="CF43" s="678"/>
      <c r="CG43" s="678"/>
      <c r="CH43" s="678"/>
      <c r="CI43" s="678"/>
      <c r="CJ43" s="678"/>
      <c r="CK43" s="678"/>
      <c r="CL43" s="678"/>
      <c r="CM43" s="678"/>
      <c r="CN43" s="678"/>
      <c r="CO43" s="678"/>
      <c r="CP43" s="678"/>
      <c r="CQ43" s="679"/>
      <c r="CR43" s="680">
        <v>23732</v>
      </c>
      <c r="CS43" s="699"/>
      <c r="CT43" s="699"/>
      <c r="CU43" s="699"/>
      <c r="CV43" s="699"/>
      <c r="CW43" s="699"/>
      <c r="CX43" s="699"/>
      <c r="CY43" s="700"/>
      <c r="CZ43" s="683">
        <v>0.5</v>
      </c>
      <c r="DA43" s="701"/>
      <c r="DB43" s="701"/>
      <c r="DC43" s="702"/>
      <c r="DD43" s="686">
        <v>23019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308</v>
      </c>
      <c r="CE44" s="694"/>
      <c r="CF44" s="677" t="s">
        <v>361</v>
      </c>
      <c r="CG44" s="678"/>
      <c r="CH44" s="678"/>
      <c r="CI44" s="678"/>
      <c r="CJ44" s="678"/>
      <c r="CK44" s="678"/>
      <c r="CL44" s="678"/>
      <c r="CM44" s="678"/>
      <c r="CN44" s="678"/>
      <c r="CO44" s="678"/>
      <c r="CP44" s="678"/>
      <c r="CQ44" s="679"/>
      <c r="CR44" s="680">
        <v>968652</v>
      </c>
      <c r="CS44" s="681"/>
      <c r="CT44" s="681"/>
      <c r="CU44" s="681"/>
      <c r="CV44" s="681"/>
      <c r="CW44" s="681"/>
      <c r="CX44" s="681"/>
      <c r="CY44" s="682"/>
      <c r="CZ44" s="683">
        <v>19.8</v>
      </c>
      <c r="DA44" s="684"/>
      <c r="DB44" s="684"/>
      <c r="DC44" s="685"/>
      <c r="DD44" s="686">
        <v>228538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363</v>
      </c>
      <c r="CG45" s="678"/>
      <c r="CH45" s="678"/>
      <c r="CI45" s="678"/>
      <c r="CJ45" s="678"/>
      <c r="CK45" s="678"/>
      <c r="CL45" s="678"/>
      <c r="CM45" s="678"/>
      <c r="CN45" s="678"/>
      <c r="CO45" s="678"/>
      <c r="CP45" s="678"/>
      <c r="CQ45" s="679"/>
      <c r="CR45" s="680">
        <v>185810</v>
      </c>
      <c r="CS45" s="699"/>
      <c r="CT45" s="699"/>
      <c r="CU45" s="699"/>
      <c r="CV45" s="699"/>
      <c r="CW45" s="699"/>
      <c r="CX45" s="699"/>
      <c r="CY45" s="700"/>
      <c r="CZ45" s="683">
        <v>3.8</v>
      </c>
      <c r="DA45" s="701"/>
      <c r="DB45" s="701"/>
      <c r="DC45" s="702"/>
      <c r="DD45" s="686">
        <v>28315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365</v>
      </c>
      <c r="CG46" s="678"/>
      <c r="CH46" s="678"/>
      <c r="CI46" s="678"/>
      <c r="CJ46" s="678"/>
      <c r="CK46" s="678"/>
      <c r="CL46" s="678"/>
      <c r="CM46" s="678"/>
      <c r="CN46" s="678"/>
      <c r="CO46" s="678"/>
      <c r="CP46" s="678"/>
      <c r="CQ46" s="679"/>
      <c r="CR46" s="680">
        <v>779318</v>
      </c>
      <c r="CS46" s="681"/>
      <c r="CT46" s="681"/>
      <c r="CU46" s="681"/>
      <c r="CV46" s="681"/>
      <c r="CW46" s="681"/>
      <c r="CX46" s="681"/>
      <c r="CY46" s="682"/>
      <c r="CZ46" s="683">
        <v>15.9</v>
      </c>
      <c r="DA46" s="684"/>
      <c r="DB46" s="684"/>
      <c r="DC46" s="685"/>
      <c r="DD46" s="686">
        <v>196699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367</v>
      </c>
      <c r="CG47" s="678"/>
      <c r="CH47" s="678"/>
      <c r="CI47" s="678"/>
      <c r="CJ47" s="678"/>
      <c r="CK47" s="678"/>
      <c r="CL47" s="678"/>
      <c r="CM47" s="678"/>
      <c r="CN47" s="678"/>
      <c r="CO47" s="678"/>
      <c r="CP47" s="678"/>
      <c r="CQ47" s="679"/>
      <c r="CR47" s="680" t="s">
        <v>147</v>
      </c>
      <c r="CS47" s="699"/>
      <c r="CT47" s="699"/>
      <c r="CU47" s="699"/>
      <c r="CV47" s="699"/>
      <c r="CW47" s="699"/>
      <c r="CX47" s="699"/>
      <c r="CY47" s="700"/>
      <c r="CZ47" s="683" t="s">
        <v>232</v>
      </c>
      <c r="DA47" s="701"/>
      <c r="DB47" s="701"/>
      <c r="DC47" s="702"/>
      <c r="DD47" s="686" t="s">
        <v>147</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368</v>
      </c>
      <c r="CG48" s="678"/>
      <c r="CH48" s="678"/>
      <c r="CI48" s="678"/>
      <c r="CJ48" s="678"/>
      <c r="CK48" s="678"/>
      <c r="CL48" s="678"/>
      <c r="CM48" s="678"/>
      <c r="CN48" s="678"/>
      <c r="CO48" s="678"/>
      <c r="CP48" s="678"/>
      <c r="CQ48" s="679"/>
      <c r="CR48" s="680" t="s">
        <v>147</v>
      </c>
      <c r="CS48" s="681"/>
      <c r="CT48" s="681"/>
      <c r="CU48" s="681"/>
      <c r="CV48" s="681"/>
      <c r="CW48" s="681"/>
      <c r="CX48" s="681"/>
      <c r="CY48" s="682"/>
      <c r="CZ48" s="683" t="s">
        <v>232</v>
      </c>
      <c r="DA48" s="684"/>
      <c r="DB48" s="684"/>
      <c r="DC48" s="685"/>
      <c r="DD48" s="686" t="s">
        <v>130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369</v>
      </c>
      <c r="CE49" s="662"/>
      <c r="CF49" s="662"/>
      <c r="CG49" s="662"/>
      <c r="CH49" s="662"/>
      <c r="CI49" s="662"/>
      <c r="CJ49" s="662"/>
      <c r="CK49" s="662"/>
      <c r="CL49" s="662"/>
      <c r="CM49" s="662"/>
      <c r="CN49" s="662"/>
      <c r="CO49" s="662"/>
      <c r="CP49" s="662"/>
      <c r="CQ49" s="663"/>
      <c r="CR49" s="664">
        <v>4899075</v>
      </c>
      <c r="CS49" s="665"/>
      <c r="CT49" s="665"/>
      <c r="CU49" s="665"/>
      <c r="CV49" s="665"/>
      <c r="CW49" s="665"/>
      <c r="CX49" s="665"/>
      <c r="CY49" s="666"/>
      <c r="CZ49" s="667">
        <v>100</v>
      </c>
      <c r="DA49" s="668"/>
      <c r="DB49" s="668"/>
      <c r="DC49" s="669"/>
      <c r="DD49" s="670">
        <v>3125155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IB1X0ZYTulMknITZNelH9lFd0LENWmex4HrHoVjQk5Ro6aXCpa1au9x+bxXNfMvKTmWR9tP8U3O9d42r5xxIg==" saltValue="OnfOPm7EIgWI1Z95pros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371</v>
      </c>
      <c r="DK2" s="1206"/>
      <c r="DL2" s="1206"/>
      <c r="DM2" s="1206"/>
      <c r="DN2" s="1206"/>
      <c r="DO2" s="1207"/>
      <c r="DP2" s="251"/>
      <c r="DQ2" s="1205" t="s">
        <v>372</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373</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375</v>
      </c>
      <c r="B5" s="1091"/>
      <c r="C5" s="1091"/>
      <c r="D5" s="1091"/>
      <c r="E5" s="1091"/>
      <c r="F5" s="1091"/>
      <c r="G5" s="1091"/>
      <c r="H5" s="1091"/>
      <c r="I5" s="1091"/>
      <c r="J5" s="1091"/>
      <c r="K5" s="1091"/>
      <c r="L5" s="1091"/>
      <c r="M5" s="1091"/>
      <c r="N5" s="1091"/>
      <c r="O5" s="1091"/>
      <c r="P5" s="1092"/>
      <c r="Q5" s="1096" t="s">
        <v>376</v>
      </c>
      <c r="R5" s="1097"/>
      <c r="S5" s="1097"/>
      <c r="T5" s="1097"/>
      <c r="U5" s="1098"/>
      <c r="V5" s="1096" t="s">
        <v>377</v>
      </c>
      <c r="W5" s="1097"/>
      <c r="X5" s="1097"/>
      <c r="Y5" s="1097"/>
      <c r="Z5" s="1098"/>
      <c r="AA5" s="1096" t="s">
        <v>378</v>
      </c>
      <c r="AB5" s="1097"/>
      <c r="AC5" s="1097"/>
      <c r="AD5" s="1097"/>
      <c r="AE5" s="1097"/>
      <c r="AF5" s="1208" t="s">
        <v>379</v>
      </c>
      <c r="AG5" s="1097"/>
      <c r="AH5" s="1097"/>
      <c r="AI5" s="1097"/>
      <c r="AJ5" s="1112"/>
      <c r="AK5" s="1097" t="s">
        <v>380</v>
      </c>
      <c r="AL5" s="1097"/>
      <c r="AM5" s="1097"/>
      <c r="AN5" s="1097"/>
      <c r="AO5" s="1098"/>
      <c r="AP5" s="1096" t="s">
        <v>381</v>
      </c>
      <c r="AQ5" s="1097"/>
      <c r="AR5" s="1097"/>
      <c r="AS5" s="1097"/>
      <c r="AT5" s="1098"/>
      <c r="AU5" s="1096" t="s">
        <v>382</v>
      </c>
      <c r="AV5" s="1097"/>
      <c r="AW5" s="1097"/>
      <c r="AX5" s="1097"/>
      <c r="AY5" s="1112"/>
      <c r="AZ5" s="258"/>
      <c r="BA5" s="258"/>
      <c r="BB5" s="258"/>
      <c r="BC5" s="258"/>
      <c r="BD5" s="258"/>
      <c r="BE5" s="259"/>
      <c r="BF5" s="259"/>
      <c r="BG5" s="259"/>
      <c r="BH5" s="259"/>
      <c r="BI5" s="259"/>
      <c r="BJ5" s="259"/>
      <c r="BK5" s="259"/>
      <c r="BL5" s="259"/>
      <c r="BM5" s="259"/>
      <c r="BN5" s="259"/>
      <c r="BO5" s="259"/>
      <c r="BP5" s="259"/>
      <c r="BQ5" s="1090" t="s">
        <v>383</v>
      </c>
      <c r="BR5" s="1091"/>
      <c r="BS5" s="1091"/>
      <c r="BT5" s="1091"/>
      <c r="BU5" s="1091"/>
      <c r="BV5" s="1091"/>
      <c r="BW5" s="1091"/>
      <c r="BX5" s="1091"/>
      <c r="BY5" s="1091"/>
      <c r="BZ5" s="1091"/>
      <c r="CA5" s="1091"/>
      <c r="CB5" s="1091"/>
      <c r="CC5" s="1091"/>
      <c r="CD5" s="1091"/>
      <c r="CE5" s="1091"/>
      <c r="CF5" s="1091"/>
      <c r="CG5" s="1092"/>
      <c r="CH5" s="1096" t="s">
        <v>384</v>
      </c>
      <c r="CI5" s="1097"/>
      <c r="CJ5" s="1097"/>
      <c r="CK5" s="1097"/>
      <c r="CL5" s="1098"/>
      <c r="CM5" s="1096" t="s">
        <v>385</v>
      </c>
      <c r="CN5" s="1097"/>
      <c r="CO5" s="1097"/>
      <c r="CP5" s="1097"/>
      <c r="CQ5" s="1098"/>
      <c r="CR5" s="1096" t="s">
        <v>386</v>
      </c>
      <c r="CS5" s="1097"/>
      <c r="CT5" s="1097"/>
      <c r="CU5" s="1097"/>
      <c r="CV5" s="1098"/>
      <c r="CW5" s="1096" t="s">
        <v>387</v>
      </c>
      <c r="CX5" s="1097"/>
      <c r="CY5" s="1097"/>
      <c r="CZ5" s="1097"/>
      <c r="DA5" s="1098"/>
      <c r="DB5" s="1096" t="s">
        <v>388</v>
      </c>
      <c r="DC5" s="1097"/>
      <c r="DD5" s="1097"/>
      <c r="DE5" s="1097"/>
      <c r="DF5" s="1098"/>
      <c r="DG5" s="1193" t="s">
        <v>389</v>
      </c>
      <c r="DH5" s="1194"/>
      <c r="DI5" s="1194"/>
      <c r="DJ5" s="1194"/>
      <c r="DK5" s="1195"/>
      <c r="DL5" s="1193" t="s">
        <v>390</v>
      </c>
      <c r="DM5" s="1194"/>
      <c r="DN5" s="1194"/>
      <c r="DO5" s="1194"/>
      <c r="DP5" s="1195"/>
      <c r="DQ5" s="1096" t="s">
        <v>391</v>
      </c>
      <c r="DR5" s="1097"/>
      <c r="DS5" s="1097"/>
      <c r="DT5" s="1097"/>
      <c r="DU5" s="1098"/>
      <c r="DV5" s="1096" t="s">
        <v>382</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392</v>
      </c>
      <c r="C7" s="1146"/>
      <c r="D7" s="1146"/>
      <c r="E7" s="1146"/>
      <c r="F7" s="1146"/>
      <c r="G7" s="1146"/>
      <c r="H7" s="1146"/>
      <c r="I7" s="1146"/>
      <c r="J7" s="1146"/>
      <c r="K7" s="1146"/>
      <c r="L7" s="1146"/>
      <c r="M7" s="1146"/>
      <c r="N7" s="1146"/>
      <c r="O7" s="1146"/>
      <c r="P7" s="1147"/>
      <c r="Q7" s="1199">
        <v>4976</v>
      </c>
      <c r="R7" s="1200"/>
      <c r="S7" s="1200"/>
      <c r="T7" s="1200"/>
      <c r="U7" s="1200"/>
      <c r="V7" s="1200">
        <v>4854</v>
      </c>
      <c r="W7" s="1200"/>
      <c r="X7" s="1200"/>
      <c r="Y7" s="1200"/>
      <c r="Z7" s="1200"/>
      <c r="AA7" s="1200">
        <f>Q7-V7</f>
        <v>122</v>
      </c>
      <c r="AB7" s="1200"/>
      <c r="AC7" s="1200"/>
      <c r="AD7" s="1200"/>
      <c r="AE7" s="1201"/>
      <c r="AF7" s="1202">
        <v>80</v>
      </c>
      <c r="AG7" s="1203"/>
      <c r="AH7" s="1203"/>
      <c r="AI7" s="1203"/>
      <c r="AJ7" s="1204"/>
      <c r="AK7" s="1186" t="s">
        <v>595</v>
      </c>
      <c r="AL7" s="1187"/>
      <c r="AM7" s="1187"/>
      <c r="AN7" s="1187"/>
      <c r="AO7" s="1187"/>
      <c r="AP7" s="1187">
        <v>5690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393</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v>0</v>
      </c>
      <c r="AB8" s="1139"/>
      <c r="AC8" s="1139"/>
      <c r="AD8" s="1139"/>
      <c r="AE8" s="1140"/>
      <c r="AF8" s="1114" t="s">
        <v>130</v>
      </c>
      <c r="AG8" s="1115"/>
      <c r="AH8" s="1115"/>
      <c r="AI8" s="1115"/>
      <c r="AJ8" s="1116"/>
      <c r="AK8" s="1181" t="s">
        <v>595</v>
      </c>
      <c r="AL8" s="1182"/>
      <c r="AM8" s="1182"/>
      <c r="AN8" s="1182"/>
      <c r="AO8" s="1182"/>
      <c r="AP8" s="1182" t="s">
        <v>595</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394</v>
      </c>
      <c r="C9" s="1133"/>
      <c r="D9" s="1133"/>
      <c r="E9" s="1133"/>
      <c r="F9" s="1133"/>
      <c r="G9" s="1133"/>
      <c r="H9" s="1133"/>
      <c r="I9" s="1133"/>
      <c r="J9" s="1133"/>
      <c r="K9" s="1133"/>
      <c r="L9" s="1133"/>
      <c r="M9" s="1133"/>
      <c r="N9" s="1133"/>
      <c r="O9" s="1133"/>
      <c r="P9" s="1134"/>
      <c r="Q9" s="1138">
        <v>88</v>
      </c>
      <c r="R9" s="1139"/>
      <c r="S9" s="1139"/>
      <c r="T9" s="1139"/>
      <c r="U9" s="1139"/>
      <c r="V9" s="1139">
        <v>88</v>
      </c>
      <c r="W9" s="1139"/>
      <c r="X9" s="1139"/>
      <c r="Y9" s="1139"/>
      <c r="Z9" s="1139"/>
      <c r="AA9" s="1139">
        <v>0</v>
      </c>
      <c r="AB9" s="1139"/>
      <c r="AC9" s="1139"/>
      <c r="AD9" s="1139"/>
      <c r="AE9" s="1140"/>
      <c r="AF9" s="1114" t="s">
        <v>395</v>
      </c>
      <c r="AG9" s="1115"/>
      <c r="AH9" s="1115"/>
      <c r="AI9" s="1115"/>
      <c r="AJ9" s="1116"/>
      <c r="AK9" s="1181" t="s">
        <v>595</v>
      </c>
      <c r="AL9" s="1182"/>
      <c r="AM9" s="1182"/>
      <c r="AN9" s="1182"/>
      <c r="AO9" s="1182"/>
      <c r="AP9" s="1182" t="s">
        <v>595</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397</v>
      </c>
      <c r="B23" s="1039" t="s">
        <v>398</v>
      </c>
      <c r="C23" s="1040"/>
      <c r="D23" s="1040"/>
      <c r="E23" s="1040"/>
      <c r="F23" s="1040"/>
      <c r="G23" s="1040"/>
      <c r="H23" s="1040"/>
      <c r="I23" s="1040"/>
      <c r="J23" s="1040"/>
      <c r="K23" s="1040"/>
      <c r="L23" s="1040"/>
      <c r="M23" s="1040"/>
      <c r="N23" s="1040"/>
      <c r="O23" s="1040"/>
      <c r="P23" s="1041"/>
      <c r="Q23" s="1163">
        <v>5021</v>
      </c>
      <c r="R23" s="1164"/>
      <c r="S23" s="1164"/>
      <c r="T23" s="1164"/>
      <c r="U23" s="1164"/>
      <c r="V23" s="1164">
        <v>4899</v>
      </c>
      <c r="W23" s="1164"/>
      <c r="X23" s="1164"/>
      <c r="Y23" s="1164"/>
      <c r="Z23" s="1164"/>
      <c r="AA23" s="1164">
        <f>AA7+AA8+AA94</f>
        <v>122</v>
      </c>
      <c r="AB23" s="1164"/>
      <c r="AC23" s="1164"/>
      <c r="AD23" s="1164"/>
      <c r="AE23" s="1165"/>
      <c r="AF23" s="1166">
        <v>80</v>
      </c>
      <c r="AG23" s="1164"/>
      <c r="AH23" s="1164"/>
      <c r="AI23" s="1164"/>
      <c r="AJ23" s="1167"/>
      <c r="AK23" s="1168"/>
      <c r="AL23" s="1169"/>
      <c r="AM23" s="1169"/>
      <c r="AN23" s="1169"/>
      <c r="AO23" s="1169"/>
      <c r="AP23" s="1164">
        <f>AP7</f>
        <v>5690</v>
      </c>
      <c r="AQ23" s="1164"/>
      <c r="AR23" s="1164"/>
      <c r="AS23" s="1164"/>
      <c r="AT23" s="1164"/>
      <c r="AU23" s="1170"/>
      <c r="AV23" s="1170"/>
      <c r="AW23" s="1170"/>
      <c r="AX23" s="1170"/>
      <c r="AY23" s="1171"/>
      <c r="AZ23" s="1160" t="s">
        <v>399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375</v>
      </c>
      <c r="B26" s="1091"/>
      <c r="C26" s="1091"/>
      <c r="D26" s="1091"/>
      <c r="E26" s="1091"/>
      <c r="F26" s="1091"/>
      <c r="G26" s="1091"/>
      <c r="H26" s="1091"/>
      <c r="I26" s="1091"/>
      <c r="J26" s="1091"/>
      <c r="K26" s="1091"/>
      <c r="L26" s="1091"/>
      <c r="M26" s="1091"/>
      <c r="N26" s="1091"/>
      <c r="O26" s="1091"/>
      <c r="P26" s="1092"/>
      <c r="Q26" s="1096" t="s">
        <v>402</v>
      </c>
      <c r="R26" s="1097"/>
      <c r="S26" s="1097"/>
      <c r="T26" s="1097"/>
      <c r="U26" s="1098"/>
      <c r="V26" s="1096" t="s">
        <v>403</v>
      </c>
      <c r="W26" s="1097"/>
      <c r="X26" s="1097"/>
      <c r="Y26" s="1097"/>
      <c r="Z26" s="1098"/>
      <c r="AA26" s="1096" t="s">
        <v>404</v>
      </c>
      <c r="AB26" s="1097"/>
      <c r="AC26" s="1097"/>
      <c r="AD26" s="1097"/>
      <c r="AE26" s="1097"/>
      <c r="AF26" s="1154" t="s">
        <v>405</v>
      </c>
      <c r="AG26" s="1103"/>
      <c r="AH26" s="1103"/>
      <c r="AI26" s="1103"/>
      <c r="AJ26" s="1155"/>
      <c r="AK26" s="1097" t="s">
        <v>406</v>
      </c>
      <c r="AL26" s="1097"/>
      <c r="AM26" s="1097"/>
      <c r="AN26" s="1097"/>
      <c r="AO26" s="1098"/>
      <c r="AP26" s="1096" t="s">
        <v>407</v>
      </c>
      <c r="AQ26" s="1097"/>
      <c r="AR26" s="1097"/>
      <c r="AS26" s="1097"/>
      <c r="AT26" s="1098"/>
      <c r="AU26" s="1096" t="s">
        <v>408</v>
      </c>
      <c r="AV26" s="1097"/>
      <c r="AW26" s="1097"/>
      <c r="AX26" s="1097"/>
      <c r="AY26" s="1098"/>
      <c r="AZ26" s="1096" t="s">
        <v>409</v>
      </c>
      <c r="BA26" s="1097"/>
      <c r="BB26" s="1097"/>
      <c r="BC26" s="1097"/>
      <c r="BD26" s="1098"/>
      <c r="BE26" s="1096" t="s">
        <v>382</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410</v>
      </c>
      <c r="C28" s="1146"/>
      <c r="D28" s="1146"/>
      <c r="E28" s="1146"/>
      <c r="F28" s="1146"/>
      <c r="G28" s="1146"/>
      <c r="H28" s="1146"/>
      <c r="I28" s="1146"/>
      <c r="J28" s="1146"/>
      <c r="K28" s="1146"/>
      <c r="L28" s="1146"/>
      <c r="M28" s="1146"/>
      <c r="N28" s="1146"/>
      <c r="O28" s="1146"/>
      <c r="P28" s="1147"/>
      <c r="Q28" s="1148">
        <v>647</v>
      </c>
      <c r="R28" s="1149"/>
      <c r="S28" s="1149"/>
      <c r="T28" s="1149"/>
      <c r="U28" s="1149"/>
      <c r="V28" s="1149">
        <v>642</v>
      </c>
      <c r="W28" s="1149"/>
      <c r="X28" s="1149"/>
      <c r="Y28" s="1149"/>
      <c r="Z28" s="1149"/>
      <c r="AA28" s="1149">
        <v>5</v>
      </c>
      <c r="AB28" s="1149"/>
      <c r="AC28" s="1149"/>
      <c r="AD28" s="1149"/>
      <c r="AE28" s="1150"/>
      <c r="AF28" s="1151">
        <v>5</v>
      </c>
      <c r="AG28" s="1149"/>
      <c r="AH28" s="1149"/>
      <c r="AI28" s="1149"/>
      <c r="AJ28" s="1152"/>
      <c r="AK28" s="1153">
        <v>51</v>
      </c>
      <c r="AL28" s="1141"/>
      <c r="AM28" s="1141"/>
      <c r="AN28" s="1141"/>
      <c r="AO28" s="1141"/>
      <c r="AP28" s="1141" t="s">
        <v>595</v>
      </c>
      <c r="AQ28" s="1141"/>
      <c r="AR28" s="1141"/>
      <c r="AS28" s="1141"/>
      <c r="AT28" s="1141"/>
      <c r="AU28" s="1141" t="s">
        <v>595</v>
      </c>
      <c r="AV28" s="1141"/>
      <c r="AW28" s="1141"/>
      <c r="AX28" s="1141"/>
      <c r="AY28" s="1141"/>
      <c r="AZ28" s="1142" t="s">
        <v>595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411</v>
      </c>
      <c r="C29" s="1133"/>
      <c r="D29" s="1133"/>
      <c r="E29" s="1133"/>
      <c r="F29" s="1133"/>
      <c r="G29" s="1133"/>
      <c r="H29" s="1133"/>
      <c r="I29" s="1133"/>
      <c r="J29" s="1133"/>
      <c r="K29" s="1133"/>
      <c r="L29" s="1133"/>
      <c r="M29" s="1133"/>
      <c r="N29" s="1133"/>
      <c r="O29" s="1133"/>
      <c r="P29" s="1134"/>
      <c r="Q29" s="1138">
        <v>796</v>
      </c>
      <c r="R29" s="1139"/>
      <c r="S29" s="1139"/>
      <c r="T29" s="1139"/>
      <c r="U29" s="1139"/>
      <c r="V29" s="1139">
        <v>781</v>
      </c>
      <c r="W29" s="1139"/>
      <c r="X29" s="1139"/>
      <c r="Y29" s="1139"/>
      <c r="Z29" s="1139"/>
      <c r="AA29" s="1139">
        <v>15</v>
      </c>
      <c r="AB29" s="1139"/>
      <c r="AC29" s="1139"/>
      <c r="AD29" s="1139"/>
      <c r="AE29" s="1140"/>
      <c r="AF29" s="1114">
        <v>15</v>
      </c>
      <c r="AG29" s="1115"/>
      <c r="AH29" s="1115"/>
      <c r="AI29" s="1115"/>
      <c r="AJ29" s="1116"/>
      <c r="AK29" s="1075">
        <v>136</v>
      </c>
      <c r="AL29" s="1066"/>
      <c r="AM29" s="1066"/>
      <c r="AN29" s="1066"/>
      <c r="AO29" s="1066"/>
      <c r="AP29" s="1066" t="s">
        <v>595</v>
      </c>
      <c r="AQ29" s="1066"/>
      <c r="AR29" s="1066"/>
      <c r="AS29" s="1066"/>
      <c r="AT29" s="1066"/>
      <c r="AU29" s="1066" t="s">
        <v>595</v>
      </c>
      <c r="AV29" s="1066"/>
      <c r="AW29" s="1066"/>
      <c r="AX29" s="1066"/>
      <c r="AY29" s="1066"/>
      <c r="AZ29" s="1137" t="s">
        <v>595</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412</v>
      </c>
      <c r="C30" s="1133"/>
      <c r="D30" s="1133"/>
      <c r="E30" s="1133"/>
      <c r="F30" s="1133"/>
      <c r="G30" s="1133"/>
      <c r="H30" s="1133"/>
      <c r="I30" s="1133"/>
      <c r="J30" s="1133"/>
      <c r="K30" s="1133"/>
      <c r="L30" s="1133"/>
      <c r="M30" s="1133"/>
      <c r="N30" s="1133"/>
      <c r="O30" s="1133"/>
      <c r="P30" s="1134"/>
      <c r="Q30" s="1138">
        <v>156</v>
      </c>
      <c r="R30" s="1139"/>
      <c r="S30" s="1139"/>
      <c r="T30" s="1139"/>
      <c r="U30" s="1139"/>
      <c r="V30" s="1139">
        <v>155</v>
      </c>
      <c r="W30" s="1139"/>
      <c r="X30" s="1139"/>
      <c r="Y30" s="1139"/>
      <c r="Z30" s="1139"/>
      <c r="AA30" s="1139">
        <v>1</v>
      </c>
      <c r="AB30" s="1139"/>
      <c r="AC30" s="1139"/>
      <c r="AD30" s="1139"/>
      <c r="AE30" s="1140"/>
      <c r="AF30" s="1114">
        <v>1</v>
      </c>
      <c r="AG30" s="1115"/>
      <c r="AH30" s="1115"/>
      <c r="AI30" s="1115"/>
      <c r="AJ30" s="1116"/>
      <c r="AK30" s="1075">
        <v>115</v>
      </c>
      <c r="AL30" s="1066"/>
      <c r="AM30" s="1066"/>
      <c r="AN30" s="1066"/>
      <c r="AO30" s="1066"/>
      <c r="AP30" s="1066" t="s">
        <v>595</v>
      </c>
      <c r="AQ30" s="1066"/>
      <c r="AR30" s="1066"/>
      <c r="AS30" s="1066"/>
      <c r="AT30" s="1066"/>
      <c r="AU30" s="1066" t="s">
        <v>595</v>
      </c>
      <c r="AV30" s="1066"/>
      <c r="AW30" s="1066"/>
      <c r="AX30" s="1066"/>
      <c r="AY30" s="1066"/>
      <c r="AZ30" s="1137" t="s">
        <v>595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413</v>
      </c>
      <c r="C31" s="1133"/>
      <c r="D31" s="1133"/>
      <c r="E31" s="1133"/>
      <c r="F31" s="1133"/>
      <c r="G31" s="1133"/>
      <c r="H31" s="1133"/>
      <c r="I31" s="1133"/>
      <c r="J31" s="1133"/>
      <c r="K31" s="1133"/>
      <c r="L31" s="1133"/>
      <c r="M31" s="1133"/>
      <c r="N31" s="1133"/>
      <c r="O31" s="1133"/>
      <c r="P31" s="1134"/>
      <c r="Q31" s="1138">
        <v>64</v>
      </c>
      <c r="R31" s="1139"/>
      <c r="S31" s="1139"/>
      <c r="T31" s="1139"/>
      <c r="U31" s="1139"/>
      <c r="V31" s="1139">
        <v>59</v>
      </c>
      <c r="W31" s="1139"/>
      <c r="X31" s="1139"/>
      <c r="Y31" s="1139"/>
      <c r="Z31" s="1139"/>
      <c r="AA31" s="1139">
        <v>5</v>
      </c>
      <c r="AB31" s="1139"/>
      <c r="AC31" s="1139"/>
      <c r="AD31" s="1139"/>
      <c r="AE31" s="1140"/>
      <c r="AF31" s="1114">
        <v>120</v>
      </c>
      <c r="AG31" s="1115"/>
      <c r="AH31" s="1115"/>
      <c r="AI31" s="1115"/>
      <c r="AJ31" s="1116"/>
      <c r="AK31" s="1075" t="s">
        <v>595</v>
      </c>
      <c r="AL31" s="1066"/>
      <c r="AM31" s="1066"/>
      <c r="AN31" s="1066"/>
      <c r="AO31" s="1066"/>
      <c r="AP31" s="1066">
        <v>7</v>
      </c>
      <c r="AQ31" s="1066"/>
      <c r="AR31" s="1066"/>
      <c r="AS31" s="1066"/>
      <c r="AT31" s="1066"/>
      <c r="AU31" s="1066" t="s">
        <v>595</v>
      </c>
      <c r="AV31" s="1066"/>
      <c r="AW31" s="1066"/>
      <c r="AX31" s="1066"/>
      <c r="AY31" s="1066"/>
      <c r="AZ31" s="1137" t="s">
        <v>595</v>
      </c>
      <c r="BA31" s="1137"/>
      <c r="BB31" s="1137"/>
      <c r="BC31" s="1137"/>
      <c r="BD31" s="1137"/>
      <c r="BE31" s="1127" t="s">
        <v>414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415</v>
      </c>
      <c r="C32" s="1133"/>
      <c r="D32" s="1133"/>
      <c r="E32" s="1133"/>
      <c r="F32" s="1133"/>
      <c r="G32" s="1133"/>
      <c r="H32" s="1133"/>
      <c r="I32" s="1133"/>
      <c r="J32" s="1133"/>
      <c r="K32" s="1133"/>
      <c r="L32" s="1133"/>
      <c r="M32" s="1133"/>
      <c r="N32" s="1133"/>
      <c r="O32" s="1133"/>
      <c r="P32" s="1134"/>
      <c r="Q32" s="1138">
        <v>655</v>
      </c>
      <c r="R32" s="1139"/>
      <c r="S32" s="1139"/>
      <c r="T32" s="1139"/>
      <c r="U32" s="1139"/>
      <c r="V32" s="1139">
        <v>689</v>
      </c>
      <c r="W32" s="1139"/>
      <c r="X32" s="1139"/>
      <c r="Y32" s="1139"/>
      <c r="Z32" s="1139"/>
      <c r="AA32" s="1139">
        <v>-34</v>
      </c>
      <c r="AB32" s="1139"/>
      <c r="AC32" s="1139"/>
      <c r="AD32" s="1139"/>
      <c r="AE32" s="1140"/>
      <c r="AF32" s="1114">
        <v>91</v>
      </c>
      <c r="AG32" s="1115"/>
      <c r="AH32" s="1115"/>
      <c r="AI32" s="1115"/>
      <c r="AJ32" s="1116"/>
      <c r="AK32" s="1075">
        <v>250</v>
      </c>
      <c r="AL32" s="1066"/>
      <c r="AM32" s="1066"/>
      <c r="AN32" s="1066"/>
      <c r="AO32" s="1066"/>
      <c r="AP32" s="1066">
        <v>66</v>
      </c>
      <c r="AQ32" s="1066"/>
      <c r="AR32" s="1066"/>
      <c r="AS32" s="1066"/>
      <c r="AT32" s="1066"/>
      <c r="AU32" s="1066">
        <v>51</v>
      </c>
      <c r="AV32" s="1066"/>
      <c r="AW32" s="1066"/>
      <c r="AX32" s="1066"/>
      <c r="AY32" s="1066"/>
      <c r="AZ32" s="1137" t="s">
        <v>595</v>
      </c>
      <c r="BA32" s="1137"/>
      <c r="BB32" s="1137"/>
      <c r="BC32" s="1137"/>
      <c r="BD32" s="1137"/>
      <c r="BE32" s="1127" t="s">
        <v>416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417</v>
      </c>
      <c r="C33" s="1133"/>
      <c r="D33" s="1133"/>
      <c r="E33" s="1133"/>
      <c r="F33" s="1133"/>
      <c r="G33" s="1133"/>
      <c r="H33" s="1133"/>
      <c r="I33" s="1133"/>
      <c r="J33" s="1133"/>
      <c r="K33" s="1133"/>
      <c r="L33" s="1133"/>
      <c r="M33" s="1133"/>
      <c r="N33" s="1133"/>
      <c r="O33" s="1133"/>
      <c r="P33" s="1134"/>
      <c r="Q33" s="1138">
        <v>141</v>
      </c>
      <c r="R33" s="1139"/>
      <c r="S33" s="1139"/>
      <c r="T33" s="1139"/>
      <c r="U33" s="1139"/>
      <c r="V33" s="1139">
        <v>140</v>
      </c>
      <c r="W33" s="1139"/>
      <c r="X33" s="1139"/>
      <c r="Y33" s="1139"/>
      <c r="Z33" s="1139"/>
      <c r="AA33" s="1139">
        <v>1</v>
      </c>
      <c r="AB33" s="1139"/>
      <c r="AC33" s="1139"/>
      <c r="AD33" s="1139"/>
      <c r="AE33" s="1140"/>
      <c r="AF33" s="1114">
        <v>1</v>
      </c>
      <c r="AG33" s="1115"/>
      <c r="AH33" s="1115"/>
      <c r="AI33" s="1115"/>
      <c r="AJ33" s="1116"/>
      <c r="AK33" s="1075">
        <v>19</v>
      </c>
      <c r="AL33" s="1066"/>
      <c r="AM33" s="1066"/>
      <c r="AN33" s="1066"/>
      <c r="AO33" s="1066"/>
      <c r="AP33" s="1066">
        <v>274</v>
      </c>
      <c r="AQ33" s="1066"/>
      <c r="AR33" s="1066"/>
      <c r="AS33" s="1066"/>
      <c r="AT33" s="1066"/>
      <c r="AU33" s="1066">
        <v>174</v>
      </c>
      <c r="AV33" s="1066"/>
      <c r="AW33" s="1066"/>
      <c r="AX33" s="1066"/>
      <c r="AY33" s="1066"/>
      <c r="AZ33" s="1137" t="s">
        <v>595</v>
      </c>
      <c r="BA33" s="1137"/>
      <c r="BB33" s="1137"/>
      <c r="BC33" s="1137"/>
      <c r="BD33" s="1137"/>
      <c r="BE33" s="1127" t="s">
        <v>418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397</v>
      </c>
      <c r="B63" s="1039" t="s">
        <v>420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232</v>
      </c>
      <c r="AG63" s="1054"/>
      <c r="AH63" s="1054"/>
      <c r="AI63" s="1054"/>
      <c r="AJ63" s="1125"/>
      <c r="AK63" s="1126"/>
      <c r="AL63" s="1058"/>
      <c r="AM63" s="1058"/>
      <c r="AN63" s="1058"/>
      <c r="AO63" s="1058"/>
      <c r="AP63" s="1054">
        <v>347</v>
      </c>
      <c r="AQ63" s="1054"/>
      <c r="AR63" s="1054"/>
      <c r="AS63" s="1054"/>
      <c r="AT63" s="1054"/>
      <c r="AU63" s="1054">
        <v>255</v>
      </c>
      <c r="AV63" s="1054"/>
      <c r="AW63" s="1054"/>
      <c r="AX63" s="1054"/>
      <c r="AY63" s="1054"/>
      <c r="AZ63" s="1120"/>
      <c r="BA63" s="1120"/>
      <c r="BB63" s="1120"/>
      <c r="BC63" s="1120"/>
      <c r="BD63" s="1120"/>
      <c r="BE63" s="1055"/>
      <c r="BF63" s="1055"/>
      <c r="BG63" s="1055"/>
      <c r="BH63" s="1055"/>
      <c r="BI63" s="1056"/>
      <c r="BJ63" s="1121" t="s">
        <v>421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424</v>
      </c>
      <c r="R66" s="1097"/>
      <c r="S66" s="1097"/>
      <c r="T66" s="1097"/>
      <c r="U66" s="1098"/>
      <c r="V66" s="1096" t="s">
        <v>425</v>
      </c>
      <c r="W66" s="1097"/>
      <c r="X66" s="1097"/>
      <c r="Y66" s="1097"/>
      <c r="Z66" s="1098"/>
      <c r="AA66" s="1096" t="s">
        <v>426</v>
      </c>
      <c r="AB66" s="1097"/>
      <c r="AC66" s="1097"/>
      <c r="AD66" s="1097"/>
      <c r="AE66" s="1098"/>
      <c r="AF66" s="1102" t="s">
        <v>427</v>
      </c>
      <c r="AG66" s="1103"/>
      <c r="AH66" s="1103"/>
      <c r="AI66" s="1103"/>
      <c r="AJ66" s="1104"/>
      <c r="AK66" s="1096" t="s">
        <v>428</v>
      </c>
      <c r="AL66" s="1091"/>
      <c r="AM66" s="1091"/>
      <c r="AN66" s="1091"/>
      <c r="AO66" s="1092"/>
      <c r="AP66" s="1096" t="s">
        <v>429</v>
      </c>
      <c r="AQ66" s="1097"/>
      <c r="AR66" s="1097"/>
      <c r="AS66" s="1097"/>
      <c r="AT66" s="1098"/>
      <c r="AU66" s="1096" t="s">
        <v>430</v>
      </c>
      <c r="AV66" s="1097"/>
      <c r="AW66" s="1097"/>
      <c r="AX66" s="1097"/>
      <c r="AY66" s="1098"/>
      <c r="AZ66" s="1096" t="s">
        <v>382</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601</v>
      </c>
      <c r="C68" s="1081"/>
      <c r="D68" s="1081"/>
      <c r="E68" s="1081"/>
      <c r="F68" s="1081"/>
      <c r="G68" s="1081"/>
      <c r="H68" s="1081"/>
      <c r="I68" s="1081"/>
      <c r="J68" s="1081"/>
      <c r="K68" s="1081"/>
      <c r="L68" s="1081"/>
      <c r="M68" s="1081"/>
      <c r="N68" s="1081"/>
      <c r="O68" s="1081"/>
      <c r="P68" s="1082"/>
      <c r="Q68" s="1083">
        <v>7328</v>
      </c>
      <c r="R68" s="1077"/>
      <c r="S68" s="1077"/>
      <c r="T68" s="1077"/>
      <c r="U68" s="1077"/>
      <c r="V68" s="1077">
        <v>6372</v>
      </c>
      <c r="W68" s="1077"/>
      <c r="X68" s="1077"/>
      <c r="Y68" s="1077"/>
      <c r="Z68" s="1077"/>
      <c r="AA68" s="1077">
        <v>956</v>
      </c>
      <c r="AB68" s="1077"/>
      <c r="AC68" s="1077"/>
      <c r="AD68" s="1077"/>
      <c r="AE68" s="1077"/>
      <c r="AF68" s="1077">
        <v>956</v>
      </c>
      <c r="AG68" s="1077"/>
      <c r="AH68" s="1077"/>
      <c r="AI68" s="1077"/>
      <c r="AJ68" s="1077"/>
      <c r="AK68" s="1077">
        <v>12</v>
      </c>
      <c r="AL68" s="1077"/>
      <c r="AM68" s="1077"/>
      <c r="AN68" s="1077"/>
      <c r="AO68" s="1077"/>
      <c r="AP68" s="1077" t="s">
        <v>611</v>
      </c>
      <c r="AQ68" s="1077"/>
      <c r="AR68" s="1077"/>
      <c r="AS68" s="1077"/>
      <c r="AT68" s="1077"/>
      <c r="AU68" s="1077" t="s">
        <v>611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602</v>
      </c>
      <c r="C69" s="1070"/>
      <c r="D69" s="1070"/>
      <c r="E69" s="1070"/>
      <c r="F69" s="1070"/>
      <c r="G69" s="1070"/>
      <c r="H69" s="1070"/>
      <c r="I69" s="1070"/>
      <c r="J69" s="1070"/>
      <c r="K69" s="1070"/>
      <c r="L69" s="1070"/>
      <c r="M69" s="1070"/>
      <c r="N69" s="1070"/>
      <c r="O69" s="1070"/>
      <c r="P69" s="1071"/>
      <c r="Q69" s="1072">
        <v>388</v>
      </c>
      <c r="R69" s="1066"/>
      <c r="S69" s="1066"/>
      <c r="T69" s="1066"/>
      <c r="U69" s="1066"/>
      <c r="V69" s="1066">
        <v>358</v>
      </c>
      <c r="W69" s="1066"/>
      <c r="X69" s="1066"/>
      <c r="Y69" s="1066"/>
      <c r="Z69" s="1066"/>
      <c r="AA69" s="1066">
        <v>30</v>
      </c>
      <c r="AB69" s="1066"/>
      <c r="AC69" s="1066"/>
      <c r="AD69" s="1066"/>
      <c r="AE69" s="1066"/>
      <c r="AF69" s="1066">
        <v>30</v>
      </c>
      <c r="AG69" s="1066"/>
      <c r="AH69" s="1066"/>
      <c r="AI69" s="1066"/>
      <c r="AJ69" s="1066"/>
      <c r="AK69" s="1066">
        <v>21</v>
      </c>
      <c r="AL69" s="1066"/>
      <c r="AM69" s="1066"/>
      <c r="AN69" s="1066"/>
      <c r="AO69" s="1066"/>
      <c r="AP69" s="1066">
        <v>127</v>
      </c>
      <c r="AQ69" s="1066"/>
      <c r="AR69" s="1066"/>
      <c r="AS69" s="1066"/>
      <c r="AT69" s="1066"/>
      <c r="AU69" s="1066" t="s">
        <v>611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603</v>
      </c>
      <c r="C70" s="1070"/>
      <c r="D70" s="1070"/>
      <c r="E70" s="1070"/>
      <c r="F70" s="1070"/>
      <c r="G70" s="1070"/>
      <c r="H70" s="1070"/>
      <c r="I70" s="1070"/>
      <c r="J70" s="1070"/>
      <c r="K70" s="1070"/>
      <c r="L70" s="1070"/>
      <c r="M70" s="1070"/>
      <c r="N70" s="1070"/>
      <c r="O70" s="1070"/>
      <c r="P70" s="1071"/>
      <c r="Q70" s="1072">
        <v>109</v>
      </c>
      <c r="R70" s="1066"/>
      <c r="S70" s="1066"/>
      <c r="T70" s="1066"/>
      <c r="U70" s="1066"/>
      <c r="V70" s="1066">
        <v>108</v>
      </c>
      <c r="W70" s="1066"/>
      <c r="X70" s="1066"/>
      <c r="Y70" s="1066"/>
      <c r="Z70" s="1066"/>
      <c r="AA70" s="1066">
        <v>1</v>
      </c>
      <c r="AB70" s="1066"/>
      <c r="AC70" s="1066"/>
      <c r="AD70" s="1066"/>
      <c r="AE70" s="1066"/>
      <c r="AF70" s="1066">
        <v>1</v>
      </c>
      <c r="AG70" s="1066"/>
      <c r="AH70" s="1066"/>
      <c r="AI70" s="1066"/>
      <c r="AJ70" s="1066"/>
      <c r="AK70" s="1066" t="s">
        <v>611</v>
      </c>
      <c r="AL70" s="1066"/>
      <c r="AM70" s="1066"/>
      <c r="AN70" s="1066"/>
      <c r="AO70" s="1066"/>
      <c r="AP70" s="1066" t="s">
        <v>611</v>
      </c>
      <c r="AQ70" s="1066"/>
      <c r="AR70" s="1066"/>
      <c r="AS70" s="1066"/>
      <c r="AT70" s="1066"/>
      <c r="AU70" s="1066" t="s">
        <v>611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604</v>
      </c>
      <c r="C71" s="1070"/>
      <c r="D71" s="1070"/>
      <c r="E71" s="1070"/>
      <c r="F71" s="1070"/>
      <c r="G71" s="1070"/>
      <c r="H71" s="1070"/>
      <c r="I71" s="1070"/>
      <c r="J71" s="1070"/>
      <c r="K71" s="1070"/>
      <c r="L71" s="1070"/>
      <c r="M71" s="1070"/>
      <c r="N71" s="1070"/>
      <c r="O71" s="1070"/>
      <c r="P71" s="1071"/>
      <c r="Q71" s="1072">
        <v>51</v>
      </c>
      <c r="R71" s="1066"/>
      <c r="S71" s="1066"/>
      <c r="T71" s="1066"/>
      <c r="U71" s="1066"/>
      <c r="V71" s="1066">
        <v>48</v>
      </c>
      <c r="W71" s="1066"/>
      <c r="X71" s="1066"/>
      <c r="Y71" s="1066"/>
      <c r="Z71" s="1066"/>
      <c r="AA71" s="1066">
        <v>3</v>
      </c>
      <c r="AB71" s="1066"/>
      <c r="AC71" s="1066"/>
      <c r="AD71" s="1066"/>
      <c r="AE71" s="1066"/>
      <c r="AF71" s="1066">
        <v>3</v>
      </c>
      <c r="AG71" s="1066"/>
      <c r="AH71" s="1066"/>
      <c r="AI71" s="1066"/>
      <c r="AJ71" s="1066"/>
      <c r="AK71" s="1066">
        <v>7</v>
      </c>
      <c r="AL71" s="1066"/>
      <c r="AM71" s="1066"/>
      <c r="AN71" s="1066"/>
      <c r="AO71" s="1066"/>
      <c r="AP71" s="1066" t="s">
        <v>611</v>
      </c>
      <c r="AQ71" s="1066"/>
      <c r="AR71" s="1066"/>
      <c r="AS71" s="1066"/>
      <c r="AT71" s="1066"/>
      <c r="AU71" s="1066" t="s">
        <v>611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605</v>
      </c>
      <c r="C72" s="1070"/>
      <c r="D72" s="1070"/>
      <c r="E72" s="1070"/>
      <c r="F72" s="1070"/>
      <c r="G72" s="1070"/>
      <c r="H72" s="1070"/>
      <c r="I72" s="1070"/>
      <c r="J72" s="1070"/>
      <c r="K72" s="1070"/>
      <c r="L72" s="1070"/>
      <c r="M72" s="1070"/>
      <c r="N72" s="1070"/>
      <c r="O72" s="1070"/>
      <c r="P72" s="1071"/>
      <c r="Q72" s="1072">
        <v>131</v>
      </c>
      <c r="R72" s="1066"/>
      <c r="S72" s="1066"/>
      <c r="T72" s="1066"/>
      <c r="U72" s="1066"/>
      <c r="V72" s="1066">
        <v>110</v>
      </c>
      <c r="W72" s="1066"/>
      <c r="X72" s="1066"/>
      <c r="Y72" s="1066"/>
      <c r="Z72" s="1066"/>
      <c r="AA72" s="1066">
        <v>21</v>
      </c>
      <c r="AB72" s="1066"/>
      <c r="AC72" s="1066"/>
      <c r="AD72" s="1066"/>
      <c r="AE72" s="1066"/>
      <c r="AF72" s="1066">
        <v>21</v>
      </c>
      <c r="AG72" s="1066"/>
      <c r="AH72" s="1066"/>
      <c r="AI72" s="1066"/>
      <c r="AJ72" s="1066"/>
      <c r="AK72" s="1066" t="s">
        <v>611</v>
      </c>
      <c r="AL72" s="1066"/>
      <c r="AM72" s="1066"/>
      <c r="AN72" s="1066"/>
      <c r="AO72" s="1066"/>
      <c r="AP72" s="1066" t="s">
        <v>611</v>
      </c>
      <c r="AQ72" s="1066"/>
      <c r="AR72" s="1066"/>
      <c r="AS72" s="1066"/>
      <c r="AT72" s="1066"/>
      <c r="AU72" s="1066" t="s">
        <v>611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606</v>
      </c>
      <c r="C73" s="1070"/>
      <c r="D73" s="1070"/>
      <c r="E73" s="1070"/>
      <c r="F73" s="1070"/>
      <c r="G73" s="1070"/>
      <c r="H73" s="1070"/>
      <c r="I73" s="1070"/>
      <c r="J73" s="1070"/>
      <c r="K73" s="1070"/>
      <c r="L73" s="1070"/>
      <c r="M73" s="1070"/>
      <c r="N73" s="1070"/>
      <c r="O73" s="1070"/>
      <c r="P73" s="1071"/>
      <c r="Q73" s="1072">
        <v>126</v>
      </c>
      <c r="R73" s="1066"/>
      <c r="S73" s="1066"/>
      <c r="T73" s="1066"/>
      <c r="U73" s="1066"/>
      <c r="V73" s="1066">
        <v>123</v>
      </c>
      <c r="W73" s="1066"/>
      <c r="X73" s="1066"/>
      <c r="Y73" s="1066"/>
      <c r="Z73" s="1066"/>
      <c r="AA73" s="1066">
        <v>3</v>
      </c>
      <c r="AB73" s="1066"/>
      <c r="AC73" s="1066"/>
      <c r="AD73" s="1066"/>
      <c r="AE73" s="1066"/>
      <c r="AF73" s="1066">
        <v>3</v>
      </c>
      <c r="AG73" s="1066"/>
      <c r="AH73" s="1066"/>
      <c r="AI73" s="1066"/>
      <c r="AJ73" s="1066"/>
      <c r="AK73" s="1066">
        <v>26</v>
      </c>
      <c r="AL73" s="1066"/>
      <c r="AM73" s="1066"/>
      <c r="AN73" s="1066"/>
      <c r="AO73" s="1066"/>
      <c r="AP73" s="1066" t="s">
        <v>612</v>
      </c>
      <c r="AQ73" s="1066"/>
      <c r="AR73" s="1066"/>
      <c r="AS73" s="1066"/>
      <c r="AT73" s="1066"/>
      <c r="AU73" s="1066" t="s">
        <v>611</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607</v>
      </c>
      <c r="C74" s="1070"/>
      <c r="D74" s="1070"/>
      <c r="E74" s="1070"/>
      <c r="F74" s="1070"/>
      <c r="G74" s="1070"/>
      <c r="H74" s="1070"/>
      <c r="I74" s="1070"/>
      <c r="J74" s="1070"/>
      <c r="K74" s="1070"/>
      <c r="L74" s="1070"/>
      <c r="M74" s="1070"/>
      <c r="N74" s="1070"/>
      <c r="O74" s="1070"/>
      <c r="P74" s="1071"/>
      <c r="Q74" s="1072">
        <v>121</v>
      </c>
      <c r="R74" s="1066"/>
      <c r="S74" s="1066"/>
      <c r="T74" s="1066"/>
      <c r="U74" s="1066"/>
      <c r="V74" s="1066">
        <v>112</v>
      </c>
      <c r="W74" s="1066"/>
      <c r="X74" s="1066"/>
      <c r="Y74" s="1066"/>
      <c r="Z74" s="1066"/>
      <c r="AA74" s="1066">
        <v>8</v>
      </c>
      <c r="AB74" s="1066"/>
      <c r="AC74" s="1066"/>
      <c r="AD74" s="1066"/>
      <c r="AE74" s="1066"/>
      <c r="AF74" s="1066">
        <v>8</v>
      </c>
      <c r="AG74" s="1066"/>
      <c r="AH74" s="1066"/>
      <c r="AI74" s="1066"/>
      <c r="AJ74" s="1066"/>
      <c r="AK74" s="1066">
        <v>11</v>
      </c>
      <c r="AL74" s="1066"/>
      <c r="AM74" s="1066"/>
      <c r="AN74" s="1066"/>
      <c r="AO74" s="1066"/>
      <c r="AP74" s="1066" t="s">
        <v>611</v>
      </c>
      <c r="AQ74" s="1066"/>
      <c r="AR74" s="1066"/>
      <c r="AS74" s="1066"/>
      <c r="AT74" s="1066"/>
      <c r="AU74" s="1066" t="s">
        <v>611</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608</v>
      </c>
      <c r="C75" s="1070"/>
      <c r="D75" s="1070"/>
      <c r="E75" s="1070"/>
      <c r="F75" s="1070"/>
      <c r="G75" s="1070"/>
      <c r="H75" s="1070"/>
      <c r="I75" s="1070"/>
      <c r="J75" s="1070"/>
      <c r="K75" s="1070"/>
      <c r="L75" s="1070"/>
      <c r="M75" s="1070"/>
      <c r="N75" s="1070"/>
      <c r="O75" s="1070"/>
      <c r="P75" s="1071"/>
      <c r="Q75" s="1073">
        <v>2649</v>
      </c>
      <c r="R75" s="1074"/>
      <c r="S75" s="1074"/>
      <c r="T75" s="1074"/>
      <c r="U75" s="1075"/>
      <c r="V75" s="1076">
        <v>2640</v>
      </c>
      <c r="W75" s="1074"/>
      <c r="X75" s="1074"/>
      <c r="Y75" s="1074"/>
      <c r="Z75" s="1075"/>
      <c r="AA75" s="1076">
        <v>9</v>
      </c>
      <c r="AB75" s="1074"/>
      <c r="AC75" s="1074"/>
      <c r="AD75" s="1074"/>
      <c r="AE75" s="1075"/>
      <c r="AF75" s="1076">
        <v>8</v>
      </c>
      <c r="AG75" s="1074"/>
      <c r="AH75" s="1074"/>
      <c r="AI75" s="1074"/>
      <c r="AJ75" s="1075"/>
      <c r="AK75" s="1076">
        <v>111</v>
      </c>
      <c r="AL75" s="1074"/>
      <c r="AM75" s="1074"/>
      <c r="AN75" s="1074"/>
      <c r="AO75" s="1075"/>
      <c r="AP75" s="1076" t="s">
        <v>612</v>
      </c>
      <c r="AQ75" s="1074"/>
      <c r="AR75" s="1074"/>
      <c r="AS75" s="1074"/>
      <c r="AT75" s="1075"/>
      <c r="AU75" s="1076" t="s">
        <v>611</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609</v>
      </c>
      <c r="C76" s="1070"/>
      <c r="D76" s="1070"/>
      <c r="E76" s="1070"/>
      <c r="F76" s="1070"/>
      <c r="G76" s="1070"/>
      <c r="H76" s="1070"/>
      <c r="I76" s="1070"/>
      <c r="J76" s="1070"/>
      <c r="K76" s="1070"/>
      <c r="L76" s="1070"/>
      <c r="M76" s="1070"/>
      <c r="N76" s="1070"/>
      <c r="O76" s="1070"/>
      <c r="P76" s="1071"/>
      <c r="Q76" s="1073">
        <v>152261</v>
      </c>
      <c r="R76" s="1074"/>
      <c r="S76" s="1074"/>
      <c r="T76" s="1074"/>
      <c r="U76" s="1075"/>
      <c r="V76" s="1076">
        <v>145343</v>
      </c>
      <c r="W76" s="1074"/>
      <c r="X76" s="1074"/>
      <c r="Y76" s="1074"/>
      <c r="Z76" s="1075"/>
      <c r="AA76" s="1076">
        <v>6917</v>
      </c>
      <c r="AB76" s="1074"/>
      <c r="AC76" s="1074"/>
      <c r="AD76" s="1074"/>
      <c r="AE76" s="1075"/>
      <c r="AF76" s="1076">
        <v>6917</v>
      </c>
      <c r="AG76" s="1074"/>
      <c r="AH76" s="1074"/>
      <c r="AI76" s="1074"/>
      <c r="AJ76" s="1075"/>
      <c r="AK76" s="1076">
        <v>20</v>
      </c>
      <c r="AL76" s="1074"/>
      <c r="AM76" s="1074"/>
      <c r="AN76" s="1074"/>
      <c r="AO76" s="1075"/>
      <c r="AP76" s="1076" t="s">
        <v>612</v>
      </c>
      <c r="AQ76" s="1074"/>
      <c r="AR76" s="1074"/>
      <c r="AS76" s="1074"/>
      <c r="AT76" s="1075"/>
      <c r="AU76" s="1076" t="s">
        <v>611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610</v>
      </c>
      <c r="C77" s="1070"/>
      <c r="D77" s="1070"/>
      <c r="E77" s="1070"/>
      <c r="F77" s="1070"/>
      <c r="G77" s="1070"/>
      <c r="H77" s="1070"/>
      <c r="I77" s="1070"/>
      <c r="J77" s="1070"/>
      <c r="K77" s="1070"/>
      <c r="L77" s="1070"/>
      <c r="M77" s="1070"/>
      <c r="N77" s="1070"/>
      <c r="O77" s="1070"/>
      <c r="P77" s="1071"/>
      <c r="Q77" s="1073">
        <v>354</v>
      </c>
      <c r="R77" s="1074"/>
      <c r="S77" s="1074"/>
      <c r="T77" s="1074"/>
      <c r="U77" s="1075"/>
      <c r="V77" s="1076">
        <v>357</v>
      </c>
      <c r="W77" s="1074"/>
      <c r="X77" s="1074"/>
      <c r="Y77" s="1074"/>
      <c r="Z77" s="1075"/>
      <c r="AA77" s="1076">
        <v>5</v>
      </c>
      <c r="AB77" s="1074"/>
      <c r="AC77" s="1074"/>
      <c r="AD77" s="1074"/>
      <c r="AE77" s="1075"/>
      <c r="AF77" s="1076">
        <v>5</v>
      </c>
      <c r="AG77" s="1074"/>
      <c r="AH77" s="1074"/>
      <c r="AI77" s="1074"/>
      <c r="AJ77" s="1075"/>
      <c r="AK77" s="1076" t="s">
        <v>611</v>
      </c>
      <c r="AL77" s="1074"/>
      <c r="AM77" s="1074"/>
      <c r="AN77" s="1074"/>
      <c r="AO77" s="1075"/>
      <c r="AP77" s="1076">
        <v>13</v>
      </c>
      <c r="AQ77" s="1074"/>
      <c r="AR77" s="1074"/>
      <c r="AS77" s="1074"/>
      <c r="AT77" s="1075"/>
      <c r="AU77" s="1076">
        <v>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397</v>
      </c>
      <c r="B88" s="1039" t="s">
        <v>431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7952</v>
      </c>
      <c r="AG88" s="1054"/>
      <c r="AH88" s="1054"/>
      <c r="AI88" s="1054"/>
      <c r="AJ88" s="1054"/>
      <c r="AK88" s="1058"/>
      <c r="AL88" s="1058"/>
      <c r="AM88" s="1058"/>
      <c r="AN88" s="1058"/>
      <c r="AO88" s="1058"/>
      <c r="AP88" s="1054">
        <v>140</v>
      </c>
      <c r="AQ88" s="1054"/>
      <c r="AR88" s="1054"/>
      <c r="AS88" s="1054"/>
      <c r="AT88" s="1054"/>
      <c r="AU88" s="1054">
        <v>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39" t="s">
        <v>432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440</v>
      </c>
      <c r="AB109" s="989"/>
      <c r="AC109" s="989"/>
      <c r="AD109" s="989"/>
      <c r="AE109" s="990"/>
      <c r="AF109" s="991" t="s">
        <v>441</v>
      </c>
      <c r="AG109" s="989"/>
      <c r="AH109" s="989"/>
      <c r="AI109" s="989"/>
      <c r="AJ109" s="990"/>
      <c r="AK109" s="991" t="s">
        <v>310</v>
      </c>
      <c r="AL109" s="989"/>
      <c r="AM109" s="989"/>
      <c r="AN109" s="989"/>
      <c r="AO109" s="990"/>
      <c r="AP109" s="991" t="s">
        <v>442</v>
      </c>
      <c r="AQ109" s="989"/>
      <c r="AR109" s="989"/>
      <c r="AS109" s="989"/>
      <c r="AT109" s="1020"/>
      <c r="AU109" s="988" t="s">
        <v>439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440</v>
      </c>
      <c r="BR109" s="989"/>
      <c r="BS109" s="989"/>
      <c r="BT109" s="989"/>
      <c r="BU109" s="990"/>
      <c r="BV109" s="991" t="s">
        <v>441</v>
      </c>
      <c r="BW109" s="989"/>
      <c r="BX109" s="989"/>
      <c r="BY109" s="989"/>
      <c r="BZ109" s="990"/>
      <c r="CA109" s="991" t="s">
        <v>310</v>
      </c>
      <c r="CB109" s="989"/>
      <c r="CC109" s="989"/>
      <c r="CD109" s="989"/>
      <c r="CE109" s="990"/>
      <c r="CF109" s="1027" t="s">
        <v>442</v>
      </c>
      <c r="CG109" s="1027"/>
      <c r="CH109" s="1027"/>
      <c r="CI109" s="1027"/>
      <c r="CJ109" s="1027"/>
      <c r="CK109" s="991" t="s">
        <v>443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440</v>
      </c>
      <c r="DH109" s="989"/>
      <c r="DI109" s="989"/>
      <c r="DJ109" s="989"/>
      <c r="DK109" s="990"/>
      <c r="DL109" s="991" t="s">
        <v>441</v>
      </c>
      <c r="DM109" s="989"/>
      <c r="DN109" s="989"/>
      <c r="DO109" s="989"/>
      <c r="DP109" s="990"/>
      <c r="DQ109" s="991" t="s">
        <v>310</v>
      </c>
      <c r="DR109" s="989"/>
      <c r="DS109" s="989"/>
      <c r="DT109" s="989"/>
      <c r="DU109" s="990"/>
      <c r="DV109" s="991" t="s">
        <v>442</v>
      </c>
      <c r="DW109" s="989"/>
      <c r="DX109" s="989"/>
      <c r="DY109" s="989"/>
      <c r="DZ109" s="1020"/>
    </row>
    <row r="110" spans="1:131" s="248" customFormat="1" ht="26.25" customHeight="1" x14ac:dyDescent="0.15">
      <c r="A110" s="891" t="s">
        <v>444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495259</v>
      </c>
      <c r="AB110" s="982"/>
      <c r="AC110" s="982"/>
      <c r="AD110" s="982"/>
      <c r="AE110" s="983"/>
      <c r="AF110" s="984">
        <v>501305</v>
      </c>
      <c r="AG110" s="982"/>
      <c r="AH110" s="982"/>
      <c r="AI110" s="982"/>
      <c r="AJ110" s="983"/>
      <c r="AK110" s="984">
        <v>578129</v>
      </c>
      <c r="AL110" s="982"/>
      <c r="AM110" s="982"/>
      <c r="AN110" s="982"/>
      <c r="AO110" s="983"/>
      <c r="AP110" s="985">
        <v>27.1</v>
      </c>
      <c r="AQ110" s="986"/>
      <c r="AR110" s="986"/>
      <c r="AS110" s="986"/>
      <c r="AT110" s="987"/>
      <c r="AU110" s="1021" t="s">
        <v>73</v>
      </c>
      <c r="AV110" s="1022"/>
      <c r="AW110" s="1022"/>
      <c r="AX110" s="1022"/>
      <c r="AY110" s="1022"/>
      <c r="AZ110" s="947" t="s">
        <v>445</v>
      </c>
      <c r="BA110" s="892"/>
      <c r="BB110" s="892"/>
      <c r="BC110" s="892"/>
      <c r="BD110" s="892"/>
      <c r="BE110" s="892"/>
      <c r="BF110" s="892"/>
      <c r="BG110" s="892"/>
      <c r="BH110" s="892"/>
      <c r="BI110" s="892"/>
      <c r="BJ110" s="892"/>
      <c r="BK110" s="892"/>
      <c r="BL110" s="892"/>
      <c r="BM110" s="892"/>
      <c r="BN110" s="892"/>
      <c r="BO110" s="892"/>
      <c r="BP110" s="893"/>
      <c r="BQ110" s="948">
        <v>5681343</v>
      </c>
      <c r="BR110" s="929"/>
      <c r="BS110" s="929"/>
      <c r="BT110" s="929"/>
      <c r="BU110" s="929"/>
      <c r="BV110" s="929">
        <v>5657762</v>
      </c>
      <c r="BW110" s="929"/>
      <c r="BX110" s="929"/>
      <c r="BY110" s="929"/>
      <c r="BZ110" s="929"/>
      <c r="CA110" s="929">
        <v>5690298</v>
      </c>
      <c r="CB110" s="929"/>
      <c r="CC110" s="929"/>
      <c r="CD110" s="929"/>
      <c r="CE110" s="929"/>
      <c r="CF110" s="953">
        <v>267.2</v>
      </c>
      <c r="CG110" s="954"/>
      <c r="CH110" s="954"/>
      <c r="CI110" s="954"/>
      <c r="CJ110" s="954"/>
      <c r="CK110" s="1017" t="s">
        <v>446</v>
      </c>
      <c r="CL110" s="903"/>
      <c r="CM110" s="978" t="s">
        <v>447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448</v>
      </c>
      <c r="DH110" s="929"/>
      <c r="DI110" s="929"/>
      <c r="DJ110" s="929"/>
      <c r="DK110" s="929"/>
      <c r="DL110" s="929" t="s">
        <v>448</v>
      </c>
      <c r="DM110" s="929"/>
      <c r="DN110" s="929"/>
      <c r="DO110" s="929"/>
      <c r="DP110" s="929"/>
      <c r="DQ110" s="929" t="s">
        <v>448</v>
      </c>
      <c r="DR110" s="929"/>
      <c r="DS110" s="929"/>
      <c r="DT110" s="929"/>
      <c r="DU110" s="929"/>
      <c r="DV110" s="930" t="s">
        <v>399</v>
      </c>
      <c r="DW110" s="930"/>
      <c r="DX110" s="930"/>
      <c r="DY110" s="930"/>
      <c r="DZ110" s="931"/>
    </row>
    <row r="111" spans="1:131" s="248" customFormat="1" ht="26.25" customHeight="1" x14ac:dyDescent="0.15">
      <c r="A111" s="858" t="s">
        <v>449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421</v>
      </c>
      <c r="AB111" s="1010"/>
      <c r="AC111" s="1010"/>
      <c r="AD111" s="1010"/>
      <c r="AE111" s="1011"/>
      <c r="AF111" s="1012" t="s">
        <v>450</v>
      </c>
      <c r="AG111" s="1010"/>
      <c r="AH111" s="1010"/>
      <c r="AI111" s="1010"/>
      <c r="AJ111" s="1011"/>
      <c r="AK111" s="1012" t="s">
        <v>451</v>
      </c>
      <c r="AL111" s="1010"/>
      <c r="AM111" s="1010"/>
      <c r="AN111" s="1010"/>
      <c r="AO111" s="1011"/>
      <c r="AP111" s="1013" t="s">
        <v>399</v>
      </c>
      <c r="AQ111" s="1014"/>
      <c r="AR111" s="1014"/>
      <c r="AS111" s="1014"/>
      <c r="AT111" s="1015"/>
      <c r="AU111" s="1023"/>
      <c r="AV111" s="1024"/>
      <c r="AW111" s="1024"/>
      <c r="AX111" s="1024"/>
      <c r="AY111" s="1024"/>
      <c r="AZ111" s="899" t="s">
        <v>452</v>
      </c>
      <c r="BA111" s="834"/>
      <c r="BB111" s="834"/>
      <c r="BC111" s="834"/>
      <c r="BD111" s="834"/>
      <c r="BE111" s="834"/>
      <c r="BF111" s="834"/>
      <c r="BG111" s="834"/>
      <c r="BH111" s="834"/>
      <c r="BI111" s="834"/>
      <c r="BJ111" s="834"/>
      <c r="BK111" s="834"/>
      <c r="BL111" s="834"/>
      <c r="BM111" s="834"/>
      <c r="BN111" s="834"/>
      <c r="BO111" s="834"/>
      <c r="BP111" s="835"/>
      <c r="BQ111" s="900" t="s">
        <v>448</v>
      </c>
      <c r="BR111" s="901"/>
      <c r="BS111" s="901"/>
      <c r="BT111" s="901"/>
      <c r="BU111" s="901"/>
      <c r="BV111" s="901" t="s">
        <v>399</v>
      </c>
      <c r="BW111" s="901"/>
      <c r="BX111" s="901"/>
      <c r="BY111" s="901"/>
      <c r="BZ111" s="901"/>
      <c r="CA111" s="901" t="s">
        <v>399</v>
      </c>
      <c r="CB111" s="901"/>
      <c r="CC111" s="901"/>
      <c r="CD111" s="901"/>
      <c r="CE111" s="901"/>
      <c r="CF111" s="962" t="s">
        <v>399</v>
      </c>
      <c r="CG111" s="963"/>
      <c r="CH111" s="963"/>
      <c r="CI111" s="963"/>
      <c r="CJ111" s="963"/>
      <c r="CK111" s="1018"/>
      <c r="CL111" s="905"/>
      <c r="CM111" s="908" t="s">
        <v>453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399</v>
      </c>
      <c r="DH111" s="901"/>
      <c r="DI111" s="901"/>
      <c r="DJ111" s="901"/>
      <c r="DK111" s="901"/>
      <c r="DL111" s="901" t="s">
        <v>399</v>
      </c>
      <c r="DM111" s="901"/>
      <c r="DN111" s="901"/>
      <c r="DO111" s="901"/>
      <c r="DP111" s="901"/>
      <c r="DQ111" s="901" t="s">
        <v>450</v>
      </c>
      <c r="DR111" s="901"/>
      <c r="DS111" s="901"/>
      <c r="DT111" s="901"/>
      <c r="DU111" s="901"/>
      <c r="DV111" s="878" t="s">
        <v>399</v>
      </c>
      <c r="DW111" s="878"/>
      <c r="DX111" s="878"/>
      <c r="DY111" s="878"/>
      <c r="DZ111" s="879"/>
    </row>
    <row r="112" spans="1:131" s="248" customFormat="1" ht="26.25" customHeight="1" x14ac:dyDescent="0.15">
      <c r="A112" s="1003" t="s">
        <v>454</v>
      </c>
      <c r="B112" s="1004"/>
      <c r="C112" s="834" t="s">
        <v>455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399</v>
      </c>
      <c r="AB112" s="864"/>
      <c r="AC112" s="864"/>
      <c r="AD112" s="864"/>
      <c r="AE112" s="865"/>
      <c r="AF112" s="866" t="s">
        <v>448</v>
      </c>
      <c r="AG112" s="864"/>
      <c r="AH112" s="864"/>
      <c r="AI112" s="864"/>
      <c r="AJ112" s="865"/>
      <c r="AK112" s="866" t="s">
        <v>399</v>
      </c>
      <c r="AL112" s="864"/>
      <c r="AM112" s="864"/>
      <c r="AN112" s="864"/>
      <c r="AO112" s="865"/>
      <c r="AP112" s="911" t="s">
        <v>448</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91760</v>
      </c>
      <c r="BR112" s="901"/>
      <c r="BS112" s="901"/>
      <c r="BT112" s="901"/>
      <c r="BU112" s="901"/>
      <c r="BV112" s="901">
        <v>148925</v>
      </c>
      <c r="BW112" s="901"/>
      <c r="BX112" s="901"/>
      <c r="BY112" s="901"/>
      <c r="BZ112" s="901"/>
      <c r="CA112" s="901">
        <v>225263</v>
      </c>
      <c r="CB112" s="901"/>
      <c r="CC112" s="901"/>
      <c r="CD112" s="901"/>
      <c r="CE112" s="901"/>
      <c r="CF112" s="962">
        <v>10.6</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399</v>
      </c>
      <c r="DH112" s="901"/>
      <c r="DI112" s="901"/>
      <c r="DJ112" s="901"/>
      <c r="DK112" s="901"/>
      <c r="DL112" s="901" t="s">
        <v>399</v>
      </c>
      <c r="DM112" s="901"/>
      <c r="DN112" s="901"/>
      <c r="DO112" s="901"/>
      <c r="DP112" s="901"/>
      <c r="DQ112" s="901" t="s">
        <v>448</v>
      </c>
      <c r="DR112" s="901"/>
      <c r="DS112" s="901"/>
      <c r="DT112" s="901"/>
      <c r="DU112" s="901"/>
      <c r="DV112" s="878" t="s">
        <v>399</v>
      </c>
      <c r="DW112" s="878"/>
      <c r="DX112" s="878"/>
      <c r="DY112" s="878"/>
      <c r="DZ112" s="879"/>
    </row>
    <row r="113" spans="1:130" s="248" customFormat="1" ht="26.25" customHeight="1" x14ac:dyDescent="0.15">
      <c r="A113" s="1005"/>
      <c r="B113" s="1006"/>
      <c r="C113" s="834" t="s">
        <v>458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19915</v>
      </c>
      <c r="AB113" s="1010"/>
      <c r="AC113" s="1010"/>
      <c r="AD113" s="1010"/>
      <c r="AE113" s="1011"/>
      <c r="AF113" s="1012">
        <v>15077</v>
      </c>
      <c r="AG113" s="1010"/>
      <c r="AH113" s="1010"/>
      <c r="AI113" s="1010"/>
      <c r="AJ113" s="1011"/>
      <c r="AK113" s="1012">
        <v>22472</v>
      </c>
      <c r="AL113" s="1010"/>
      <c r="AM113" s="1010"/>
      <c r="AN113" s="1010"/>
      <c r="AO113" s="1011"/>
      <c r="AP113" s="1013">
        <v>1.1000000000000001</v>
      </c>
      <c r="AQ113" s="1014"/>
      <c r="AR113" s="1014"/>
      <c r="AS113" s="1014"/>
      <c r="AT113" s="1015"/>
      <c r="AU113" s="1023"/>
      <c r="AV113" s="1024"/>
      <c r="AW113" s="1024"/>
      <c r="AX113" s="1024"/>
      <c r="AY113" s="1024"/>
      <c r="AZ113" s="899" t="s">
        <v>459</v>
      </c>
      <c r="BA113" s="834"/>
      <c r="BB113" s="834"/>
      <c r="BC113" s="834"/>
      <c r="BD113" s="834"/>
      <c r="BE113" s="834"/>
      <c r="BF113" s="834"/>
      <c r="BG113" s="834"/>
      <c r="BH113" s="834"/>
      <c r="BI113" s="834"/>
      <c r="BJ113" s="834"/>
      <c r="BK113" s="834"/>
      <c r="BL113" s="834"/>
      <c r="BM113" s="834"/>
      <c r="BN113" s="834"/>
      <c r="BO113" s="834"/>
      <c r="BP113" s="835"/>
      <c r="BQ113" s="900">
        <v>16708</v>
      </c>
      <c r="BR113" s="901"/>
      <c r="BS113" s="901"/>
      <c r="BT113" s="901"/>
      <c r="BU113" s="901"/>
      <c r="BV113" s="901">
        <v>6846</v>
      </c>
      <c r="BW113" s="901"/>
      <c r="BX113" s="901"/>
      <c r="BY113" s="901"/>
      <c r="BZ113" s="901"/>
      <c r="CA113" s="901">
        <v>1533</v>
      </c>
      <c r="CB113" s="901"/>
      <c r="CC113" s="901"/>
      <c r="CD113" s="901"/>
      <c r="CE113" s="901"/>
      <c r="CF113" s="962">
        <v>0.1</v>
      </c>
      <c r="CG113" s="963"/>
      <c r="CH113" s="963"/>
      <c r="CI113" s="963"/>
      <c r="CJ113" s="963"/>
      <c r="CK113" s="1018"/>
      <c r="CL113" s="905"/>
      <c r="CM113" s="908" t="s">
        <v>460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399</v>
      </c>
      <c r="DH113" s="864"/>
      <c r="DI113" s="864"/>
      <c r="DJ113" s="864"/>
      <c r="DK113" s="865"/>
      <c r="DL113" s="866" t="s">
        <v>448</v>
      </c>
      <c r="DM113" s="864"/>
      <c r="DN113" s="864"/>
      <c r="DO113" s="864"/>
      <c r="DP113" s="865"/>
      <c r="DQ113" s="866" t="s">
        <v>399</v>
      </c>
      <c r="DR113" s="864"/>
      <c r="DS113" s="864"/>
      <c r="DT113" s="864"/>
      <c r="DU113" s="865"/>
      <c r="DV113" s="911" t="s">
        <v>448</v>
      </c>
      <c r="DW113" s="912"/>
      <c r="DX113" s="912"/>
      <c r="DY113" s="912"/>
      <c r="DZ113" s="913"/>
    </row>
    <row r="114" spans="1:130" s="248" customFormat="1" ht="26.25" customHeight="1" x14ac:dyDescent="0.15">
      <c r="A114" s="1005"/>
      <c r="B114" s="1006"/>
      <c r="C114" s="834" t="s">
        <v>461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974</v>
      </c>
      <c r="AB114" s="864"/>
      <c r="AC114" s="864"/>
      <c r="AD114" s="864"/>
      <c r="AE114" s="865"/>
      <c r="AF114" s="866">
        <v>760</v>
      </c>
      <c r="AG114" s="864"/>
      <c r="AH114" s="864"/>
      <c r="AI114" s="864"/>
      <c r="AJ114" s="865"/>
      <c r="AK114" s="866">
        <v>1310</v>
      </c>
      <c r="AL114" s="864"/>
      <c r="AM114" s="864"/>
      <c r="AN114" s="864"/>
      <c r="AO114" s="865"/>
      <c r="AP114" s="911">
        <v>0.1</v>
      </c>
      <c r="AQ114" s="912"/>
      <c r="AR114" s="912"/>
      <c r="AS114" s="912"/>
      <c r="AT114" s="913"/>
      <c r="AU114" s="1023"/>
      <c r="AV114" s="1024"/>
      <c r="AW114" s="1024"/>
      <c r="AX114" s="1024"/>
      <c r="AY114" s="1024"/>
      <c r="AZ114" s="899" t="s">
        <v>462</v>
      </c>
      <c r="BA114" s="834"/>
      <c r="BB114" s="834"/>
      <c r="BC114" s="834"/>
      <c r="BD114" s="834"/>
      <c r="BE114" s="834"/>
      <c r="BF114" s="834"/>
      <c r="BG114" s="834"/>
      <c r="BH114" s="834"/>
      <c r="BI114" s="834"/>
      <c r="BJ114" s="834"/>
      <c r="BK114" s="834"/>
      <c r="BL114" s="834"/>
      <c r="BM114" s="834"/>
      <c r="BN114" s="834"/>
      <c r="BO114" s="834"/>
      <c r="BP114" s="835"/>
      <c r="BQ114" s="900">
        <v>600217</v>
      </c>
      <c r="BR114" s="901"/>
      <c r="BS114" s="901"/>
      <c r="BT114" s="901"/>
      <c r="BU114" s="901"/>
      <c r="BV114" s="901">
        <v>587667</v>
      </c>
      <c r="BW114" s="901"/>
      <c r="BX114" s="901"/>
      <c r="BY114" s="901"/>
      <c r="BZ114" s="901"/>
      <c r="CA114" s="901">
        <v>527362</v>
      </c>
      <c r="CB114" s="901"/>
      <c r="CC114" s="901"/>
      <c r="CD114" s="901"/>
      <c r="CE114" s="901"/>
      <c r="CF114" s="962">
        <v>24.8</v>
      </c>
      <c r="CG114" s="963"/>
      <c r="CH114" s="963"/>
      <c r="CI114" s="963"/>
      <c r="CJ114" s="963"/>
      <c r="CK114" s="1018"/>
      <c r="CL114" s="905"/>
      <c r="CM114" s="908" t="s">
        <v>463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399</v>
      </c>
      <c r="DH114" s="864"/>
      <c r="DI114" s="864"/>
      <c r="DJ114" s="864"/>
      <c r="DK114" s="865"/>
      <c r="DL114" s="866" t="s">
        <v>399</v>
      </c>
      <c r="DM114" s="864"/>
      <c r="DN114" s="864"/>
      <c r="DO114" s="864"/>
      <c r="DP114" s="865"/>
      <c r="DQ114" s="866" t="s">
        <v>399</v>
      </c>
      <c r="DR114" s="864"/>
      <c r="DS114" s="864"/>
      <c r="DT114" s="864"/>
      <c r="DU114" s="865"/>
      <c r="DV114" s="911" t="s">
        <v>448</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399</v>
      </c>
      <c r="AB115" s="1010"/>
      <c r="AC115" s="1010"/>
      <c r="AD115" s="1010"/>
      <c r="AE115" s="1011"/>
      <c r="AF115" s="1012" t="s">
        <v>448</v>
      </c>
      <c r="AG115" s="1010"/>
      <c r="AH115" s="1010"/>
      <c r="AI115" s="1010"/>
      <c r="AJ115" s="1011"/>
      <c r="AK115" s="1012" t="s">
        <v>399</v>
      </c>
      <c r="AL115" s="1010"/>
      <c r="AM115" s="1010"/>
      <c r="AN115" s="1010"/>
      <c r="AO115" s="1011"/>
      <c r="AP115" s="1013" t="s">
        <v>448</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399</v>
      </c>
      <c r="BR115" s="901"/>
      <c r="BS115" s="901"/>
      <c r="BT115" s="901"/>
      <c r="BU115" s="901"/>
      <c r="BV115" s="901" t="s">
        <v>399</v>
      </c>
      <c r="BW115" s="901"/>
      <c r="BX115" s="901"/>
      <c r="BY115" s="901"/>
      <c r="BZ115" s="901"/>
      <c r="CA115" s="901" t="s">
        <v>399</v>
      </c>
      <c r="CB115" s="901"/>
      <c r="CC115" s="901"/>
      <c r="CD115" s="901"/>
      <c r="CE115" s="901"/>
      <c r="CF115" s="962" t="s">
        <v>448</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448</v>
      </c>
      <c r="DH115" s="864"/>
      <c r="DI115" s="864"/>
      <c r="DJ115" s="864"/>
      <c r="DK115" s="865"/>
      <c r="DL115" s="866" t="s">
        <v>399</v>
      </c>
      <c r="DM115" s="864"/>
      <c r="DN115" s="864"/>
      <c r="DO115" s="864"/>
      <c r="DP115" s="865"/>
      <c r="DQ115" s="866" t="s">
        <v>448</v>
      </c>
      <c r="DR115" s="864"/>
      <c r="DS115" s="864"/>
      <c r="DT115" s="864"/>
      <c r="DU115" s="865"/>
      <c r="DV115" s="911" t="s">
        <v>399</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399</v>
      </c>
      <c r="AB116" s="864"/>
      <c r="AC116" s="864"/>
      <c r="AD116" s="864"/>
      <c r="AE116" s="865"/>
      <c r="AF116" s="866" t="s">
        <v>448</v>
      </c>
      <c r="AG116" s="864"/>
      <c r="AH116" s="864"/>
      <c r="AI116" s="864"/>
      <c r="AJ116" s="865"/>
      <c r="AK116" s="866" t="s">
        <v>399</v>
      </c>
      <c r="AL116" s="864"/>
      <c r="AM116" s="864"/>
      <c r="AN116" s="864"/>
      <c r="AO116" s="865"/>
      <c r="AP116" s="911" t="s">
        <v>399</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399</v>
      </c>
      <c r="BR116" s="901"/>
      <c r="BS116" s="901"/>
      <c r="BT116" s="901"/>
      <c r="BU116" s="901"/>
      <c r="BV116" s="901" t="s">
        <v>399</v>
      </c>
      <c r="BW116" s="901"/>
      <c r="BX116" s="901"/>
      <c r="BY116" s="901"/>
      <c r="BZ116" s="901"/>
      <c r="CA116" s="901" t="s">
        <v>399</v>
      </c>
      <c r="CB116" s="901"/>
      <c r="CC116" s="901"/>
      <c r="CD116" s="901"/>
      <c r="CE116" s="901"/>
      <c r="CF116" s="962" t="s">
        <v>399</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399</v>
      </c>
      <c r="DH116" s="864"/>
      <c r="DI116" s="864"/>
      <c r="DJ116" s="864"/>
      <c r="DK116" s="865"/>
      <c r="DL116" s="866" t="s">
        <v>448</v>
      </c>
      <c r="DM116" s="864"/>
      <c r="DN116" s="864"/>
      <c r="DO116" s="864"/>
      <c r="DP116" s="865"/>
      <c r="DQ116" s="866" t="s">
        <v>399</v>
      </c>
      <c r="DR116" s="864"/>
      <c r="DS116" s="864"/>
      <c r="DT116" s="864"/>
      <c r="DU116" s="865"/>
      <c r="DV116" s="911" t="s">
        <v>399</v>
      </c>
      <c r="DW116" s="912"/>
      <c r="DX116" s="912"/>
      <c r="DY116" s="912"/>
      <c r="DZ116" s="913"/>
    </row>
    <row r="117" spans="1:130" s="248" customFormat="1" ht="26.25" customHeight="1" x14ac:dyDescent="0.15">
      <c r="A117" s="988" t="s">
        <v>191</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516148</v>
      </c>
      <c r="AB117" s="996"/>
      <c r="AC117" s="996"/>
      <c r="AD117" s="996"/>
      <c r="AE117" s="997"/>
      <c r="AF117" s="998">
        <v>517142</v>
      </c>
      <c r="AG117" s="996"/>
      <c r="AH117" s="996"/>
      <c r="AI117" s="996"/>
      <c r="AJ117" s="997"/>
      <c r="AK117" s="998">
        <v>601911</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451</v>
      </c>
      <c r="BR117" s="901"/>
      <c r="BS117" s="901"/>
      <c r="BT117" s="901"/>
      <c r="BU117" s="901"/>
      <c r="BV117" s="901" t="s">
        <v>451</v>
      </c>
      <c r="BW117" s="901"/>
      <c r="BX117" s="901"/>
      <c r="BY117" s="901"/>
      <c r="BZ117" s="901"/>
      <c r="CA117" s="901" t="s">
        <v>451</v>
      </c>
      <c r="CB117" s="901"/>
      <c r="CC117" s="901"/>
      <c r="CD117" s="901"/>
      <c r="CE117" s="901"/>
      <c r="CF117" s="962" t="s">
        <v>451</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451</v>
      </c>
      <c r="DH117" s="864"/>
      <c r="DI117" s="864"/>
      <c r="DJ117" s="864"/>
      <c r="DK117" s="865"/>
      <c r="DL117" s="866" t="s">
        <v>451</v>
      </c>
      <c r="DM117" s="864"/>
      <c r="DN117" s="864"/>
      <c r="DO117" s="864"/>
      <c r="DP117" s="865"/>
      <c r="DQ117" s="866" t="s">
        <v>451</v>
      </c>
      <c r="DR117" s="864"/>
      <c r="DS117" s="864"/>
      <c r="DT117" s="864"/>
      <c r="DU117" s="865"/>
      <c r="DV117" s="911" t="s">
        <v>448</v>
      </c>
      <c r="DW117" s="912"/>
      <c r="DX117" s="912"/>
      <c r="DY117" s="912"/>
      <c r="DZ117" s="913"/>
    </row>
    <row r="118" spans="1:130" s="248" customFormat="1" ht="26.25" customHeight="1" x14ac:dyDescent="0.15">
      <c r="A118" s="988" t="s">
        <v>443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440</v>
      </c>
      <c r="AB118" s="989"/>
      <c r="AC118" s="989"/>
      <c r="AD118" s="989"/>
      <c r="AE118" s="990"/>
      <c r="AF118" s="991" t="s">
        <v>441</v>
      </c>
      <c r="AG118" s="989"/>
      <c r="AH118" s="989"/>
      <c r="AI118" s="989"/>
      <c r="AJ118" s="990"/>
      <c r="AK118" s="991" t="s">
        <v>310</v>
      </c>
      <c r="AL118" s="989"/>
      <c r="AM118" s="989"/>
      <c r="AN118" s="989"/>
      <c r="AO118" s="990"/>
      <c r="AP118" s="992" t="s">
        <v>442</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450</v>
      </c>
      <c r="BR118" s="932"/>
      <c r="BS118" s="932"/>
      <c r="BT118" s="932"/>
      <c r="BU118" s="932"/>
      <c r="BV118" s="932" t="s">
        <v>474</v>
      </c>
      <c r="BW118" s="932"/>
      <c r="BX118" s="932"/>
      <c r="BY118" s="932"/>
      <c r="BZ118" s="932"/>
      <c r="CA118" s="932" t="s">
        <v>399</v>
      </c>
      <c r="CB118" s="932"/>
      <c r="CC118" s="932"/>
      <c r="CD118" s="932"/>
      <c r="CE118" s="932"/>
      <c r="CF118" s="962" t="s">
        <v>450</v>
      </c>
      <c r="CG118" s="963"/>
      <c r="CH118" s="963"/>
      <c r="CI118" s="963"/>
      <c r="CJ118" s="963"/>
      <c r="CK118" s="1018"/>
      <c r="CL118" s="905"/>
      <c r="CM118" s="908" t="s">
        <v>475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399</v>
      </c>
      <c r="DH118" s="864"/>
      <c r="DI118" s="864"/>
      <c r="DJ118" s="864"/>
      <c r="DK118" s="865"/>
      <c r="DL118" s="866" t="s">
        <v>399</v>
      </c>
      <c r="DM118" s="864"/>
      <c r="DN118" s="864"/>
      <c r="DO118" s="864"/>
      <c r="DP118" s="865"/>
      <c r="DQ118" s="866" t="s">
        <v>399</v>
      </c>
      <c r="DR118" s="864"/>
      <c r="DS118" s="864"/>
      <c r="DT118" s="864"/>
      <c r="DU118" s="865"/>
      <c r="DV118" s="911" t="s">
        <v>399</v>
      </c>
      <c r="DW118" s="912"/>
      <c r="DX118" s="912"/>
      <c r="DY118" s="912"/>
      <c r="DZ118" s="913"/>
    </row>
    <row r="119" spans="1:130" s="248" customFormat="1" ht="26.25" customHeight="1" x14ac:dyDescent="0.15">
      <c r="A119" s="902" t="s">
        <v>446</v>
      </c>
      <c r="B119" s="903"/>
      <c r="C119" s="978" t="s">
        <v>447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399</v>
      </c>
      <c r="AB119" s="982"/>
      <c r="AC119" s="982"/>
      <c r="AD119" s="982"/>
      <c r="AE119" s="983"/>
      <c r="AF119" s="984" t="s">
        <v>399</v>
      </c>
      <c r="AG119" s="982"/>
      <c r="AH119" s="982"/>
      <c r="AI119" s="982"/>
      <c r="AJ119" s="983"/>
      <c r="AK119" s="984" t="s">
        <v>476</v>
      </c>
      <c r="AL119" s="982"/>
      <c r="AM119" s="982"/>
      <c r="AN119" s="982"/>
      <c r="AO119" s="983"/>
      <c r="AP119" s="985" t="s">
        <v>399</v>
      </c>
      <c r="AQ119" s="986"/>
      <c r="AR119" s="986"/>
      <c r="AS119" s="986"/>
      <c r="AT119" s="987"/>
      <c r="AU119" s="1025"/>
      <c r="AV119" s="1026"/>
      <c r="AW119" s="1026"/>
      <c r="AX119" s="1026"/>
      <c r="AY119" s="1026"/>
      <c r="AZ119" s="279" t="s">
        <v>191</v>
      </c>
      <c r="BA119" s="279"/>
      <c r="BB119" s="279"/>
      <c r="BC119" s="279"/>
      <c r="BD119" s="279"/>
      <c r="BE119" s="279"/>
      <c r="BF119" s="279"/>
      <c r="BG119" s="279"/>
      <c r="BH119" s="279"/>
      <c r="BI119" s="279"/>
      <c r="BJ119" s="279"/>
      <c r="BK119" s="279"/>
      <c r="BL119" s="279"/>
      <c r="BM119" s="279"/>
      <c r="BN119" s="279"/>
      <c r="BO119" s="964" t="s">
        <v>477</v>
      </c>
      <c r="BP119" s="965"/>
      <c r="BQ119" s="969">
        <v>6390028</v>
      </c>
      <c r="BR119" s="932"/>
      <c r="BS119" s="932"/>
      <c r="BT119" s="932"/>
      <c r="BU119" s="932"/>
      <c r="BV119" s="932">
        <v>6401200</v>
      </c>
      <c r="BW119" s="932"/>
      <c r="BX119" s="932"/>
      <c r="BY119" s="932"/>
      <c r="BZ119" s="932"/>
      <c r="CA119" s="932">
        <v>6444456</v>
      </c>
      <c r="CB119" s="932"/>
      <c r="CC119" s="932"/>
      <c r="CD119" s="932"/>
      <c r="CE119" s="932"/>
      <c r="CF119" s="830"/>
      <c r="CG119" s="831"/>
      <c r="CH119" s="831"/>
      <c r="CI119" s="831"/>
      <c r="CJ119" s="921"/>
      <c r="CK119" s="1019"/>
      <c r="CL119" s="907"/>
      <c r="CM119" s="925" t="s">
        <v>478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476</v>
      </c>
      <c r="DH119" s="847"/>
      <c r="DI119" s="847"/>
      <c r="DJ119" s="847"/>
      <c r="DK119" s="848"/>
      <c r="DL119" s="849" t="s">
        <v>479</v>
      </c>
      <c r="DM119" s="847"/>
      <c r="DN119" s="847"/>
      <c r="DO119" s="847"/>
      <c r="DP119" s="848"/>
      <c r="DQ119" s="849" t="s">
        <v>450</v>
      </c>
      <c r="DR119" s="847"/>
      <c r="DS119" s="847"/>
      <c r="DT119" s="847"/>
      <c r="DU119" s="848"/>
      <c r="DV119" s="935" t="s">
        <v>399</v>
      </c>
      <c r="DW119" s="936"/>
      <c r="DX119" s="936"/>
      <c r="DY119" s="936"/>
      <c r="DZ119" s="937"/>
    </row>
    <row r="120" spans="1:130" s="248" customFormat="1" ht="26.25" customHeight="1" x14ac:dyDescent="0.15">
      <c r="A120" s="904"/>
      <c r="B120" s="905"/>
      <c r="C120" s="908" t="s">
        <v>453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399</v>
      </c>
      <c r="AB120" s="864"/>
      <c r="AC120" s="864"/>
      <c r="AD120" s="864"/>
      <c r="AE120" s="865"/>
      <c r="AF120" s="866" t="s">
        <v>450</v>
      </c>
      <c r="AG120" s="864"/>
      <c r="AH120" s="864"/>
      <c r="AI120" s="864"/>
      <c r="AJ120" s="865"/>
      <c r="AK120" s="866" t="s">
        <v>476</v>
      </c>
      <c r="AL120" s="864"/>
      <c r="AM120" s="864"/>
      <c r="AN120" s="864"/>
      <c r="AO120" s="865"/>
      <c r="AP120" s="911" t="s">
        <v>399</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3186559</v>
      </c>
      <c r="BR120" s="929"/>
      <c r="BS120" s="929"/>
      <c r="BT120" s="929"/>
      <c r="BU120" s="929"/>
      <c r="BV120" s="929">
        <v>3069344</v>
      </c>
      <c r="BW120" s="929"/>
      <c r="BX120" s="929"/>
      <c r="BY120" s="929"/>
      <c r="BZ120" s="929"/>
      <c r="CA120" s="929">
        <v>3094256</v>
      </c>
      <c r="CB120" s="929"/>
      <c r="CC120" s="929"/>
      <c r="CD120" s="929"/>
      <c r="CE120" s="929"/>
      <c r="CF120" s="953">
        <v>145.30000000000001</v>
      </c>
      <c r="CG120" s="954"/>
      <c r="CH120" s="954"/>
      <c r="CI120" s="954"/>
      <c r="CJ120" s="954"/>
      <c r="CK120" s="955" t="s">
        <v>482</v>
      </c>
      <c r="CL120" s="939"/>
      <c r="CM120" s="939"/>
      <c r="CN120" s="939"/>
      <c r="CO120" s="940"/>
      <c r="CP120" s="959" t="s">
        <v>417</v>
      </c>
      <c r="CQ120" s="960"/>
      <c r="CR120" s="960"/>
      <c r="CS120" s="960"/>
      <c r="CT120" s="960"/>
      <c r="CU120" s="960"/>
      <c r="CV120" s="960"/>
      <c r="CW120" s="960"/>
      <c r="CX120" s="960"/>
      <c r="CY120" s="960"/>
      <c r="CZ120" s="960"/>
      <c r="DA120" s="960"/>
      <c r="DB120" s="960"/>
      <c r="DC120" s="960"/>
      <c r="DD120" s="960"/>
      <c r="DE120" s="960"/>
      <c r="DF120" s="961"/>
      <c r="DG120" s="948">
        <v>32896</v>
      </c>
      <c r="DH120" s="929"/>
      <c r="DI120" s="929"/>
      <c r="DJ120" s="929"/>
      <c r="DK120" s="929"/>
      <c r="DL120" s="929">
        <v>96922</v>
      </c>
      <c r="DM120" s="929"/>
      <c r="DN120" s="929"/>
      <c r="DO120" s="929"/>
      <c r="DP120" s="929"/>
      <c r="DQ120" s="929">
        <v>174448</v>
      </c>
      <c r="DR120" s="929"/>
      <c r="DS120" s="929"/>
      <c r="DT120" s="929"/>
      <c r="DU120" s="929"/>
      <c r="DV120" s="930">
        <v>8.1999999999999993</v>
      </c>
      <c r="DW120" s="930"/>
      <c r="DX120" s="930"/>
      <c r="DY120" s="930"/>
      <c r="DZ120" s="931"/>
    </row>
    <row r="121" spans="1:130" s="248" customFormat="1" ht="26.25" customHeight="1" x14ac:dyDescent="0.15">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476</v>
      </c>
      <c r="AB121" s="864"/>
      <c r="AC121" s="864"/>
      <c r="AD121" s="864"/>
      <c r="AE121" s="865"/>
      <c r="AF121" s="866" t="s">
        <v>474</v>
      </c>
      <c r="AG121" s="864"/>
      <c r="AH121" s="864"/>
      <c r="AI121" s="864"/>
      <c r="AJ121" s="865"/>
      <c r="AK121" s="866" t="s">
        <v>450</v>
      </c>
      <c r="AL121" s="864"/>
      <c r="AM121" s="864"/>
      <c r="AN121" s="864"/>
      <c r="AO121" s="865"/>
      <c r="AP121" s="911" t="s">
        <v>476</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92822</v>
      </c>
      <c r="BR121" s="901"/>
      <c r="BS121" s="901"/>
      <c r="BT121" s="901"/>
      <c r="BU121" s="901"/>
      <c r="BV121" s="901">
        <v>91885</v>
      </c>
      <c r="BW121" s="901"/>
      <c r="BX121" s="901"/>
      <c r="BY121" s="901"/>
      <c r="BZ121" s="901"/>
      <c r="CA121" s="901">
        <v>107021</v>
      </c>
      <c r="CB121" s="901"/>
      <c r="CC121" s="901"/>
      <c r="CD121" s="901"/>
      <c r="CE121" s="901"/>
      <c r="CF121" s="962">
        <v>5</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58864</v>
      </c>
      <c r="DH121" s="901"/>
      <c r="DI121" s="901"/>
      <c r="DJ121" s="901"/>
      <c r="DK121" s="901"/>
      <c r="DL121" s="901">
        <v>52003</v>
      </c>
      <c r="DM121" s="901"/>
      <c r="DN121" s="901"/>
      <c r="DO121" s="901"/>
      <c r="DP121" s="901"/>
      <c r="DQ121" s="901">
        <v>50815</v>
      </c>
      <c r="DR121" s="901"/>
      <c r="DS121" s="901"/>
      <c r="DT121" s="901"/>
      <c r="DU121" s="901"/>
      <c r="DV121" s="878">
        <v>2.4</v>
      </c>
      <c r="DW121" s="878"/>
      <c r="DX121" s="878"/>
      <c r="DY121" s="878"/>
      <c r="DZ121" s="879"/>
    </row>
    <row r="122" spans="1:130" s="248" customFormat="1" ht="26.25" customHeight="1" x14ac:dyDescent="0.15">
      <c r="A122" s="904"/>
      <c r="B122" s="905"/>
      <c r="C122" s="908" t="s">
        <v>463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476</v>
      </c>
      <c r="AB122" s="864"/>
      <c r="AC122" s="864"/>
      <c r="AD122" s="864"/>
      <c r="AE122" s="865"/>
      <c r="AF122" s="866" t="s">
        <v>479</v>
      </c>
      <c r="AG122" s="864"/>
      <c r="AH122" s="864"/>
      <c r="AI122" s="864"/>
      <c r="AJ122" s="865"/>
      <c r="AK122" s="866" t="s">
        <v>450</v>
      </c>
      <c r="AL122" s="864"/>
      <c r="AM122" s="864"/>
      <c r="AN122" s="864"/>
      <c r="AO122" s="865"/>
      <c r="AP122" s="911" t="s">
        <v>399</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4061201</v>
      </c>
      <c r="BR122" s="932"/>
      <c r="BS122" s="932"/>
      <c r="BT122" s="932"/>
      <c r="BU122" s="932"/>
      <c r="BV122" s="932">
        <v>4074586</v>
      </c>
      <c r="BW122" s="932"/>
      <c r="BX122" s="932"/>
      <c r="BY122" s="932"/>
      <c r="BZ122" s="932"/>
      <c r="CA122" s="932">
        <v>4092080</v>
      </c>
      <c r="CB122" s="932"/>
      <c r="CC122" s="932"/>
      <c r="CD122" s="932"/>
      <c r="CE122" s="932"/>
      <c r="CF122" s="933">
        <v>192.2</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t="s">
        <v>399</v>
      </c>
      <c r="DH122" s="901"/>
      <c r="DI122" s="901"/>
      <c r="DJ122" s="901"/>
      <c r="DK122" s="901"/>
      <c r="DL122" s="901" t="s">
        <v>479</v>
      </c>
      <c r="DM122" s="901"/>
      <c r="DN122" s="901"/>
      <c r="DO122" s="901"/>
      <c r="DP122" s="901"/>
      <c r="DQ122" s="901" t="s">
        <v>450</v>
      </c>
      <c r="DR122" s="901"/>
      <c r="DS122" s="901"/>
      <c r="DT122" s="901"/>
      <c r="DU122" s="901"/>
      <c r="DV122" s="878" t="s">
        <v>476</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476</v>
      </c>
      <c r="AB123" s="864"/>
      <c r="AC123" s="864"/>
      <c r="AD123" s="864"/>
      <c r="AE123" s="865"/>
      <c r="AF123" s="866" t="s">
        <v>488</v>
      </c>
      <c r="AG123" s="864"/>
      <c r="AH123" s="864"/>
      <c r="AI123" s="864"/>
      <c r="AJ123" s="865"/>
      <c r="AK123" s="866" t="s">
        <v>479</v>
      </c>
      <c r="AL123" s="864"/>
      <c r="AM123" s="864"/>
      <c r="AN123" s="864"/>
      <c r="AO123" s="865"/>
      <c r="AP123" s="911" t="s">
        <v>476</v>
      </c>
      <c r="AQ123" s="912"/>
      <c r="AR123" s="912"/>
      <c r="AS123" s="912"/>
      <c r="AT123" s="913"/>
      <c r="AU123" s="976"/>
      <c r="AV123" s="977"/>
      <c r="AW123" s="977"/>
      <c r="AX123" s="977"/>
      <c r="AY123" s="977"/>
      <c r="AZ123" s="279" t="s">
        <v>191</v>
      </c>
      <c r="BA123" s="279"/>
      <c r="BB123" s="279"/>
      <c r="BC123" s="279"/>
      <c r="BD123" s="279"/>
      <c r="BE123" s="279"/>
      <c r="BF123" s="279"/>
      <c r="BG123" s="279"/>
      <c r="BH123" s="279"/>
      <c r="BI123" s="279"/>
      <c r="BJ123" s="279"/>
      <c r="BK123" s="279"/>
      <c r="BL123" s="279"/>
      <c r="BM123" s="279"/>
      <c r="BN123" s="279"/>
      <c r="BO123" s="964" t="s">
        <v>489</v>
      </c>
      <c r="BP123" s="965"/>
      <c r="BQ123" s="919">
        <v>7340582</v>
      </c>
      <c r="BR123" s="920"/>
      <c r="BS123" s="920"/>
      <c r="BT123" s="920"/>
      <c r="BU123" s="920"/>
      <c r="BV123" s="920">
        <v>7235815</v>
      </c>
      <c r="BW123" s="920"/>
      <c r="BX123" s="920"/>
      <c r="BY123" s="920"/>
      <c r="BZ123" s="920"/>
      <c r="CA123" s="920">
        <v>7293357</v>
      </c>
      <c r="CB123" s="920"/>
      <c r="CC123" s="920"/>
      <c r="CD123" s="920"/>
      <c r="CE123" s="920"/>
      <c r="CF123" s="830"/>
      <c r="CG123" s="831"/>
      <c r="CH123" s="831"/>
      <c r="CI123" s="831"/>
      <c r="CJ123" s="921"/>
      <c r="CK123" s="956"/>
      <c r="CL123" s="942"/>
      <c r="CM123" s="942"/>
      <c r="CN123" s="942"/>
      <c r="CO123" s="943"/>
      <c r="CP123" s="922" t="s">
        <v>490</v>
      </c>
      <c r="CQ123" s="923"/>
      <c r="CR123" s="923"/>
      <c r="CS123" s="923"/>
      <c r="CT123" s="923"/>
      <c r="CU123" s="923"/>
      <c r="CV123" s="923"/>
      <c r="CW123" s="923"/>
      <c r="CX123" s="923"/>
      <c r="CY123" s="923"/>
      <c r="CZ123" s="923"/>
      <c r="DA123" s="923"/>
      <c r="DB123" s="923"/>
      <c r="DC123" s="923"/>
      <c r="DD123" s="923"/>
      <c r="DE123" s="923"/>
      <c r="DF123" s="924"/>
      <c r="DG123" s="863" t="s">
        <v>476</v>
      </c>
      <c r="DH123" s="864"/>
      <c r="DI123" s="864"/>
      <c r="DJ123" s="864"/>
      <c r="DK123" s="865"/>
      <c r="DL123" s="866" t="s">
        <v>450</v>
      </c>
      <c r="DM123" s="864"/>
      <c r="DN123" s="864"/>
      <c r="DO123" s="864"/>
      <c r="DP123" s="865"/>
      <c r="DQ123" s="866" t="s">
        <v>450</v>
      </c>
      <c r="DR123" s="864"/>
      <c r="DS123" s="864"/>
      <c r="DT123" s="864"/>
      <c r="DU123" s="865"/>
      <c r="DV123" s="911" t="s">
        <v>399</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450</v>
      </c>
      <c r="AB124" s="864"/>
      <c r="AC124" s="864"/>
      <c r="AD124" s="864"/>
      <c r="AE124" s="865"/>
      <c r="AF124" s="866" t="s">
        <v>476</v>
      </c>
      <c r="AG124" s="864"/>
      <c r="AH124" s="864"/>
      <c r="AI124" s="864"/>
      <c r="AJ124" s="865"/>
      <c r="AK124" s="866" t="s">
        <v>476</v>
      </c>
      <c r="AL124" s="864"/>
      <c r="AM124" s="864"/>
      <c r="AN124" s="864"/>
      <c r="AO124" s="865"/>
      <c r="AP124" s="911" t="s">
        <v>476</v>
      </c>
      <c r="AQ124" s="912"/>
      <c r="AR124" s="912"/>
      <c r="AS124" s="912"/>
      <c r="AT124" s="913"/>
      <c r="AU124" s="914" t="s">
        <v>491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476</v>
      </c>
      <c r="BR124" s="918"/>
      <c r="BS124" s="918"/>
      <c r="BT124" s="918"/>
      <c r="BU124" s="918"/>
      <c r="BV124" s="918" t="s">
        <v>476</v>
      </c>
      <c r="BW124" s="918"/>
      <c r="BX124" s="918"/>
      <c r="BY124" s="918"/>
      <c r="BZ124" s="918"/>
      <c r="CA124" s="918" t="s">
        <v>476</v>
      </c>
      <c r="CB124" s="918"/>
      <c r="CC124" s="918"/>
      <c r="CD124" s="918"/>
      <c r="CE124" s="918"/>
      <c r="CF124" s="808"/>
      <c r="CG124" s="809"/>
      <c r="CH124" s="809"/>
      <c r="CI124" s="809"/>
      <c r="CJ124" s="949"/>
      <c r="CK124" s="957"/>
      <c r="CL124" s="957"/>
      <c r="CM124" s="957"/>
      <c r="CN124" s="957"/>
      <c r="CO124" s="958"/>
      <c r="CP124" s="922" t="s">
        <v>492</v>
      </c>
      <c r="CQ124" s="923"/>
      <c r="CR124" s="923"/>
      <c r="CS124" s="923"/>
      <c r="CT124" s="923"/>
      <c r="CU124" s="923"/>
      <c r="CV124" s="923"/>
      <c r="CW124" s="923"/>
      <c r="CX124" s="923"/>
      <c r="CY124" s="923"/>
      <c r="CZ124" s="923"/>
      <c r="DA124" s="923"/>
      <c r="DB124" s="923"/>
      <c r="DC124" s="923"/>
      <c r="DD124" s="923"/>
      <c r="DE124" s="923"/>
      <c r="DF124" s="924"/>
      <c r="DG124" s="846" t="s">
        <v>399</v>
      </c>
      <c r="DH124" s="847"/>
      <c r="DI124" s="847"/>
      <c r="DJ124" s="847"/>
      <c r="DK124" s="848"/>
      <c r="DL124" s="849" t="s">
        <v>493</v>
      </c>
      <c r="DM124" s="847"/>
      <c r="DN124" s="847"/>
      <c r="DO124" s="847"/>
      <c r="DP124" s="848"/>
      <c r="DQ124" s="849" t="s">
        <v>399</v>
      </c>
      <c r="DR124" s="847"/>
      <c r="DS124" s="847"/>
      <c r="DT124" s="847"/>
      <c r="DU124" s="848"/>
      <c r="DV124" s="935" t="s">
        <v>399</v>
      </c>
      <c r="DW124" s="936"/>
      <c r="DX124" s="936"/>
      <c r="DY124" s="936"/>
      <c r="DZ124" s="937"/>
    </row>
    <row r="125" spans="1:130" s="248" customFormat="1" ht="26.25" customHeight="1" x14ac:dyDescent="0.15">
      <c r="A125" s="904"/>
      <c r="B125" s="905"/>
      <c r="C125" s="908" t="s">
        <v>475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399</v>
      </c>
      <c r="AB125" s="864"/>
      <c r="AC125" s="864"/>
      <c r="AD125" s="864"/>
      <c r="AE125" s="865"/>
      <c r="AF125" s="866" t="s">
        <v>476</v>
      </c>
      <c r="AG125" s="864"/>
      <c r="AH125" s="864"/>
      <c r="AI125" s="864"/>
      <c r="AJ125" s="865"/>
      <c r="AK125" s="866" t="s">
        <v>399</v>
      </c>
      <c r="AL125" s="864"/>
      <c r="AM125" s="864"/>
      <c r="AN125" s="864"/>
      <c r="AO125" s="865"/>
      <c r="AP125" s="911" t="s">
        <v>399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399</v>
      </c>
      <c r="DH125" s="929"/>
      <c r="DI125" s="929"/>
      <c r="DJ125" s="929"/>
      <c r="DK125" s="929"/>
      <c r="DL125" s="929" t="s">
        <v>399</v>
      </c>
      <c r="DM125" s="929"/>
      <c r="DN125" s="929"/>
      <c r="DO125" s="929"/>
      <c r="DP125" s="929"/>
      <c r="DQ125" s="929" t="s">
        <v>399</v>
      </c>
      <c r="DR125" s="929"/>
      <c r="DS125" s="929"/>
      <c r="DT125" s="929"/>
      <c r="DU125" s="929"/>
      <c r="DV125" s="930" t="s">
        <v>399</v>
      </c>
      <c r="DW125" s="930"/>
      <c r="DX125" s="930"/>
      <c r="DY125" s="930"/>
      <c r="DZ125" s="931"/>
    </row>
    <row r="126" spans="1:130" s="248" customFormat="1" ht="26.25" customHeight="1" thickBot="1" x14ac:dyDescent="0.2">
      <c r="A126" s="904"/>
      <c r="B126" s="905"/>
      <c r="C126" s="908" t="s">
        <v>478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399</v>
      </c>
      <c r="AB126" s="864"/>
      <c r="AC126" s="864"/>
      <c r="AD126" s="864"/>
      <c r="AE126" s="865"/>
      <c r="AF126" s="866" t="s">
        <v>476</v>
      </c>
      <c r="AG126" s="864"/>
      <c r="AH126" s="864"/>
      <c r="AI126" s="864"/>
      <c r="AJ126" s="865"/>
      <c r="AK126" s="866" t="s">
        <v>399</v>
      </c>
      <c r="AL126" s="864"/>
      <c r="AM126" s="864"/>
      <c r="AN126" s="864"/>
      <c r="AO126" s="865"/>
      <c r="AP126" s="911" t="s">
        <v>476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450</v>
      </c>
      <c r="DH126" s="901"/>
      <c r="DI126" s="901"/>
      <c r="DJ126" s="901"/>
      <c r="DK126" s="901"/>
      <c r="DL126" s="901" t="s">
        <v>493</v>
      </c>
      <c r="DM126" s="901"/>
      <c r="DN126" s="901"/>
      <c r="DO126" s="901"/>
      <c r="DP126" s="901"/>
      <c r="DQ126" s="901" t="s">
        <v>450</v>
      </c>
      <c r="DR126" s="901"/>
      <c r="DS126" s="901"/>
      <c r="DT126" s="901"/>
      <c r="DU126" s="901"/>
      <c r="DV126" s="878" t="s">
        <v>450</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476</v>
      </c>
      <c r="AB127" s="864"/>
      <c r="AC127" s="864"/>
      <c r="AD127" s="864"/>
      <c r="AE127" s="865"/>
      <c r="AF127" s="866" t="s">
        <v>399</v>
      </c>
      <c r="AG127" s="864"/>
      <c r="AH127" s="864"/>
      <c r="AI127" s="864"/>
      <c r="AJ127" s="865"/>
      <c r="AK127" s="866" t="s">
        <v>476</v>
      </c>
      <c r="AL127" s="864"/>
      <c r="AM127" s="864"/>
      <c r="AN127" s="864"/>
      <c r="AO127" s="865"/>
      <c r="AP127" s="911" t="s">
        <v>399</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450</v>
      </c>
      <c r="DH127" s="901"/>
      <c r="DI127" s="901"/>
      <c r="DJ127" s="901"/>
      <c r="DK127" s="901"/>
      <c r="DL127" s="901" t="s">
        <v>450</v>
      </c>
      <c r="DM127" s="901"/>
      <c r="DN127" s="901"/>
      <c r="DO127" s="901"/>
      <c r="DP127" s="901"/>
      <c r="DQ127" s="901" t="s">
        <v>399</v>
      </c>
      <c r="DR127" s="901"/>
      <c r="DS127" s="901"/>
      <c r="DT127" s="901"/>
      <c r="DU127" s="901"/>
      <c r="DV127" s="878" t="s">
        <v>450</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16184</v>
      </c>
      <c r="AB128" s="885"/>
      <c r="AC128" s="885"/>
      <c r="AD128" s="885"/>
      <c r="AE128" s="886"/>
      <c r="AF128" s="887">
        <v>18233</v>
      </c>
      <c r="AG128" s="885"/>
      <c r="AH128" s="885"/>
      <c r="AI128" s="885"/>
      <c r="AJ128" s="886"/>
      <c r="AK128" s="887">
        <v>22429</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450</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399</v>
      </c>
      <c r="DH128" s="875"/>
      <c r="DI128" s="875"/>
      <c r="DJ128" s="875"/>
      <c r="DK128" s="875"/>
      <c r="DL128" s="875" t="s">
        <v>450</v>
      </c>
      <c r="DM128" s="875"/>
      <c r="DN128" s="875"/>
      <c r="DO128" s="875"/>
      <c r="DP128" s="875"/>
      <c r="DQ128" s="875" t="s">
        <v>450</v>
      </c>
      <c r="DR128" s="875"/>
      <c r="DS128" s="875"/>
      <c r="DT128" s="875"/>
      <c r="DU128" s="875"/>
      <c r="DV128" s="876" t="s">
        <v>399</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2356545</v>
      </c>
      <c r="AB129" s="864"/>
      <c r="AC129" s="864"/>
      <c r="AD129" s="864"/>
      <c r="AE129" s="865"/>
      <c r="AF129" s="866">
        <v>2377407</v>
      </c>
      <c r="AG129" s="864"/>
      <c r="AH129" s="864"/>
      <c r="AI129" s="864"/>
      <c r="AJ129" s="865"/>
      <c r="AK129" s="866">
        <v>2546077</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399</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354736</v>
      </c>
      <c r="AB130" s="864"/>
      <c r="AC130" s="864"/>
      <c r="AD130" s="864"/>
      <c r="AE130" s="865"/>
      <c r="AF130" s="866">
        <v>354314</v>
      </c>
      <c r="AG130" s="864"/>
      <c r="AH130" s="864"/>
      <c r="AI130" s="864"/>
      <c r="AJ130" s="865"/>
      <c r="AK130" s="866">
        <v>416567</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7.3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2001809</v>
      </c>
      <c r="AB131" s="847"/>
      <c r="AC131" s="847"/>
      <c r="AD131" s="847"/>
      <c r="AE131" s="848"/>
      <c r="AF131" s="849">
        <v>2023093</v>
      </c>
      <c r="AG131" s="847"/>
      <c r="AH131" s="847"/>
      <c r="AI131" s="847"/>
      <c r="AJ131" s="848"/>
      <c r="AK131" s="849">
        <v>2129510</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t="s">
        <v>493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7.2548379990000003</v>
      </c>
      <c r="AB132" s="827"/>
      <c r="AC132" s="827"/>
      <c r="AD132" s="827"/>
      <c r="AE132" s="828"/>
      <c r="AF132" s="829">
        <v>7.1472245709999997</v>
      </c>
      <c r="AG132" s="827"/>
      <c r="AH132" s="827"/>
      <c r="AI132" s="827"/>
      <c r="AJ132" s="828"/>
      <c r="AK132" s="829">
        <v>7.6503514890000002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6.7</v>
      </c>
      <c r="AB133" s="806"/>
      <c r="AC133" s="806"/>
      <c r="AD133" s="806"/>
      <c r="AE133" s="807"/>
      <c r="AF133" s="805">
        <v>7</v>
      </c>
      <c r="AG133" s="806"/>
      <c r="AH133" s="806"/>
      <c r="AI133" s="806"/>
      <c r="AJ133" s="807"/>
      <c r="AK133" s="805">
        <v>7.3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gRzavoqpyWcBefHuaDmg96IY9bqOKbnoaahGztawgnPdZgkdYW4jiw7TDRHDEaOiLdeRsYlAM5tPyMRGeAW8A==" saltValue="s5ERGh1KlLfum28gi6m+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O3W97e3HauZtdxvaWEBCkM/HBZOTz/qIKbGxTSmCHMSBCN9PwVO53jmVxAVeo58rdWoVjcnAzmWi+QmBF1WRg==" saltValue="YBRLpeeZ0dwaaoxIa9Mx3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33R7dt1Tpyq+Sb0fugyeRq8rrBxYUr1Tw2qdEX7bYYBkoLjO6RyATvQVwWUlaN1Q9KJIvZg+KSP68tkE/AlyA==" saltValue="UGgrAF29To57ALZS2wWDP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746561</v>
      </c>
      <c r="AP9" s="314">
        <v>195333</v>
      </c>
      <c r="AQ9" s="315">
        <v>239985</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30352</v>
      </c>
      <c r="AP10" s="317">
        <v>7941</v>
      </c>
      <c r="AQ10" s="318">
        <v>24622</v>
      </c>
      <c r="AR10" s="319">
        <v>-67.7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3358</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14769</v>
      </c>
      <c r="AP13" s="317">
        <v>3864</v>
      </c>
      <c r="AQ13" s="318">
        <v>7864</v>
      </c>
      <c r="AR13" s="319">
        <v>-50.9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23732</v>
      </c>
      <c r="AP14" s="317">
        <v>6209</v>
      </c>
      <c r="AQ14" s="318">
        <v>6185</v>
      </c>
      <c r="AR14" s="319">
        <v>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-82974</v>
      </c>
      <c r="AP15" s="317">
        <v>-21710</v>
      </c>
      <c r="AQ15" s="318">
        <v>-18737</v>
      </c>
      <c r="AR15" s="319">
        <v>15.9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191</v>
      </c>
      <c r="AL16" s="1231"/>
      <c r="AM16" s="1231"/>
      <c r="AN16" s="1232"/>
      <c r="AO16" s="317">
        <v>732440</v>
      </c>
      <c r="AP16" s="317">
        <v>191638</v>
      </c>
      <c r="AQ16" s="318">
        <v>263276</v>
      </c>
      <c r="AR16" s="319">
        <v>-27.2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20.149999999999999</v>
      </c>
      <c r="AP21" s="331">
        <v>24.56</v>
      </c>
      <c r="AQ21" s="332">
        <v>-4.41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98.7</v>
      </c>
      <c r="AP22" s="336">
        <v>94.3</v>
      </c>
      <c r="AQ22" s="337">
        <v>4.4000000000000004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578129</v>
      </c>
      <c r="AP32" s="345">
        <v>151263</v>
      </c>
      <c r="AQ32" s="346">
        <v>149198</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t="s">
        <v>528</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22472</v>
      </c>
      <c r="AP35" s="345">
        <v>5880</v>
      </c>
      <c r="AQ35" s="346">
        <v>31871</v>
      </c>
      <c r="AR35" s="347">
        <v>-81.599999999999994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1310</v>
      </c>
      <c r="AP36" s="345">
        <v>343</v>
      </c>
      <c r="AQ36" s="346">
        <v>4984</v>
      </c>
      <c r="AR36" s="347">
        <v>-93.1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t="s">
        <v>528</v>
      </c>
      <c r="AP37" s="345" t="s">
        <v>528</v>
      </c>
      <c r="AQ37" s="346">
        <v>1220</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t="s">
        <v>528</v>
      </c>
      <c r="AP38" s="348" t="s">
        <v>528</v>
      </c>
      <c r="AQ38" s="349">
        <v>35</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-22429</v>
      </c>
      <c r="AP39" s="345">
        <v>-5868</v>
      </c>
      <c r="AQ39" s="346">
        <v>-8070</v>
      </c>
      <c r="AR39" s="347">
        <v>-27.3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-416567</v>
      </c>
      <c r="AP40" s="345">
        <v>-108992</v>
      </c>
      <c r="AQ40" s="346">
        <v>-130648</v>
      </c>
      <c r="AR40" s="347">
        <v>-16.600000000000001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303</v>
      </c>
      <c r="AL41" s="1220"/>
      <c r="AM41" s="1220"/>
      <c r="AN41" s="1221"/>
      <c r="AO41" s="345">
        <v>162915</v>
      </c>
      <c r="AP41" s="345">
        <v>42626</v>
      </c>
      <c r="AQ41" s="346">
        <v>48590</v>
      </c>
      <c r="AR41" s="347">
        <v>-12.3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1091463</v>
      </c>
      <c r="AN51" s="367">
        <v>256875</v>
      </c>
      <c r="AO51" s="368">
        <v>13.9</v>
      </c>
      <c r="AP51" s="369">
        <v>310300</v>
      </c>
      <c r="AQ51" s="370">
        <v>7.8</v>
      </c>
      <c r="AR51" s="371">
        <v>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345067</v>
      </c>
      <c r="AN52" s="375">
        <v>81211</v>
      </c>
      <c r="AO52" s="376">
        <v>-55.9</v>
      </c>
      <c r="AP52" s="377">
        <v>157576</v>
      </c>
      <c r="AQ52" s="378">
        <v>7.5</v>
      </c>
      <c r="AR52" s="379">
        <v>-63.4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945370</v>
      </c>
      <c r="AN53" s="367">
        <v>228350</v>
      </c>
      <c r="AO53" s="368">
        <v>-11.1</v>
      </c>
      <c r="AP53" s="369">
        <v>317319</v>
      </c>
      <c r="AQ53" s="370">
        <v>2.2999999999999998</v>
      </c>
      <c r="AR53" s="371">
        <v>-13.4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482682</v>
      </c>
      <c r="AN54" s="375">
        <v>116590</v>
      </c>
      <c r="AO54" s="376">
        <v>43.6</v>
      </c>
      <c r="AP54" s="377">
        <v>164214</v>
      </c>
      <c r="AQ54" s="378">
        <v>4.2</v>
      </c>
      <c r="AR54" s="379">
        <v>39.4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1154339</v>
      </c>
      <c r="AN55" s="367">
        <v>285586</v>
      </c>
      <c r="AO55" s="368">
        <v>25.1</v>
      </c>
      <c r="AP55" s="369">
        <v>289738</v>
      </c>
      <c r="AQ55" s="370">
        <v>-8.6999999999999993</v>
      </c>
      <c r="AR55" s="371">
        <v>33.799999999999997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1083137</v>
      </c>
      <c r="AN56" s="375">
        <v>267971</v>
      </c>
      <c r="AO56" s="376">
        <v>129.80000000000001</v>
      </c>
      <c r="AP56" s="377">
        <v>156238</v>
      </c>
      <c r="AQ56" s="378">
        <v>-4.9000000000000004</v>
      </c>
      <c r="AR56" s="379">
        <v>134.69999999999999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646189</v>
      </c>
      <c r="AN57" s="367">
        <v>164886</v>
      </c>
      <c r="AO57" s="368">
        <v>-42.3</v>
      </c>
      <c r="AP57" s="369">
        <v>316937</v>
      </c>
      <c r="AQ57" s="370">
        <v>9.4</v>
      </c>
      <c r="AR57" s="371">
        <v>-51.7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565762</v>
      </c>
      <c r="AN58" s="375">
        <v>144364</v>
      </c>
      <c r="AO58" s="376">
        <v>-46.1</v>
      </c>
      <c r="AP58" s="377">
        <v>199150</v>
      </c>
      <c r="AQ58" s="378">
        <v>27.5</v>
      </c>
      <c r="AR58" s="379">
        <v>-73.599999999999994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968652</v>
      </c>
      <c r="AN59" s="367">
        <v>253441</v>
      </c>
      <c r="AO59" s="368">
        <v>53.7</v>
      </c>
      <c r="AP59" s="369">
        <v>332350</v>
      </c>
      <c r="AQ59" s="370">
        <v>4.9000000000000004</v>
      </c>
      <c r="AR59" s="371">
        <v>48.8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779318</v>
      </c>
      <c r="AN60" s="375">
        <v>203903</v>
      </c>
      <c r="AO60" s="376">
        <v>41.2</v>
      </c>
      <c r="AP60" s="377">
        <v>200453</v>
      </c>
      <c r="AQ60" s="378">
        <v>0.7</v>
      </c>
      <c r="AR60" s="379">
        <v>40.5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961203</v>
      </c>
      <c r="AN61" s="382">
        <v>237828</v>
      </c>
      <c r="AO61" s="383">
        <v>7.9</v>
      </c>
      <c r="AP61" s="384">
        <v>313329</v>
      </c>
      <c r="AQ61" s="385">
        <v>3.1</v>
      </c>
      <c r="AR61" s="371">
        <v>4.8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651193</v>
      </c>
      <c r="AN62" s="375">
        <v>162808</v>
      </c>
      <c r="AO62" s="376">
        <v>22.5</v>
      </c>
      <c r="AP62" s="377">
        <v>175526</v>
      </c>
      <c r="AQ62" s="378">
        <v>7</v>
      </c>
      <c r="AR62" s="379">
        <v>15.5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Q17oPEvZQ4PACiQwLaKprnwaR/QiRu98eDrfGsN48brlqRMscfgCEv1173+KwSjDDh7FBHYfOSnBtCiI8Utdw==" saltValue="FGeBO29RJv5fRfsO7wXuM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NXWO5Ucr27PQbpvoHous7rBJZKClRW4OZjXgNvBocp5Cvrf72McCwMMBQCXpC+Jp8KcG6yMXUbnyKzSXyS68Bw==" saltValue="mPPXa4aBDF+a6F2D/djP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aDkOjUbIsRgcmOMgJ7ov7QO+LOLcZRTYcx8zj1U4KRaKOAnqAZTuTKO+fX3flNVDSicSHs6c/7GqVuy/lvX2IA==" saltValue="TLOYlW9PYr7mX/+zTAqU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68.67</v>
      </c>
      <c r="G47" s="12">
        <v>70.5</v>
      </c>
      <c r="H47" s="12">
        <v>60.12</v>
      </c>
      <c r="I47" s="12">
        <v>53.7</v>
      </c>
      <c r="J47" s="13">
        <v>46.21</v>
      </c>
    </row>
    <row r="48" spans="2:10" ht="57.75" customHeight="1" x14ac:dyDescent="0.15">
      <c r="B48" s="14"/>
      <c r="C48" s="1240" t="s">
        <v>4</v>
      </c>
      <c r="D48" s="1240"/>
      <c r="E48" s="1241"/>
      <c r="F48" s="15">
        <v>2.41</v>
      </c>
      <c r="G48" s="16">
        <v>3.14</v>
      </c>
      <c r="H48" s="16">
        <v>2.0099999999999998</v>
      </c>
      <c r="I48" s="16">
        <v>1.4</v>
      </c>
      <c r="J48" s="17">
        <v>3.15</v>
      </c>
    </row>
    <row r="49" spans="2:10" ht="57.75" customHeight="1" thickBot="1" x14ac:dyDescent="0.2">
      <c r="B49" s="18"/>
      <c r="C49" s="1242" t="s">
        <v>5</v>
      </c>
      <c r="D49" s="1242"/>
      <c r="E49" s="1243"/>
      <c r="F49" s="19" t="s">
        <v>575</v>
      </c>
      <c r="G49" s="20">
        <v>0.66</v>
      </c>
      <c r="H49" s="20" t="s">
        <v>576</v>
      </c>
      <c r="I49" s="20" t="s">
        <v>577</v>
      </c>
      <c r="J49" s="21" t="s">
        <v>578</v>
      </c>
    </row>
    <row r="50" spans="2:10" ht="13.5" customHeight="1" x14ac:dyDescent="0.15"/>
  </sheetData>
  <sheetProtection algorithmName="SHA-512" hashValue="DQWOA/S7i6DBcBnfA9FYdIYqXb/kiB/EzsSh7CyvI4E8dc6zIObSB8CEJNo8qKG5EyIsOXx2e4QwTrA+29DQrQ==" saltValue="x3KNsN6v1pG8zAj1Zbtm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579</v>
      </c>
      <c r="D34" s="1250"/>
      <c r="E34" s="1251"/>
      <c r="F34" s="32">
        <v>7.24</v>
      </c>
      <c r="G34" s="33">
        <v>6.94</v>
      </c>
      <c r="H34" s="33">
        <v>7.01</v>
      </c>
      <c r="I34" s="33">
        <v>6.13</v>
      </c>
      <c r="J34" s="34">
        <v>4.7</v>
      </c>
      <c r="K34" s="22"/>
      <c r="L34" s="22"/>
      <c r="M34" s="22"/>
      <c r="N34" s="22"/>
      <c r="O34" s="22"/>
      <c r="P34" s="22"/>
    </row>
    <row r="35" spans="1:16" ht="39" customHeight="1" x14ac:dyDescent="0.15">
      <c r="A35" s="22"/>
      <c r="B35" s="35"/>
      <c r="C35" s="1244" t="s">
        <v>580</v>
      </c>
      <c r="D35" s="1245"/>
      <c r="E35" s="1246"/>
      <c r="F35" s="36">
        <v>5.23</v>
      </c>
      <c r="G35" s="37">
        <v>6.55</v>
      </c>
      <c r="H35" s="37">
        <v>5.22</v>
      </c>
      <c r="I35" s="37">
        <v>4.66</v>
      </c>
      <c r="J35" s="38">
        <v>3.56</v>
      </c>
      <c r="K35" s="22"/>
      <c r="L35" s="22"/>
      <c r="M35" s="22"/>
      <c r="N35" s="22"/>
      <c r="O35" s="22"/>
      <c r="P35" s="22"/>
    </row>
    <row r="36" spans="1:16" ht="39" customHeight="1" x14ac:dyDescent="0.15">
      <c r="A36" s="22"/>
      <c r="B36" s="35"/>
      <c r="C36" s="1244" t="s">
        <v>581</v>
      </c>
      <c r="D36" s="1245"/>
      <c r="E36" s="1246"/>
      <c r="F36" s="36">
        <v>3.91</v>
      </c>
      <c r="G36" s="37">
        <v>3.13</v>
      </c>
      <c r="H36" s="37">
        <v>2</v>
      </c>
      <c r="I36" s="37">
        <v>1.4</v>
      </c>
      <c r="J36" s="38">
        <v>3.15</v>
      </c>
      <c r="K36" s="22"/>
      <c r="L36" s="22"/>
      <c r="M36" s="22"/>
      <c r="N36" s="22"/>
      <c r="O36" s="22"/>
      <c r="P36" s="22"/>
    </row>
    <row r="37" spans="1:16" ht="39" customHeight="1" x14ac:dyDescent="0.15">
      <c r="A37" s="22"/>
      <c r="B37" s="35"/>
      <c r="C37" s="1244" t="s">
        <v>582</v>
      </c>
      <c r="D37" s="1245"/>
      <c r="E37" s="1246"/>
      <c r="F37" s="36">
        <v>2.29</v>
      </c>
      <c r="G37" s="37">
        <v>0.59</v>
      </c>
      <c r="H37" s="37">
        <v>0.51</v>
      </c>
      <c r="I37" s="37">
        <v>1.19</v>
      </c>
      <c r="J37" s="38">
        <v>0.57999999999999996</v>
      </c>
      <c r="K37" s="22"/>
      <c r="L37" s="22"/>
      <c r="M37" s="22"/>
      <c r="N37" s="22"/>
      <c r="O37" s="22"/>
      <c r="P37" s="22"/>
    </row>
    <row r="38" spans="1:16" ht="39" customHeight="1" x14ac:dyDescent="0.15">
      <c r="A38" s="22"/>
      <c r="B38" s="35"/>
      <c r="C38" s="1244" t="s">
        <v>583</v>
      </c>
      <c r="D38" s="1245"/>
      <c r="E38" s="1246"/>
      <c r="F38" s="36">
        <v>2.31</v>
      </c>
      <c r="G38" s="37">
        <v>1.95</v>
      </c>
      <c r="H38" s="37">
        <v>0.57999999999999996</v>
      </c>
      <c r="I38" s="37">
        <v>0.14000000000000001</v>
      </c>
      <c r="J38" s="38">
        <v>0.18</v>
      </c>
      <c r="K38" s="22"/>
      <c r="L38" s="22"/>
      <c r="M38" s="22"/>
      <c r="N38" s="22"/>
      <c r="O38" s="22"/>
      <c r="P38" s="22"/>
    </row>
    <row r="39" spans="1:16" ht="39" customHeight="1" x14ac:dyDescent="0.15">
      <c r="A39" s="22"/>
      <c r="B39" s="35"/>
      <c r="C39" s="1244" t="s">
        <v>584</v>
      </c>
      <c r="D39" s="1245"/>
      <c r="E39" s="1246"/>
      <c r="F39" s="36">
        <v>0.01</v>
      </c>
      <c r="G39" s="37">
        <v>0.02</v>
      </c>
      <c r="H39" s="37">
        <v>0.02</v>
      </c>
      <c r="I39" s="37">
        <v>0.02</v>
      </c>
      <c r="J39" s="38">
        <v>0.02</v>
      </c>
      <c r="K39" s="22"/>
      <c r="L39" s="22"/>
      <c r="M39" s="22"/>
      <c r="N39" s="22"/>
      <c r="O39" s="22"/>
      <c r="P39" s="22"/>
    </row>
    <row r="40" spans="1:16" ht="39" customHeight="1" x14ac:dyDescent="0.15">
      <c r="A40" s="22"/>
      <c r="B40" s="35"/>
      <c r="C40" s="1244" t="s">
        <v>585</v>
      </c>
      <c r="D40" s="1245"/>
      <c r="E40" s="1246"/>
      <c r="F40" s="36">
        <v>0</v>
      </c>
      <c r="G40" s="37">
        <v>0</v>
      </c>
      <c r="H40" s="37">
        <v>0</v>
      </c>
      <c r="I40" s="37">
        <v>0</v>
      </c>
      <c r="J40" s="38">
        <v>0.02</v>
      </c>
      <c r="K40" s="22"/>
      <c r="L40" s="22"/>
      <c r="M40" s="22"/>
      <c r="N40" s="22"/>
      <c r="O40" s="22"/>
      <c r="P40" s="22"/>
    </row>
    <row r="41" spans="1:16" ht="39" customHeight="1" x14ac:dyDescent="0.15">
      <c r="A41" s="22"/>
      <c r="B41" s="35"/>
      <c r="C41" s="1244" t="s">
        <v>586</v>
      </c>
      <c r="D41" s="1245"/>
      <c r="E41" s="1246"/>
      <c r="F41" s="36">
        <v>0</v>
      </c>
      <c r="G41" s="37">
        <v>0</v>
      </c>
      <c r="H41" s="37">
        <v>0</v>
      </c>
      <c r="I41" s="37">
        <v>0</v>
      </c>
      <c r="J41" s="38">
        <v>0</v>
      </c>
      <c r="K41" s="22"/>
      <c r="L41" s="22"/>
      <c r="M41" s="22"/>
      <c r="N41" s="22"/>
      <c r="O41" s="22"/>
      <c r="P41" s="22"/>
    </row>
    <row r="42" spans="1:16" ht="39" customHeight="1" x14ac:dyDescent="0.15">
      <c r="A42" s="22"/>
      <c r="B42" s="39"/>
      <c r="C42" s="1244" t="s">
        <v>587</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588</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rkRwSqjsB4I8ttvWjhxAEMBnJZJyM/FzQF3gKPzjExeK2YpLSvwwTUAolUijUyafsaaEG346Jj+sXwCCM1NQw==" saltValue="YkkIwJ+OMsWVAOu+eS4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466</v>
      </c>
      <c r="L45" s="60">
        <v>464</v>
      </c>
      <c r="M45" s="60">
        <v>495</v>
      </c>
      <c r="N45" s="60">
        <v>501</v>
      </c>
      <c r="O45" s="61">
        <v>578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v>
      </c>
      <c r="L48" s="64">
        <v>17</v>
      </c>
      <c r="M48" s="64">
        <v>20</v>
      </c>
      <c r="N48" s="64">
        <v>15</v>
      </c>
      <c r="O48" s="65">
        <v>22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v>
      </c>
      <c r="L49" s="64">
        <v>1</v>
      </c>
      <c r="M49" s="64">
        <v>1</v>
      </c>
      <c r="N49" s="64">
        <v>1</v>
      </c>
      <c r="O49" s="65">
        <v>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528</v>
      </c>
      <c r="L50" s="64" t="s">
        <v>528</v>
      </c>
      <c r="M50" s="64" t="s">
        <v>528</v>
      </c>
      <c r="N50" s="64" t="s">
        <v>528</v>
      </c>
      <c r="O50" s="65" t="s">
        <v>528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345</v>
      </c>
      <c r="L52" s="64">
        <v>346</v>
      </c>
      <c r="M52" s="64">
        <v>371</v>
      </c>
      <c r="N52" s="64">
        <v>372</v>
      </c>
      <c r="O52" s="65">
        <v>438</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136</v>
      </c>
      <c r="L53" s="69">
        <v>136</v>
      </c>
      <c r="M53" s="69">
        <v>145</v>
      </c>
      <c r="N53" s="69">
        <v>145</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sCtb/Shr4fE7wGmGSYLx118Cs0jmsHirAyFcugEQbxKL3XmsAy25DxIWsj9pMecX0zwEHmmpOBReWVMHdwFA==" saltValue="wDrt4z5Cighjx+sXOJqo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5019</v>
      </c>
      <c r="J41" s="104">
        <v>5198</v>
      </c>
      <c r="K41" s="104">
        <v>5681</v>
      </c>
      <c r="L41" s="104">
        <v>5658</v>
      </c>
      <c r="M41" s="105">
        <v>5690</v>
      </c>
    </row>
    <row r="42" spans="2:13" ht="27.75" customHeight="1" x14ac:dyDescent="0.15">
      <c r="B42" s="1280"/>
      <c r="C42" s="1281"/>
      <c r="D42" s="106"/>
      <c r="E42" s="1284" t="s">
        <v>32</v>
      </c>
      <c r="F42" s="1284"/>
      <c r="G42" s="1284"/>
      <c r="H42" s="1285"/>
      <c r="I42" s="107" t="s">
        <v>528</v>
      </c>
      <c r="J42" s="108" t="s">
        <v>528</v>
      </c>
      <c r="K42" s="108" t="s">
        <v>528</v>
      </c>
      <c r="L42" s="108" t="s">
        <v>528</v>
      </c>
      <c r="M42" s="109" t="s">
        <v>528</v>
      </c>
    </row>
    <row r="43" spans="2:13" ht="27.75" customHeight="1" x14ac:dyDescent="0.15">
      <c r="B43" s="1280"/>
      <c r="C43" s="1281"/>
      <c r="D43" s="106"/>
      <c r="E43" s="1284" t="s">
        <v>33</v>
      </c>
      <c r="F43" s="1284"/>
      <c r="G43" s="1284"/>
      <c r="H43" s="1285"/>
      <c r="I43" s="107">
        <v>133</v>
      </c>
      <c r="J43" s="108">
        <v>102</v>
      </c>
      <c r="K43" s="108">
        <v>92</v>
      </c>
      <c r="L43" s="108">
        <v>149</v>
      </c>
      <c r="M43" s="109">
        <v>225</v>
      </c>
    </row>
    <row r="44" spans="2:13" ht="27.75" customHeight="1" x14ac:dyDescent="0.15">
      <c r="B44" s="1280"/>
      <c r="C44" s="1281"/>
      <c r="D44" s="106"/>
      <c r="E44" s="1284" t="s">
        <v>34</v>
      </c>
      <c r="F44" s="1284"/>
      <c r="G44" s="1284"/>
      <c r="H44" s="1285"/>
      <c r="I44" s="107">
        <v>22</v>
      </c>
      <c r="J44" s="108">
        <v>17</v>
      </c>
      <c r="K44" s="108">
        <v>17</v>
      </c>
      <c r="L44" s="108">
        <v>7</v>
      </c>
      <c r="M44" s="109">
        <v>2</v>
      </c>
    </row>
    <row r="45" spans="2:13" ht="27.75" customHeight="1" x14ac:dyDescent="0.15">
      <c r="B45" s="1280"/>
      <c r="C45" s="1281"/>
      <c r="D45" s="106"/>
      <c r="E45" s="1284" t="s">
        <v>35</v>
      </c>
      <c r="F45" s="1284"/>
      <c r="G45" s="1284"/>
      <c r="H45" s="1285"/>
      <c r="I45" s="107">
        <v>661</v>
      </c>
      <c r="J45" s="108">
        <v>598</v>
      </c>
      <c r="K45" s="108">
        <v>600</v>
      </c>
      <c r="L45" s="108">
        <v>588</v>
      </c>
      <c r="M45" s="109">
        <v>527</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3484</v>
      </c>
      <c r="J50" s="108">
        <v>3345</v>
      </c>
      <c r="K50" s="108">
        <v>3187</v>
      </c>
      <c r="L50" s="108">
        <v>3069</v>
      </c>
      <c r="M50" s="109">
        <v>3094</v>
      </c>
    </row>
    <row r="51" spans="2:13" ht="27.75" customHeight="1" x14ac:dyDescent="0.15">
      <c r="B51" s="1280"/>
      <c r="C51" s="1281"/>
      <c r="D51" s="106"/>
      <c r="E51" s="1284" t="s">
        <v>42</v>
      </c>
      <c r="F51" s="1284"/>
      <c r="G51" s="1284"/>
      <c r="H51" s="1285"/>
      <c r="I51" s="107">
        <v>83</v>
      </c>
      <c r="J51" s="108">
        <v>105</v>
      </c>
      <c r="K51" s="108">
        <v>93</v>
      </c>
      <c r="L51" s="108">
        <v>92</v>
      </c>
      <c r="M51" s="109">
        <v>107</v>
      </c>
    </row>
    <row r="52" spans="2:13" ht="27.75" customHeight="1" x14ac:dyDescent="0.15">
      <c r="B52" s="1282"/>
      <c r="C52" s="1283"/>
      <c r="D52" s="106"/>
      <c r="E52" s="1284" t="s">
        <v>43</v>
      </c>
      <c r="F52" s="1284"/>
      <c r="G52" s="1284"/>
      <c r="H52" s="1285"/>
      <c r="I52" s="107">
        <v>3687</v>
      </c>
      <c r="J52" s="108">
        <v>3666</v>
      </c>
      <c r="K52" s="108">
        <v>4061</v>
      </c>
      <c r="L52" s="108">
        <v>4075</v>
      </c>
      <c r="M52" s="109">
        <v>4092</v>
      </c>
    </row>
    <row r="53" spans="2:13" ht="27.75" customHeight="1" thickBot="1" x14ac:dyDescent="0.2">
      <c r="B53" s="1286" t="s">
        <v>44</v>
      </c>
      <c r="C53" s="1287"/>
      <c r="D53" s="113"/>
      <c r="E53" s="1288" t="s">
        <v>45</v>
      </c>
      <c r="F53" s="1288"/>
      <c r="G53" s="1288"/>
      <c r="H53" s="1289"/>
      <c r="I53" s="114">
        <v>-1418</v>
      </c>
      <c r="J53" s="115">
        <v>-1200</v>
      </c>
      <c r="K53" s="115">
        <v>-951</v>
      </c>
      <c r="L53" s="115">
        <v>-835</v>
      </c>
      <c r="M53" s="116">
        <v>-849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wF3YrEcE33bRpp/Kv1SwfLiZ4X8044+lBUn+rSzJ1QobeF5ZpwKTPZU/2BBKUw7PrLmqowHCGPTc8uGT9Q01A==" saltValue="cqhsczTaXoc2FmePIEtc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1417</v>
      </c>
      <c r="G55" s="128">
        <v>1277</v>
      </c>
      <c r="H55" s="129">
        <v>1177</v>
      </c>
    </row>
    <row r="56" spans="2:8" ht="52.5" customHeight="1" x14ac:dyDescent="0.15">
      <c r="B56" s="130"/>
      <c r="C56" s="1307" t="s">
        <v>49</v>
      </c>
      <c r="D56" s="1307"/>
      <c r="E56" s="1308"/>
      <c r="F56" s="131">
        <v>43</v>
      </c>
      <c r="G56" s="131">
        <v>43</v>
      </c>
      <c r="H56" s="132">
        <v>43</v>
      </c>
    </row>
    <row r="57" spans="2:8" ht="53.25" customHeight="1" x14ac:dyDescent="0.15">
      <c r="B57" s="130"/>
      <c r="C57" s="1309" t="s">
        <v>50</v>
      </c>
      <c r="D57" s="1309"/>
      <c r="E57" s="1310"/>
      <c r="F57" s="133">
        <v>1327</v>
      </c>
      <c r="G57" s="133">
        <v>1357</v>
      </c>
      <c r="H57" s="134">
        <v>1439</v>
      </c>
    </row>
    <row r="58" spans="2:8" ht="45.75" customHeight="1" x14ac:dyDescent="0.15">
      <c r="B58" s="135"/>
      <c r="C58" s="1297" t="s">
        <v>596</v>
      </c>
      <c r="D58" s="1298"/>
      <c r="E58" s="1299"/>
      <c r="F58" s="136">
        <v>961</v>
      </c>
      <c r="G58" s="136">
        <v>961</v>
      </c>
      <c r="H58" s="137">
        <v>961</v>
      </c>
    </row>
    <row r="59" spans="2:8" ht="45.75" customHeight="1" x14ac:dyDescent="0.15">
      <c r="B59" s="135"/>
      <c r="C59" s="1297" t="s">
        <v>597</v>
      </c>
      <c r="D59" s="1298"/>
      <c r="E59" s="1299"/>
      <c r="F59" s="136">
        <v>170</v>
      </c>
      <c r="G59" s="136">
        <v>169</v>
      </c>
      <c r="H59" s="137">
        <v>168</v>
      </c>
    </row>
    <row r="60" spans="2:8" ht="45.75" customHeight="1" x14ac:dyDescent="0.15">
      <c r="B60" s="135"/>
      <c r="C60" s="1297" t="s">
        <v>598</v>
      </c>
      <c r="D60" s="1298"/>
      <c r="E60" s="1299"/>
      <c r="F60" s="136">
        <v>44</v>
      </c>
      <c r="G60" s="136">
        <v>62</v>
      </c>
      <c r="H60" s="137">
        <v>113</v>
      </c>
    </row>
    <row r="61" spans="2:8" ht="45.75" customHeight="1" x14ac:dyDescent="0.15">
      <c r="B61" s="135"/>
      <c r="C61" s="1297" t="s">
        <v>599</v>
      </c>
      <c r="D61" s="1298"/>
      <c r="E61" s="1299"/>
      <c r="F61" s="136">
        <v>35</v>
      </c>
      <c r="G61" s="136">
        <v>42</v>
      </c>
      <c r="H61" s="137">
        <v>46</v>
      </c>
    </row>
    <row r="62" spans="2:8" ht="45.75" customHeight="1" thickBot="1" x14ac:dyDescent="0.2">
      <c r="B62" s="138"/>
      <c r="C62" s="1300" t="s">
        <v>600</v>
      </c>
      <c r="D62" s="1301"/>
      <c r="E62" s="1302"/>
      <c r="F62" s="139">
        <v>0</v>
      </c>
      <c r="G62" s="139">
        <v>12</v>
      </c>
      <c r="H62" s="140">
        <v>40</v>
      </c>
    </row>
    <row r="63" spans="2:8" ht="52.5" customHeight="1" thickBot="1" x14ac:dyDescent="0.2">
      <c r="B63" s="141"/>
      <c r="C63" s="1303" t="s">
        <v>51</v>
      </c>
      <c r="D63" s="1303"/>
      <c r="E63" s="1304"/>
      <c r="F63" s="142">
        <v>2787</v>
      </c>
      <c r="G63" s="142">
        <v>2677</v>
      </c>
      <c r="H63" s="143">
        <v>2659</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sheetData>
  <sheetProtection algorithmName="SHA-512" hashValue="MwuBCN+Y3vcFuI427N76vkHdF/SVLz/p1izV1Uu+4QvK/GIK1IF5eNyKctaRG5/epKtfpCAV+OEuzpi2W9vHhg==" saltValue="nglpp+k1IAIv3JvtcNJ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622</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618</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621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617</v>
      </c>
    </row>
    <row r="50" spans="1:109" ht="13.5" x14ac:dyDescent="0.15">
      <c r="B50" s="389"/>
      <c r="G50" s="1322"/>
      <c r="H50" s="1322"/>
      <c r="I50" s="1322"/>
      <c r="J50" s="1322"/>
      <c r="K50" s="398"/>
      <c r="L50" s="398"/>
      <c r="M50" s="397"/>
      <c r="N50" s="397"/>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1" t="s">
        <v>570</v>
      </c>
      <c r="BQ50" s="1321"/>
      <c r="BR50" s="1321"/>
      <c r="BS50" s="1321"/>
      <c r="BT50" s="1321"/>
      <c r="BU50" s="1321"/>
      <c r="BV50" s="1321"/>
      <c r="BW50" s="1321"/>
      <c r="BX50" s="1321" t="s">
        <v>571</v>
      </c>
      <c r="BY50" s="1321"/>
      <c r="BZ50" s="1321"/>
      <c r="CA50" s="1321"/>
      <c r="CB50" s="1321"/>
      <c r="CC50" s="1321"/>
      <c r="CD50" s="1321"/>
      <c r="CE50" s="1321"/>
      <c r="CF50" s="1321" t="s">
        <v>572</v>
      </c>
      <c r="CG50" s="1321"/>
      <c r="CH50" s="1321"/>
      <c r="CI50" s="1321"/>
      <c r="CJ50" s="1321"/>
      <c r="CK50" s="1321"/>
      <c r="CL50" s="1321"/>
      <c r="CM50" s="1321"/>
      <c r="CN50" s="1321" t="s">
        <v>573</v>
      </c>
      <c r="CO50" s="1321"/>
      <c r="CP50" s="1321"/>
      <c r="CQ50" s="1321"/>
      <c r="CR50" s="1321"/>
      <c r="CS50" s="1321"/>
      <c r="CT50" s="1321"/>
      <c r="CU50" s="1321"/>
      <c r="CV50" s="1321" t="s">
        <v>574</v>
      </c>
      <c r="CW50" s="1321"/>
      <c r="CX50" s="1321"/>
      <c r="CY50" s="1321"/>
      <c r="CZ50" s="1321"/>
      <c r="DA50" s="1321"/>
      <c r="DB50" s="1321"/>
      <c r="DC50" s="1321"/>
    </row>
    <row r="51" spans="1:109" ht="13.5" customHeight="1" x14ac:dyDescent="0.15">
      <c r="B51" s="389"/>
      <c r="G51" s="1326"/>
      <c r="H51" s="1326"/>
      <c r="I51" s="1329"/>
      <c r="J51" s="1329"/>
      <c r="K51" s="1327"/>
      <c r="L51" s="1327"/>
      <c r="M51" s="1327"/>
      <c r="N51" s="1327"/>
      <c r="AM51" s="396"/>
      <c r="AN51" s="1328" t="s">
        <v>616</v>
      </c>
      <c r="AO51" s="1328"/>
      <c r="AP51" s="1328"/>
      <c r="AQ51" s="1328"/>
      <c r="AR51" s="1328"/>
      <c r="AS51" s="1328"/>
      <c r="AT51" s="1328"/>
      <c r="AU51" s="1328"/>
      <c r="AV51" s="1328"/>
      <c r="AW51" s="1328"/>
      <c r="AX51" s="1328"/>
      <c r="AY51" s="1328"/>
      <c r="AZ51" s="1328"/>
      <c r="BA51" s="1328"/>
      <c r="BB51" s="1328" t="s">
        <v>614</v>
      </c>
      <c r="BC51" s="1328"/>
      <c r="BD51" s="1328"/>
      <c r="BE51" s="1328"/>
      <c r="BF51" s="1328"/>
      <c r="BG51" s="1328"/>
      <c r="BH51" s="1328"/>
      <c r="BI51" s="1328"/>
      <c r="BJ51" s="1328"/>
      <c r="BK51" s="1328"/>
      <c r="BL51" s="1328"/>
      <c r="BM51" s="1328"/>
      <c r="BN51" s="1328"/>
      <c r="BO51" s="1328"/>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ht="13.5" x14ac:dyDescent="0.15">
      <c r="B52" s="389"/>
      <c r="G52" s="1326"/>
      <c r="H52" s="1326"/>
      <c r="I52" s="1329"/>
      <c r="J52" s="1329"/>
      <c r="K52" s="1327"/>
      <c r="L52" s="1327"/>
      <c r="M52" s="1327"/>
      <c r="N52" s="1327"/>
      <c r="AM52" s="39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5" x14ac:dyDescent="0.15">
      <c r="A53" s="404"/>
      <c r="B53" s="389"/>
      <c r="G53" s="1326"/>
      <c r="H53" s="1326"/>
      <c r="I53" s="1322"/>
      <c r="J53" s="1322"/>
      <c r="K53" s="1327"/>
      <c r="L53" s="1327"/>
      <c r="M53" s="1327"/>
      <c r="N53" s="1327"/>
      <c r="AM53" s="396"/>
      <c r="AN53" s="1328"/>
      <c r="AO53" s="1328"/>
      <c r="AP53" s="1328"/>
      <c r="AQ53" s="1328"/>
      <c r="AR53" s="1328"/>
      <c r="AS53" s="1328"/>
      <c r="AT53" s="1328"/>
      <c r="AU53" s="1328"/>
      <c r="AV53" s="1328"/>
      <c r="AW53" s="1328"/>
      <c r="AX53" s="1328"/>
      <c r="AY53" s="1328"/>
      <c r="AZ53" s="1328"/>
      <c r="BA53" s="1328"/>
      <c r="BB53" s="1328" t="s">
        <v>620</v>
      </c>
      <c r="BC53" s="1328"/>
      <c r="BD53" s="1328"/>
      <c r="BE53" s="1328"/>
      <c r="BF53" s="1328"/>
      <c r="BG53" s="1328"/>
      <c r="BH53" s="1328"/>
      <c r="BI53" s="1328"/>
      <c r="BJ53" s="1328"/>
      <c r="BK53" s="1328"/>
      <c r="BL53" s="1328"/>
      <c r="BM53" s="1328"/>
      <c r="BN53" s="1328"/>
      <c r="BO53" s="1328"/>
      <c r="BP53" s="1320">
        <v>63.5</v>
      </c>
      <c r="BQ53" s="1320"/>
      <c r="BR53" s="1320"/>
      <c r="BS53" s="1320"/>
      <c r="BT53" s="1320"/>
      <c r="BU53" s="1320"/>
      <c r="BV53" s="1320"/>
      <c r="BW53" s="1320"/>
      <c r="BX53" s="1320">
        <v>57.7</v>
      </c>
      <c r="BY53" s="1320"/>
      <c r="BZ53" s="1320"/>
      <c r="CA53" s="1320"/>
      <c r="CB53" s="1320"/>
      <c r="CC53" s="1320"/>
      <c r="CD53" s="1320"/>
      <c r="CE53" s="1320"/>
      <c r="CF53" s="1320">
        <v>57.8</v>
      </c>
      <c r="CG53" s="1320"/>
      <c r="CH53" s="1320"/>
      <c r="CI53" s="1320"/>
      <c r="CJ53" s="1320"/>
      <c r="CK53" s="1320"/>
      <c r="CL53" s="1320"/>
      <c r="CM53" s="1320"/>
      <c r="CN53" s="1320">
        <v>59.4</v>
      </c>
      <c r="CO53" s="1320"/>
      <c r="CP53" s="1320"/>
      <c r="CQ53" s="1320"/>
      <c r="CR53" s="1320"/>
      <c r="CS53" s="1320"/>
      <c r="CT53" s="1320"/>
      <c r="CU53" s="1320"/>
      <c r="CV53" s="1320">
        <v>60.3</v>
      </c>
      <c r="CW53" s="1320"/>
      <c r="CX53" s="1320"/>
      <c r="CY53" s="1320"/>
      <c r="CZ53" s="1320"/>
      <c r="DA53" s="1320"/>
      <c r="DB53" s="1320"/>
      <c r="DC53" s="1320"/>
    </row>
    <row r="54" spans="1:109" ht="13.5" x14ac:dyDescent="0.15">
      <c r="A54" s="404"/>
      <c r="B54" s="389"/>
      <c r="G54" s="1326"/>
      <c r="H54" s="1326"/>
      <c r="I54" s="1322"/>
      <c r="J54" s="1322"/>
      <c r="K54" s="1327"/>
      <c r="L54" s="1327"/>
      <c r="M54" s="1327"/>
      <c r="N54" s="1327"/>
      <c r="AM54" s="39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5" x14ac:dyDescent="0.15">
      <c r="A55" s="404"/>
      <c r="B55" s="389"/>
      <c r="G55" s="1322"/>
      <c r="H55" s="1322"/>
      <c r="I55" s="1322"/>
      <c r="J55" s="1322"/>
      <c r="K55" s="1327"/>
      <c r="L55" s="1327"/>
      <c r="M55" s="1327"/>
      <c r="N55" s="1327"/>
      <c r="AN55" s="1321" t="s">
        <v>615</v>
      </c>
      <c r="AO55" s="1321"/>
      <c r="AP55" s="1321"/>
      <c r="AQ55" s="1321"/>
      <c r="AR55" s="1321"/>
      <c r="AS55" s="1321"/>
      <c r="AT55" s="1321"/>
      <c r="AU55" s="1321"/>
      <c r="AV55" s="1321"/>
      <c r="AW55" s="1321"/>
      <c r="AX55" s="1321"/>
      <c r="AY55" s="1321"/>
      <c r="AZ55" s="1321"/>
      <c r="BA55" s="1321"/>
      <c r="BB55" s="1328" t="s">
        <v>614</v>
      </c>
      <c r="BC55" s="1328"/>
      <c r="BD55" s="1328"/>
      <c r="BE55" s="1328"/>
      <c r="BF55" s="1328"/>
      <c r="BG55" s="1328"/>
      <c r="BH55" s="1328"/>
      <c r="BI55" s="1328"/>
      <c r="BJ55" s="1328"/>
      <c r="BK55" s="1328"/>
      <c r="BL55" s="1328"/>
      <c r="BM55" s="1328"/>
      <c r="BN55" s="1328"/>
      <c r="BO55" s="1328"/>
      <c r="BP55" s="1320">
        <v>0</v>
      </c>
      <c r="BQ55" s="1320"/>
      <c r="BR55" s="1320"/>
      <c r="BS55" s="1320"/>
      <c r="BT55" s="1320"/>
      <c r="BU55" s="1320"/>
      <c r="BV55" s="1320"/>
      <c r="BW55" s="1320"/>
      <c r="BX55" s="1320">
        <v>0</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20">
        <v>0</v>
      </c>
      <c r="CW55" s="1320"/>
      <c r="CX55" s="1320"/>
      <c r="CY55" s="1320"/>
      <c r="CZ55" s="1320"/>
      <c r="DA55" s="1320"/>
      <c r="DB55" s="1320"/>
      <c r="DC55" s="1320"/>
    </row>
    <row r="56" spans="1:109" ht="13.5" x14ac:dyDescent="0.15">
      <c r="A56" s="404"/>
      <c r="B56" s="389"/>
      <c r="G56" s="1322"/>
      <c r="H56" s="1322"/>
      <c r="I56" s="1322"/>
      <c r="J56" s="1322"/>
      <c r="K56" s="1327"/>
      <c r="L56" s="1327"/>
      <c r="M56" s="1327"/>
      <c r="N56" s="1327"/>
      <c r="AN56" s="1321"/>
      <c r="AO56" s="1321"/>
      <c r="AP56" s="1321"/>
      <c r="AQ56" s="1321"/>
      <c r="AR56" s="1321"/>
      <c r="AS56" s="1321"/>
      <c r="AT56" s="1321"/>
      <c r="AU56" s="1321"/>
      <c r="AV56" s="1321"/>
      <c r="AW56" s="1321"/>
      <c r="AX56" s="1321"/>
      <c r="AY56" s="1321"/>
      <c r="AZ56" s="1321"/>
      <c r="BA56" s="1321"/>
      <c r="BB56" s="1328"/>
      <c r="BC56" s="1328"/>
      <c r="BD56" s="1328"/>
      <c r="BE56" s="1328"/>
      <c r="BF56" s="1328"/>
      <c r="BG56" s="1328"/>
      <c r="BH56" s="1328"/>
      <c r="BI56" s="1328"/>
      <c r="BJ56" s="1328"/>
      <c r="BK56" s="1328"/>
      <c r="BL56" s="1328"/>
      <c r="BM56" s="1328"/>
      <c r="BN56" s="1328"/>
      <c r="BO56" s="1328"/>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4" customFormat="1" ht="13.5" x14ac:dyDescent="0.15">
      <c r="B57" s="410"/>
      <c r="G57" s="1322"/>
      <c r="H57" s="1322"/>
      <c r="I57" s="1330"/>
      <c r="J57" s="1330"/>
      <c r="K57" s="1327"/>
      <c r="L57" s="1327"/>
      <c r="M57" s="1327"/>
      <c r="N57" s="1327"/>
      <c r="AM57" s="388"/>
      <c r="AN57" s="1321"/>
      <c r="AO57" s="1321"/>
      <c r="AP57" s="1321"/>
      <c r="AQ57" s="1321"/>
      <c r="AR57" s="1321"/>
      <c r="AS57" s="1321"/>
      <c r="AT57" s="1321"/>
      <c r="AU57" s="1321"/>
      <c r="AV57" s="1321"/>
      <c r="AW57" s="1321"/>
      <c r="AX57" s="1321"/>
      <c r="AY57" s="1321"/>
      <c r="AZ57" s="1321"/>
      <c r="BA57" s="1321"/>
      <c r="BB57" s="1328" t="s">
        <v>620</v>
      </c>
      <c r="BC57" s="1328"/>
      <c r="BD57" s="1328"/>
      <c r="BE57" s="1328"/>
      <c r="BF57" s="1328"/>
      <c r="BG57" s="1328"/>
      <c r="BH57" s="1328"/>
      <c r="BI57" s="1328"/>
      <c r="BJ57" s="1328"/>
      <c r="BK57" s="1328"/>
      <c r="BL57" s="1328"/>
      <c r="BM57" s="1328"/>
      <c r="BN57" s="1328"/>
      <c r="BO57" s="1328"/>
      <c r="BP57" s="1320">
        <v>57.9</v>
      </c>
      <c r="BQ57" s="1320"/>
      <c r="BR57" s="1320"/>
      <c r="BS57" s="1320"/>
      <c r="BT57" s="1320"/>
      <c r="BU57" s="1320"/>
      <c r="BV57" s="1320"/>
      <c r="BW57" s="1320"/>
      <c r="BX57" s="1320">
        <v>58.2</v>
      </c>
      <c r="BY57" s="1320"/>
      <c r="BZ57" s="1320"/>
      <c r="CA57" s="1320"/>
      <c r="CB57" s="1320"/>
      <c r="CC57" s="1320"/>
      <c r="CD57" s="1320"/>
      <c r="CE57" s="1320"/>
      <c r="CF57" s="1320">
        <v>59.4</v>
      </c>
      <c r="CG57" s="1320"/>
      <c r="CH57" s="1320"/>
      <c r="CI57" s="1320"/>
      <c r="CJ57" s="1320"/>
      <c r="CK57" s="1320"/>
      <c r="CL57" s="1320"/>
      <c r="CM57" s="1320"/>
      <c r="CN57" s="1320">
        <v>60.4</v>
      </c>
      <c r="CO57" s="1320"/>
      <c r="CP57" s="1320"/>
      <c r="CQ57" s="1320"/>
      <c r="CR57" s="1320"/>
      <c r="CS57" s="1320"/>
      <c r="CT57" s="1320"/>
      <c r="CU57" s="1320"/>
      <c r="CV57" s="1320">
        <v>61.5</v>
      </c>
      <c r="CW57" s="1320"/>
      <c r="CX57" s="1320"/>
      <c r="CY57" s="1320"/>
      <c r="CZ57" s="1320"/>
      <c r="DA57" s="1320"/>
      <c r="DB57" s="1320"/>
      <c r="DC57" s="1320"/>
      <c r="DD57" s="415"/>
      <c r="DE57" s="410"/>
    </row>
    <row r="58" spans="1:109" s="404" customFormat="1" ht="13.5" x14ac:dyDescent="0.15">
      <c r="A58" s="388"/>
      <c r="B58" s="410"/>
      <c r="G58" s="1322"/>
      <c r="H58" s="1322"/>
      <c r="I58" s="1330"/>
      <c r="J58" s="1330"/>
      <c r="K58" s="1327"/>
      <c r="L58" s="1327"/>
      <c r="M58" s="1327"/>
      <c r="N58" s="1327"/>
      <c r="AM58" s="388"/>
      <c r="AN58" s="1321"/>
      <c r="AO58" s="1321"/>
      <c r="AP58" s="1321"/>
      <c r="AQ58" s="1321"/>
      <c r="AR58" s="1321"/>
      <c r="AS58" s="1321"/>
      <c r="AT58" s="1321"/>
      <c r="AU58" s="1321"/>
      <c r="AV58" s="1321"/>
      <c r="AW58" s="1321"/>
      <c r="AX58" s="1321"/>
      <c r="AY58" s="1321"/>
      <c r="AZ58" s="1321"/>
      <c r="BA58" s="1321"/>
      <c r="BB58" s="1328"/>
      <c r="BC58" s="1328"/>
      <c r="BD58" s="1328"/>
      <c r="BE58" s="1328"/>
      <c r="BF58" s="1328"/>
      <c r="BG58" s="1328"/>
      <c r="BH58" s="1328"/>
      <c r="BI58" s="1328"/>
      <c r="BJ58" s="1328"/>
      <c r="BK58" s="1328"/>
      <c r="BL58" s="1328"/>
      <c r="BM58" s="1328"/>
      <c r="BN58" s="1328"/>
      <c r="BO58" s="1328"/>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619</v>
      </c>
    </row>
    <row r="64" spans="1:109" ht="13.5" x14ac:dyDescent="0.15">
      <c r="B64" s="389"/>
      <c r="G64" s="405"/>
      <c r="I64" s="407"/>
      <c r="J64" s="407"/>
      <c r="K64" s="407"/>
      <c r="L64" s="407"/>
      <c r="M64" s="407"/>
      <c r="N64" s="406"/>
      <c r="AM64" s="405"/>
      <c r="AN64" s="405" t="s">
        <v>618</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1" t="s">
        <v>624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617</v>
      </c>
    </row>
    <row r="72" spans="2:107" ht="13.5" x14ac:dyDescent="0.15">
      <c r="B72" s="389"/>
      <c r="G72" s="1322"/>
      <c r="H72" s="1322"/>
      <c r="I72" s="1322"/>
      <c r="J72" s="1322"/>
      <c r="K72" s="398"/>
      <c r="L72" s="398"/>
      <c r="M72" s="397"/>
      <c r="N72" s="397"/>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1" t="s">
        <v>570</v>
      </c>
      <c r="BQ72" s="1321"/>
      <c r="BR72" s="1321"/>
      <c r="BS72" s="1321"/>
      <c r="BT72" s="1321"/>
      <c r="BU72" s="1321"/>
      <c r="BV72" s="1321"/>
      <c r="BW72" s="1321"/>
      <c r="BX72" s="1321" t="s">
        <v>571</v>
      </c>
      <c r="BY72" s="1321"/>
      <c r="BZ72" s="1321"/>
      <c r="CA72" s="1321"/>
      <c r="CB72" s="1321"/>
      <c r="CC72" s="1321"/>
      <c r="CD72" s="1321"/>
      <c r="CE72" s="1321"/>
      <c r="CF72" s="1321" t="s">
        <v>572</v>
      </c>
      <c r="CG72" s="1321"/>
      <c r="CH72" s="1321"/>
      <c r="CI72" s="1321"/>
      <c r="CJ72" s="1321"/>
      <c r="CK72" s="1321"/>
      <c r="CL72" s="1321"/>
      <c r="CM72" s="1321"/>
      <c r="CN72" s="1321" t="s">
        <v>573</v>
      </c>
      <c r="CO72" s="1321"/>
      <c r="CP72" s="1321"/>
      <c r="CQ72" s="1321"/>
      <c r="CR72" s="1321"/>
      <c r="CS72" s="1321"/>
      <c r="CT72" s="1321"/>
      <c r="CU72" s="1321"/>
      <c r="CV72" s="1321" t="s">
        <v>574</v>
      </c>
      <c r="CW72" s="1321"/>
      <c r="CX72" s="1321"/>
      <c r="CY72" s="1321"/>
      <c r="CZ72" s="1321"/>
      <c r="DA72" s="1321"/>
      <c r="DB72" s="1321"/>
      <c r="DC72" s="1321"/>
    </row>
    <row r="73" spans="2:107" ht="13.5" x14ac:dyDescent="0.15">
      <c r="B73" s="389"/>
      <c r="G73" s="1326"/>
      <c r="H73" s="1326"/>
      <c r="I73" s="1326"/>
      <c r="J73" s="1326"/>
      <c r="K73" s="1331"/>
      <c r="L73" s="1331"/>
      <c r="M73" s="1331"/>
      <c r="N73" s="1331"/>
      <c r="AM73" s="396"/>
      <c r="AN73" s="1328" t="s">
        <v>616</v>
      </c>
      <c r="AO73" s="1328"/>
      <c r="AP73" s="1328"/>
      <c r="AQ73" s="1328"/>
      <c r="AR73" s="1328"/>
      <c r="AS73" s="1328"/>
      <c r="AT73" s="1328"/>
      <c r="AU73" s="1328"/>
      <c r="AV73" s="1328"/>
      <c r="AW73" s="1328"/>
      <c r="AX73" s="1328"/>
      <c r="AY73" s="1328"/>
      <c r="AZ73" s="1328"/>
      <c r="BA73" s="1328"/>
      <c r="BB73" s="1328" t="s">
        <v>614</v>
      </c>
      <c r="BC73" s="1328"/>
      <c r="BD73" s="1328"/>
      <c r="BE73" s="1328"/>
      <c r="BF73" s="1328"/>
      <c r="BG73" s="1328"/>
      <c r="BH73" s="1328"/>
      <c r="BI73" s="1328"/>
      <c r="BJ73" s="1328"/>
      <c r="BK73" s="1328"/>
      <c r="BL73" s="1328"/>
      <c r="BM73" s="1328"/>
      <c r="BN73" s="1328"/>
      <c r="BO73" s="1328"/>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ht="13.5" x14ac:dyDescent="0.15">
      <c r="B74" s="389"/>
      <c r="G74" s="1326"/>
      <c r="H74" s="1326"/>
      <c r="I74" s="1326"/>
      <c r="J74" s="1326"/>
      <c r="K74" s="1331"/>
      <c r="L74" s="1331"/>
      <c r="M74" s="1331"/>
      <c r="N74" s="1331"/>
      <c r="AM74" s="39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5" x14ac:dyDescent="0.15">
      <c r="B75" s="389"/>
      <c r="G75" s="1326"/>
      <c r="H75" s="1326"/>
      <c r="I75" s="1322"/>
      <c r="J75" s="1322"/>
      <c r="K75" s="1327"/>
      <c r="L75" s="1327"/>
      <c r="M75" s="1327"/>
      <c r="N75" s="1327"/>
      <c r="AM75" s="396"/>
      <c r="AN75" s="1328"/>
      <c r="AO75" s="1328"/>
      <c r="AP75" s="1328"/>
      <c r="AQ75" s="1328"/>
      <c r="AR75" s="1328"/>
      <c r="AS75" s="1328"/>
      <c r="AT75" s="1328"/>
      <c r="AU75" s="1328"/>
      <c r="AV75" s="1328"/>
      <c r="AW75" s="1328"/>
      <c r="AX75" s="1328"/>
      <c r="AY75" s="1328"/>
      <c r="AZ75" s="1328"/>
      <c r="BA75" s="1328"/>
      <c r="BB75" s="1328" t="s">
        <v>613</v>
      </c>
      <c r="BC75" s="1328"/>
      <c r="BD75" s="1328"/>
      <c r="BE75" s="1328"/>
      <c r="BF75" s="1328"/>
      <c r="BG75" s="1328"/>
      <c r="BH75" s="1328"/>
      <c r="BI75" s="1328"/>
      <c r="BJ75" s="1328"/>
      <c r="BK75" s="1328"/>
      <c r="BL75" s="1328"/>
      <c r="BM75" s="1328"/>
      <c r="BN75" s="1328"/>
      <c r="BO75" s="1328"/>
      <c r="BP75" s="1320">
        <v>6.7</v>
      </c>
      <c r="BQ75" s="1320"/>
      <c r="BR75" s="1320"/>
      <c r="BS75" s="1320"/>
      <c r="BT75" s="1320"/>
      <c r="BU75" s="1320"/>
      <c r="BV75" s="1320"/>
      <c r="BW75" s="1320"/>
      <c r="BX75" s="1320">
        <v>6.4</v>
      </c>
      <c r="BY75" s="1320"/>
      <c r="BZ75" s="1320"/>
      <c r="CA75" s="1320"/>
      <c r="CB75" s="1320"/>
      <c r="CC75" s="1320"/>
      <c r="CD75" s="1320"/>
      <c r="CE75" s="1320"/>
      <c r="CF75" s="1320">
        <v>6.7</v>
      </c>
      <c r="CG75" s="1320"/>
      <c r="CH75" s="1320"/>
      <c r="CI75" s="1320"/>
      <c r="CJ75" s="1320"/>
      <c r="CK75" s="1320"/>
      <c r="CL75" s="1320"/>
      <c r="CM75" s="1320"/>
      <c r="CN75" s="1320">
        <v>7</v>
      </c>
      <c r="CO75" s="1320"/>
      <c r="CP75" s="1320"/>
      <c r="CQ75" s="1320"/>
      <c r="CR75" s="1320"/>
      <c r="CS75" s="1320"/>
      <c r="CT75" s="1320"/>
      <c r="CU75" s="1320"/>
      <c r="CV75" s="1320">
        <v>7.3</v>
      </c>
      <c r="CW75" s="1320"/>
      <c r="CX75" s="1320"/>
      <c r="CY75" s="1320"/>
      <c r="CZ75" s="1320"/>
      <c r="DA75" s="1320"/>
      <c r="DB75" s="1320"/>
      <c r="DC75" s="1320"/>
    </row>
    <row r="76" spans="2:107" ht="13.5" x14ac:dyDescent="0.15">
      <c r="B76" s="389"/>
      <c r="G76" s="1326"/>
      <c r="H76" s="1326"/>
      <c r="I76" s="1322"/>
      <c r="J76" s="1322"/>
      <c r="K76" s="1327"/>
      <c r="L76" s="1327"/>
      <c r="M76" s="1327"/>
      <c r="N76" s="1327"/>
      <c r="AM76" s="39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5" x14ac:dyDescent="0.15">
      <c r="B77" s="389"/>
      <c r="G77" s="1322"/>
      <c r="H77" s="1322"/>
      <c r="I77" s="1322"/>
      <c r="J77" s="1322"/>
      <c r="K77" s="1331"/>
      <c r="L77" s="1331"/>
      <c r="M77" s="1331"/>
      <c r="N77" s="1331"/>
      <c r="AN77" s="1321" t="s">
        <v>615</v>
      </c>
      <c r="AO77" s="1321"/>
      <c r="AP77" s="1321"/>
      <c r="AQ77" s="1321"/>
      <c r="AR77" s="1321"/>
      <c r="AS77" s="1321"/>
      <c r="AT77" s="1321"/>
      <c r="AU77" s="1321"/>
      <c r="AV77" s="1321"/>
      <c r="AW77" s="1321"/>
      <c r="AX77" s="1321"/>
      <c r="AY77" s="1321"/>
      <c r="AZ77" s="1321"/>
      <c r="BA77" s="1321"/>
      <c r="BB77" s="1328" t="s">
        <v>614</v>
      </c>
      <c r="BC77" s="1328"/>
      <c r="BD77" s="1328"/>
      <c r="BE77" s="1328"/>
      <c r="BF77" s="1328"/>
      <c r="BG77" s="1328"/>
      <c r="BH77" s="1328"/>
      <c r="BI77" s="1328"/>
      <c r="BJ77" s="1328"/>
      <c r="BK77" s="1328"/>
      <c r="BL77" s="1328"/>
      <c r="BM77" s="1328"/>
      <c r="BN77" s="1328"/>
      <c r="BO77" s="1328"/>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ht="13.5" x14ac:dyDescent="0.15">
      <c r="B78" s="389"/>
      <c r="G78" s="1322"/>
      <c r="H78" s="1322"/>
      <c r="I78" s="1322"/>
      <c r="J78" s="1322"/>
      <c r="K78" s="1331"/>
      <c r="L78" s="1331"/>
      <c r="M78" s="1331"/>
      <c r="N78" s="1331"/>
      <c r="AN78" s="1321"/>
      <c r="AO78" s="1321"/>
      <c r="AP78" s="1321"/>
      <c r="AQ78" s="1321"/>
      <c r="AR78" s="1321"/>
      <c r="AS78" s="1321"/>
      <c r="AT78" s="1321"/>
      <c r="AU78" s="1321"/>
      <c r="AV78" s="1321"/>
      <c r="AW78" s="1321"/>
      <c r="AX78" s="1321"/>
      <c r="AY78" s="1321"/>
      <c r="AZ78" s="1321"/>
      <c r="BA78" s="1321"/>
      <c r="BB78" s="1328"/>
      <c r="BC78" s="1328"/>
      <c r="BD78" s="1328"/>
      <c r="BE78" s="1328"/>
      <c r="BF78" s="1328"/>
      <c r="BG78" s="1328"/>
      <c r="BH78" s="1328"/>
      <c r="BI78" s="1328"/>
      <c r="BJ78" s="1328"/>
      <c r="BK78" s="1328"/>
      <c r="BL78" s="1328"/>
      <c r="BM78" s="1328"/>
      <c r="BN78" s="1328"/>
      <c r="BO78" s="1328"/>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5" x14ac:dyDescent="0.15">
      <c r="B79" s="389"/>
      <c r="G79" s="1322"/>
      <c r="H79" s="1322"/>
      <c r="I79" s="1330"/>
      <c r="J79" s="1330"/>
      <c r="K79" s="1332"/>
      <c r="L79" s="1332"/>
      <c r="M79" s="1332"/>
      <c r="N79" s="1332"/>
      <c r="AN79" s="1321"/>
      <c r="AO79" s="1321"/>
      <c r="AP79" s="1321"/>
      <c r="AQ79" s="1321"/>
      <c r="AR79" s="1321"/>
      <c r="AS79" s="1321"/>
      <c r="AT79" s="1321"/>
      <c r="AU79" s="1321"/>
      <c r="AV79" s="1321"/>
      <c r="AW79" s="1321"/>
      <c r="AX79" s="1321"/>
      <c r="AY79" s="1321"/>
      <c r="AZ79" s="1321"/>
      <c r="BA79" s="1321"/>
      <c r="BB79" s="1328" t="s">
        <v>613</v>
      </c>
      <c r="BC79" s="1328"/>
      <c r="BD79" s="1328"/>
      <c r="BE79" s="1328"/>
      <c r="BF79" s="1328"/>
      <c r="BG79" s="1328"/>
      <c r="BH79" s="1328"/>
      <c r="BI79" s="1328"/>
      <c r="BJ79" s="1328"/>
      <c r="BK79" s="1328"/>
      <c r="BL79" s="1328"/>
      <c r="BM79" s="1328"/>
      <c r="BN79" s="1328"/>
      <c r="BO79" s="1328"/>
      <c r="BP79" s="1320">
        <v>6.9</v>
      </c>
      <c r="BQ79" s="1320"/>
      <c r="BR79" s="1320"/>
      <c r="BS79" s="1320"/>
      <c r="BT79" s="1320"/>
      <c r="BU79" s="1320"/>
      <c r="BV79" s="1320"/>
      <c r="BW79" s="1320"/>
      <c r="BX79" s="1320">
        <v>7.1</v>
      </c>
      <c r="BY79" s="1320"/>
      <c r="BZ79" s="1320"/>
      <c r="CA79" s="1320"/>
      <c r="CB79" s="1320"/>
      <c r="CC79" s="1320"/>
      <c r="CD79" s="1320"/>
      <c r="CE79" s="1320"/>
      <c r="CF79" s="1320">
        <v>7.4</v>
      </c>
      <c r="CG79" s="1320"/>
      <c r="CH79" s="1320"/>
      <c r="CI79" s="1320"/>
      <c r="CJ79" s="1320"/>
      <c r="CK79" s="1320"/>
      <c r="CL79" s="1320"/>
      <c r="CM79" s="1320"/>
      <c r="CN79" s="1320">
        <v>7.4</v>
      </c>
      <c r="CO79" s="1320"/>
      <c r="CP79" s="1320"/>
      <c r="CQ79" s="1320"/>
      <c r="CR79" s="1320"/>
      <c r="CS79" s="1320"/>
      <c r="CT79" s="1320"/>
      <c r="CU79" s="1320"/>
      <c r="CV79" s="1320">
        <v>8</v>
      </c>
      <c r="CW79" s="1320"/>
      <c r="CX79" s="1320"/>
      <c r="CY79" s="1320"/>
      <c r="CZ79" s="1320"/>
      <c r="DA79" s="1320"/>
      <c r="DB79" s="1320"/>
      <c r="DC79" s="1320"/>
    </row>
    <row r="80" spans="2:107" ht="13.5" x14ac:dyDescent="0.15">
      <c r="B80" s="389"/>
      <c r="G80" s="1322"/>
      <c r="H80" s="1322"/>
      <c r="I80" s="1330"/>
      <c r="J80" s="1330"/>
      <c r="K80" s="1332"/>
      <c r="L80" s="1332"/>
      <c r="M80" s="1332"/>
      <c r="N80" s="1332"/>
      <c r="AN80" s="1321"/>
      <c r="AO80" s="1321"/>
      <c r="AP80" s="1321"/>
      <c r="AQ80" s="1321"/>
      <c r="AR80" s="1321"/>
      <c r="AS80" s="1321"/>
      <c r="AT80" s="1321"/>
      <c r="AU80" s="1321"/>
      <c r="AV80" s="1321"/>
      <c r="AW80" s="1321"/>
      <c r="AX80" s="1321"/>
      <c r="AY80" s="1321"/>
      <c r="AZ80" s="1321"/>
      <c r="BA80" s="1321"/>
      <c r="BB80" s="1328"/>
      <c r="BC80" s="1328"/>
      <c r="BD80" s="1328"/>
      <c r="BE80" s="1328"/>
      <c r="BF80" s="1328"/>
      <c r="BG80" s="1328"/>
      <c r="BH80" s="1328"/>
      <c r="BI80" s="1328"/>
      <c r="BJ80" s="1328"/>
      <c r="BK80" s="1328"/>
      <c r="BL80" s="1328"/>
      <c r="BM80" s="1328"/>
      <c r="BN80" s="1328"/>
      <c r="BO80" s="1328"/>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118VjhhblnrRfNAUXwyDaOS7gnPr+0bBOfk4pgxcs+UmWA21Gp/7Hq5+XOkTA70HIE3u+1wZUdjDCaGW/Afaw==" saltValue="awihaSEARcGd4uF0PlLia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R0tplobzjyHTfJGX89Q9jSohXCWU2d53pCaPGG06DT5tdQbClA6zIbUjOqDiGAYcghXUTQY2lvjMd9rmpwHASA==" saltValue="qq/Z3RlgctTin6xDwWxM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bRdPE6+X8uj2dPNOwKqIm9tuYSSvjcKejx5Ehqqp8H9wiNXWNqFwMuQpv5SgWPzFdffGMXz8JbTKTnd9IDM24Q==" saltValue="UpgbwzxMjImVTG4Cigu0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256875</v>
      </c>
      <c r="E3" s="162"/>
      <c r="F3" s="163">
        <v>310300</v>
      </c>
      <c r="G3" s="164"/>
      <c r="H3" s="165"/>
    </row>
    <row r="4" spans="1:8" x14ac:dyDescent="0.15">
      <c r="A4" s="166"/>
      <c r="B4" s="167"/>
      <c r="C4" s="168"/>
      <c r="D4" s="169">
        <v>81211</v>
      </c>
      <c r="E4" s="170"/>
      <c r="F4" s="171">
        <v>157576</v>
      </c>
      <c r="G4" s="172"/>
      <c r="H4" s="173"/>
    </row>
    <row r="5" spans="1:8" x14ac:dyDescent="0.15">
      <c r="A5" s="154" t="s">
        <v>562</v>
      </c>
      <c r="B5" s="159"/>
      <c r="C5" s="160"/>
      <c r="D5" s="161">
        <v>228350</v>
      </c>
      <c r="E5" s="162"/>
      <c r="F5" s="163">
        <v>317319</v>
      </c>
      <c r="G5" s="164"/>
      <c r="H5" s="165"/>
    </row>
    <row r="6" spans="1:8" x14ac:dyDescent="0.15">
      <c r="A6" s="166"/>
      <c r="B6" s="167"/>
      <c r="C6" s="168"/>
      <c r="D6" s="169">
        <v>116590</v>
      </c>
      <c r="E6" s="170"/>
      <c r="F6" s="171">
        <v>164214</v>
      </c>
      <c r="G6" s="172"/>
      <c r="H6" s="173"/>
    </row>
    <row r="7" spans="1:8" x14ac:dyDescent="0.15">
      <c r="A7" s="154" t="s">
        <v>563</v>
      </c>
      <c r="B7" s="159"/>
      <c r="C7" s="160"/>
      <c r="D7" s="161">
        <v>285586</v>
      </c>
      <c r="E7" s="162"/>
      <c r="F7" s="163">
        <v>289738</v>
      </c>
      <c r="G7" s="164"/>
      <c r="H7" s="165"/>
    </row>
    <row r="8" spans="1:8" x14ac:dyDescent="0.15">
      <c r="A8" s="166"/>
      <c r="B8" s="167"/>
      <c r="C8" s="168"/>
      <c r="D8" s="169">
        <v>267971</v>
      </c>
      <c r="E8" s="170"/>
      <c r="F8" s="171">
        <v>156238</v>
      </c>
      <c r="G8" s="172"/>
      <c r="H8" s="173"/>
    </row>
    <row r="9" spans="1:8" x14ac:dyDescent="0.15">
      <c r="A9" s="154" t="s">
        <v>564</v>
      </c>
      <c r="B9" s="159"/>
      <c r="C9" s="160"/>
      <c r="D9" s="161">
        <v>164886</v>
      </c>
      <c r="E9" s="162"/>
      <c r="F9" s="163">
        <v>316937</v>
      </c>
      <c r="G9" s="164"/>
      <c r="H9" s="165"/>
    </row>
    <row r="10" spans="1:8" x14ac:dyDescent="0.15">
      <c r="A10" s="166"/>
      <c r="B10" s="167"/>
      <c r="C10" s="168"/>
      <c r="D10" s="169">
        <v>144364</v>
      </c>
      <c r="E10" s="170"/>
      <c r="F10" s="171">
        <v>199150</v>
      </c>
      <c r="G10" s="172"/>
      <c r="H10" s="173"/>
    </row>
    <row r="11" spans="1:8" x14ac:dyDescent="0.15">
      <c r="A11" s="154" t="s">
        <v>565</v>
      </c>
      <c r="B11" s="159"/>
      <c r="C11" s="160"/>
      <c r="D11" s="161">
        <v>253441</v>
      </c>
      <c r="E11" s="162"/>
      <c r="F11" s="163">
        <v>332350</v>
      </c>
      <c r="G11" s="164"/>
      <c r="H11" s="165"/>
    </row>
    <row r="12" spans="1:8" x14ac:dyDescent="0.15">
      <c r="A12" s="166"/>
      <c r="B12" s="167"/>
      <c r="C12" s="174"/>
      <c r="D12" s="169">
        <v>203903</v>
      </c>
      <c r="E12" s="170"/>
      <c r="F12" s="171">
        <v>200453</v>
      </c>
      <c r="G12" s="172"/>
      <c r="H12" s="173"/>
    </row>
    <row r="13" spans="1:8" x14ac:dyDescent="0.15">
      <c r="A13" s="154"/>
      <c r="B13" s="159"/>
      <c r="C13" s="175"/>
      <c r="D13" s="176">
        <v>237828</v>
      </c>
      <c r="E13" s="177"/>
      <c r="F13" s="178">
        <v>313329</v>
      </c>
      <c r="G13" s="179"/>
      <c r="H13" s="165"/>
    </row>
    <row r="14" spans="1:8" x14ac:dyDescent="0.15">
      <c r="A14" s="166"/>
      <c r="B14" s="167"/>
      <c r="C14" s="168"/>
      <c r="D14" s="169">
        <v>162808</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2.41</v>
      </c>
      <c r="C19" s="180">
        <f>ROUND(VALUE(SUBSTITUTE(実質収支比率等に係る経年分析!G$48,"▲","-")),2)</f>
        <v>3.14</v>
      </c>
      <c r="D19" s="180">
        <f>ROUND(VALUE(SUBSTITUTE(実質収支比率等に係る経年分析!H$48,"▲","-")),2)</f>
        <v>2.0099999999999998</v>
      </c>
      <c r="E19" s="180">
        <f>ROUND(VALUE(SUBSTITUTE(実質収支比率等に係る経年分析!I$48,"▲","-")),2)</f>
        <v>1.4</v>
      </c>
      <c r="F19" s="180">
        <f>ROUND(VALUE(SUBSTITUTE(実質収支比率等に係る経年分析!J$48,"▲","-")),2)</f>
        <v>3.15</v>
      </c>
    </row>
    <row r="20" spans="1:11" x14ac:dyDescent="0.15">
      <c r="A20" s="180" t="s">
        <v>55</v>
      </c>
      <c r="B20" s="180">
        <f>ROUND(VALUE(SUBSTITUTE(実質収支比率等に係る経年分析!F$47,"▲","-")),2)</f>
        <v>68.67</v>
      </c>
      <c r="C20" s="180">
        <f>ROUND(VALUE(SUBSTITUTE(実質収支比率等に係る経年分析!G$47,"▲","-")),2)</f>
        <v>70.5</v>
      </c>
      <c r="D20" s="180">
        <f>ROUND(VALUE(SUBSTITUTE(実質収支比率等に係る経年分析!H$47,"▲","-")),2)</f>
        <v>60.12</v>
      </c>
      <c r="E20" s="180">
        <f>ROUND(VALUE(SUBSTITUTE(実質収支比率等に係る経年分析!I$47,"▲","-")),2)</f>
        <v>53.7</v>
      </c>
      <c r="F20" s="180">
        <f>ROUND(VALUE(SUBSTITUTE(実質収支比率等に係る経年分析!J$47,"▲","-")),2)</f>
        <v>46.21</v>
      </c>
    </row>
    <row r="21" spans="1:11" x14ac:dyDescent="0.15">
      <c r="A21" s="180" t="s">
        <v>56</v>
      </c>
      <c r="B21" s="180">
        <f>IF(ISNUMBER(VALUE(SUBSTITUTE(実質収支比率等に係る経年分析!F$49,"▲","-"))),ROUND(VALUE(SUBSTITUTE(実質収支比率等に係る経年分析!F$49,"▲","-")),2),NA())</f>
        <v>-8.0299999999999994</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-11.75</v>
      </c>
      <c r="E21" s="180">
        <f>IF(ISNUMBER(VALUE(SUBSTITUTE(実質収支比率等に係る経年分析!I$49,"▲","-"))),ROUND(VALUE(SUBSTITUTE(実質収支比率等に係る経年分析!I$49,"▲","-")),2),NA())</f>
        <v>-6.48</v>
      </c>
      <c r="F21" s="180">
        <f>IF(ISNUMBER(VALUE(SUBSTITUTE(実質収支比率等に係る経年分析!J$49,"▲","-"))),ROUND(VALUE(SUBSTITUTE(実質収支比率等に係る経年分析!J$49,"▲","-")),2),NA())</f>
        <v>-2.08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教育奨学金貸与基金</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0.57999999999999996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3.15</v>
      </c>
    </row>
    <row r="35" spans="1:16" x14ac:dyDescent="0.15">
      <c r="A35" s="181" t="str">
        <f>IF(連結実質赤字比率に係る赤字・黒字の構成分析!C$35="",NA(),連結実質赤字比率に係る赤字・黒字の構成分析!C$35)</f>
        <v>国保すさみ病院事業会計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345</v>
      </c>
      <c r="E42" s="182"/>
      <c r="F42" s="182"/>
      <c r="G42" s="182">
        <f>'実質公債費比率（分子）の構造'!L$52</f>
        <v>346</v>
      </c>
      <c r="H42" s="182"/>
      <c r="I42" s="182"/>
      <c r="J42" s="182">
        <f>'実質公債費比率（分子）の構造'!M$52</f>
        <v>371</v>
      </c>
      <c r="K42" s="182"/>
      <c r="L42" s="182"/>
      <c r="M42" s="182">
        <f>'実質公債費比率（分子）の構造'!N$52</f>
        <v>372</v>
      </c>
      <c r="N42" s="182"/>
      <c r="O42" s="182"/>
      <c r="P42" s="182">
        <f>'実質公債費比率（分子）の構造'!O$52</f>
        <v>438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14</v>
      </c>
      <c r="C46" s="182"/>
      <c r="D46" s="182"/>
      <c r="E46" s="182">
        <f>'実質公債費比率（分子）の構造'!L$48</f>
        <v>17</v>
      </c>
      <c r="F46" s="182"/>
      <c r="G46" s="182"/>
      <c r="H46" s="182">
        <f>'実質公債費比率（分子）の構造'!M$48</f>
        <v>20</v>
      </c>
      <c r="I46" s="182"/>
      <c r="J46" s="182"/>
      <c r="K46" s="182">
        <f>'実質公債費比率（分子）の構造'!N$48</f>
        <v>15</v>
      </c>
      <c r="L46" s="182"/>
      <c r="M46" s="182"/>
      <c r="N46" s="182">
        <f>'実質公債費比率（分子）の構造'!O$48</f>
        <v>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466</v>
      </c>
      <c r="C49" s="182"/>
      <c r="D49" s="182"/>
      <c r="E49" s="182">
        <f>'実質公債費比率（分子）の構造'!L$45</f>
        <v>464</v>
      </c>
      <c r="F49" s="182"/>
      <c r="G49" s="182"/>
      <c r="H49" s="182">
        <f>'実質公債費比率（分子）の構造'!M$45</f>
        <v>495</v>
      </c>
      <c r="I49" s="182"/>
      <c r="J49" s="182"/>
      <c r="K49" s="182">
        <f>'実質公債費比率（分子）の構造'!N$45</f>
        <v>501</v>
      </c>
      <c r="L49" s="182"/>
      <c r="M49" s="182"/>
      <c r="N49" s="182">
        <f>'実質公債費比率（分子）の構造'!O$45</f>
        <v>578</v>
      </c>
      <c r="O49" s="182"/>
      <c r="P49" s="182"/>
    </row>
    <row r="50" spans="1:16" x14ac:dyDescent="0.15">
      <c r="A50" s="182" t="s">
        <v>71</v>
      </c>
      <c r="B50" s="182" t="e">
        <f>NA()</f>
        <v>#N/A</v>
      </c>
      <c r="C50" s="182">
        <f>IF(ISNUMBER('実質公債費比率（分子）の構造'!K$53),'実質公債費比率（分子）の構造'!K$53,NA())</f>
        <v>136</v>
      </c>
      <c r="D50" s="182" t="e">
        <f>NA()</f>
        <v>#N/A</v>
      </c>
      <c r="E50" s="182" t="e">
        <f>NA()</f>
        <v>#N/A</v>
      </c>
      <c r="F50" s="182">
        <f>IF(ISNUMBER('実質公債費比率（分子）の構造'!L$53),'実質公債費比率（分子）の構造'!L$53,NA())</f>
        <v>136</v>
      </c>
      <c r="G50" s="182" t="e">
        <f>NA()</f>
        <v>#N/A</v>
      </c>
      <c r="H50" s="182" t="e">
        <f>NA()</f>
        <v>#N/A</v>
      </c>
      <c r="I50" s="182">
        <f>IF(ISNUMBER('実質公債費比率（分子）の構造'!M$53),'実質公債費比率（分子）の構造'!M$53,NA())</f>
        <v>145</v>
      </c>
      <c r="J50" s="182" t="e">
        <f>NA()</f>
        <v>#N/A</v>
      </c>
      <c r="K50" s="182" t="e">
        <f>NA()</f>
        <v>#N/A</v>
      </c>
      <c r="L50" s="182">
        <f>IF(ISNUMBER('実質公債費比率（分子）の構造'!N$53),'実質公債費比率（分子）の構造'!N$53,NA())</f>
        <v>145</v>
      </c>
      <c r="M50" s="182" t="e">
        <f>NA()</f>
        <v>#N/A</v>
      </c>
      <c r="N50" s="182" t="e">
        <f>NA()</f>
        <v>#N/A</v>
      </c>
      <c r="O50" s="182">
        <f>IF(ISNUMBER('実質公債費比率（分子）の構造'!O$53),'実質公債費比率（分子）の構造'!O$53,NA())</f>
        <v>163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3687</v>
      </c>
      <c r="E56" s="181"/>
      <c r="F56" s="181"/>
      <c r="G56" s="181">
        <f>'将来負担比率（分子）の構造'!J$52</f>
        <v>3666</v>
      </c>
      <c r="H56" s="181"/>
      <c r="I56" s="181"/>
      <c r="J56" s="181">
        <f>'将来負担比率（分子）の構造'!K$52</f>
        <v>4061</v>
      </c>
      <c r="K56" s="181"/>
      <c r="L56" s="181"/>
      <c r="M56" s="181">
        <f>'将来負担比率（分子）の構造'!L$52</f>
        <v>4075</v>
      </c>
      <c r="N56" s="181"/>
      <c r="O56" s="181"/>
      <c r="P56" s="181">
        <f>'将来負担比率（分子）の構造'!M$52</f>
        <v>4092</v>
      </c>
    </row>
    <row r="57" spans="1:16" x14ac:dyDescent="0.15">
      <c r="A57" s="181" t="s">
        <v>42</v>
      </c>
      <c r="B57" s="181"/>
      <c r="C57" s="181"/>
      <c r="D57" s="181">
        <f>'将来負担比率（分子）の構造'!I$51</f>
        <v>83</v>
      </c>
      <c r="E57" s="181"/>
      <c r="F57" s="181"/>
      <c r="G57" s="181">
        <f>'将来負担比率（分子）の構造'!J$51</f>
        <v>105</v>
      </c>
      <c r="H57" s="181"/>
      <c r="I57" s="181"/>
      <c r="J57" s="181">
        <f>'将来負担比率（分子）の構造'!K$51</f>
        <v>93</v>
      </c>
      <c r="K57" s="181"/>
      <c r="L57" s="181"/>
      <c r="M57" s="181">
        <f>'将来負担比率（分子）の構造'!L$51</f>
        <v>92</v>
      </c>
      <c r="N57" s="181"/>
      <c r="O57" s="181"/>
      <c r="P57" s="181">
        <f>'将来負担比率（分子）の構造'!M$51</f>
        <v>107</v>
      </c>
    </row>
    <row r="58" spans="1:16" x14ac:dyDescent="0.15">
      <c r="A58" s="181" t="s">
        <v>41</v>
      </c>
      <c r="B58" s="181"/>
      <c r="C58" s="181"/>
      <c r="D58" s="181">
        <f>'将来負担比率（分子）の構造'!I$50</f>
        <v>3484</v>
      </c>
      <c r="E58" s="181"/>
      <c r="F58" s="181"/>
      <c r="G58" s="181">
        <f>'将来負担比率（分子）の構造'!J$50</f>
        <v>3345</v>
      </c>
      <c r="H58" s="181"/>
      <c r="I58" s="181"/>
      <c r="J58" s="181">
        <f>'将来負担比率（分子）の構造'!K$50</f>
        <v>3187</v>
      </c>
      <c r="K58" s="181"/>
      <c r="L58" s="181"/>
      <c r="M58" s="181">
        <f>'将来負担比率（分子）の構造'!L$50</f>
        <v>3069</v>
      </c>
      <c r="N58" s="181"/>
      <c r="O58" s="181"/>
      <c r="P58" s="181">
        <f>'将来負担比率（分子）の構造'!M$50</f>
        <v>3094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661</v>
      </c>
      <c r="C62" s="181"/>
      <c r="D62" s="181"/>
      <c r="E62" s="181">
        <f>'将来負担比率（分子）の構造'!J$45</f>
        <v>598</v>
      </c>
      <c r="F62" s="181"/>
      <c r="G62" s="181"/>
      <c r="H62" s="181">
        <f>'将来負担比率（分子）の構造'!K$45</f>
        <v>600</v>
      </c>
      <c r="I62" s="181"/>
      <c r="J62" s="181"/>
      <c r="K62" s="181">
        <f>'将来負担比率（分子）の構造'!L$45</f>
        <v>588</v>
      </c>
      <c r="L62" s="181"/>
      <c r="M62" s="181"/>
      <c r="N62" s="181">
        <f>'将来負担比率（分子）の構造'!M$45</f>
        <v>527</v>
      </c>
      <c r="O62" s="181"/>
      <c r="P62" s="181"/>
    </row>
    <row r="63" spans="1:16" x14ac:dyDescent="0.15">
      <c r="A63" s="181" t="s">
        <v>34</v>
      </c>
      <c r="B63" s="181">
        <f>'将来負担比率（分子）の構造'!I$44</f>
        <v>22</v>
      </c>
      <c r="C63" s="181"/>
      <c r="D63" s="181"/>
      <c r="E63" s="181">
        <f>'将来負担比率（分子）の構造'!J$44</f>
        <v>17</v>
      </c>
      <c r="F63" s="181"/>
      <c r="G63" s="181"/>
      <c r="H63" s="181">
        <f>'将来負担比率（分子）の構造'!K$44</f>
        <v>17</v>
      </c>
      <c r="I63" s="181"/>
      <c r="J63" s="181"/>
      <c r="K63" s="181">
        <f>'将来負担比率（分子）の構造'!L$44</f>
        <v>7</v>
      </c>
      <c r="L63" s="181"/>
      <c r="M63" s="181"/>
      <c r="N63" s="181">
        <f>'将来負担比率（分子）の構造'!M$44</f>
        <v>2</v>
      </c>
      <c r="O63" s="181"/>
      <c r="P63" s="181"/>
    </row>
    <row r="64" spans="1:16" x14ac:dyDescent="0.15">
      <c r="A64" s="181" t="s">
        <v>33</v>
      </c>
      <c r="B64" s="181">
        <f>'将来負担比率（分子）の構造'!I$43</f>
        <v>133</v>
      </c>
      <c r="C64" s="181"/>
      <c r="D64" s="181"/>
      <c r="E64" s="181">
        <f>'将来負担比率（分子）の構造'!J$43</f>
        <v>102</v>
      </c>
      <c r="F64" s="181"/>
      <c r="G64" s="181"/>
      <c r="H64" s="181">
        <f>'将来負担比率（分子）の構造'!K$43</f>
        <v>92</v>
      </c>
      <c r="I64" s="181"/>
      <c r="J64" s="181"/>
      <c r="K64" s="181">
        <f>'将来負担比率（分子）の構造'!L$43</f>
        <v>149</v>
      </c>
      <c r="L64" s="181"/>
      <c r="M64" s="181"/>
      <c r="N64" s="181">
        <f>'将来負担比率（分子）の構造'!M$43</f>
        <v>225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5019</v>
      </c>
      <c r="C66" s="181"/>
      <c r="D66" s="181"/>
      <c r="E66" s="181">
        <f>'将来負担比率（分子）の構造'!J$41</f>
        <v>5198</v>
      </c>
      <c r="F66" s="181"/>
      <c r="G66" s="181"/>
      <c r="H66" s="181">
        <f>'将来負担比率（分子）の構造'!K$41</f>
        <v>5681</v>
      </c>
      <c r="I66" s="181"/>
      <c r="J66" s="181"/>
      <c r="K66" s="181">
        <f>'将来負担比率（分子）の構造'!L$41</f>
        <v>5658</v>
      </c>
      <c r="L66" s="181"/>
      <c r="M66" s="181"/>
      <c r="N66" s="181">
        <f>'将来負担比率（分子）の構造'!M$41</f>
        <v>5690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1417</v>
      </c>
      <c r="C72" s="185">
        <f>基金残高に係る経年分析!G55</f>
        <v>1277</v>
      </c>
      <c r="D72" s="185">
        <f>基金残高に係る経年分析!H55</f>
        <v>1177</v>
      </c>
    </row>
    <row r="73" spans="1:16" x14ac:dyDescent="0.15">
      <c r="A73" s="184" t="s">
        <v>78</v>
      </c>
      <c r="B73" s="185">
        <f>基金残高に係る経年分析!F56</f>
        <v>43</v>
      </c>
      <c r="C73" s="185">
        <f>基金残高に係る経年分析!G56</f>
        <v>43</v>
      </c>
      <c r="D73" s="185">
        <f>基金残高に係る経年分析!H56</f>
        <v>43</v>
      </c>
    </row>
    <row r="74" spans="1:16" x14ac:dyDescent="0.15">
      <c r="A74" s="184" t="s">
        <v>79</v>
      </c>
      <c r="B74" s="185">
        <f>基金残高に係る経年分析!F57</f>
        <v>1327</v>
      </c>
      <c r="C74" s="185">
        <f>基金残高に係る経年分析!G57</f>
        <v>1357</v>
      </c>
      <c r="D74" s="185">
        <f>基金残高に係る経年分析!H57</f>
        <v>1439</v>
      </c>
    </row>
  </sheetData>
  <sheetProtection algorithmName="SHA-512" hashValue="1GbI73odQrS6SLr6uPMlz5XQonQovvGb908WjHEgGzvFuImFyCFHZiUbNtwTtYDV0rRKBOULEelLR+yuFAlVyA==" saltValue="bgHYndDRkj6qKZ9HHDBk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132900</cp:lastModifiedBy>
  <cp:lastPrinted>2022-09-16T00:34:05Z</cp:lastPrinted>
  <dcterms:created xsi:type="dcterms:W3CDTF">2022-02-02T06:16:19Z</dcterms:created>
  <dcterms:modified xsi:type="dcterms:W3CDTF">2022-09-27T02:17:49Z</dcterms:modified>
  <cp:category/>
</cp:coreProperties>
</file>