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2決算分\07 財政状況資料集の作成について（2回目）\03_団体→県\●15_広川町\"/>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O36" i="10"/>
  <c r="BW36" i="10"/>
  <c r="BE36" i="10"/>
  <c r="AM36" i="10"/>
  <c r="CO35" i="10"/>
  <c r="BW35" i="10"/>
  <c r="AM35" i="10"/>
  <c r="CO34" i="10"/>
  <c r="BW34" i="10"/>
  <c r="AM34" i="10"/>
  <c r="C34" i="10"/>
  <c r="C35" i="10" s="1"/>
  <c r="C36" i="10" l="1"/>
  <c r="C37" i="10" s="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<sst xmlns="http://schemas.openxmlformats.org/spreadsheetml/2006/main" count="1173" uniqueCount="613">
  <si>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</si>
  <si>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</si>
  <si>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</si>
  <si>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</si>
  <si>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</si>
  <si>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</si>
  <si>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</si>
  <si>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</si>
  <si>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</si>
  <si>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</si>
  <si>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</si>
  <si>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</si>
  <si>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</si>
  <si>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</si>
  <si>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</si>
  <si>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</si>
  <si>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</si>
  <si>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</si>
  <si>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</si>
  <si>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</si>
  <si>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</si>
  <si>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</si>
  <si>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</si>
  <si>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</si>
  <si>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</si>
  <si>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</si>
  <si>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</si>
  <si>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</si>
  <si>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</si>
  <si>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</si>
  <si>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</si>
  <si>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</si>
  <si>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</si>
  <si>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</si>
  <si>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</si>
  <si>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</si>
  <si>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</si>
  <si>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</si>
  <si>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</si>
  <si>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</si>
  <si>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</si>
  <si>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</si>
  <si>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</si>
  <si>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</si>
  <si>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</si>
  <si>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</si>
  <si>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</si>
  <si>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</si>
  <si>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</si>
  <si>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</si>
  <si>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</si>
  <si>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</si>
  <si>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</si>
  <si>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</si>
  <si>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</si>
  <si>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</si>
  <si>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</si>
  <si>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</si>
  <si>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</si>
  <si>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</si>
  <si>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</si>
  <si>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</si>
  <si>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</si>
  <si>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</si>
  <si>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</si>
  <si>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</si>
  <si>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</si>
  <si>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</si>
  <si>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</si>
  <si>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</si>
  <si>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</si>
  <si>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</si>
  <si>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</si>
  <si>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</si>
  <si>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</si>
  <si>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</si>
  <si>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</si>
  <si>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</si>
  <si>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</si>
  <si>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</si>
  <si>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</si>
  <si>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</si>
  <si>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</si>
  <si>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</si>
  <si>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</si>
  <si>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</si>
  <si>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</si>
  <si>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</si>
  <si>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</si>
  <si>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</si>
  <si>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</si>
  <si>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</si>
  <si>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</si>
  <si>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</si>
  <si>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</si>
  <si>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</si>
  <si>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</si>
  <si>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</si>
  <si>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</si>
  <si>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</si>
  <si>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</si>
  <si>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</si>
  <si>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</si>
  <si>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</si>
  <si>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</si>
  <si>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</si>
  <si>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</si>
  <si>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</si>
  <si>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</si>
  <si>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</si>
  <si>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</si>
  <si>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</si>
  <si>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</si>
  <si>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</si>
  <si>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</si>
  <si>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</si>
  <si>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</si>
  <si>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</si>
  <si>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</si>
  <si>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</si>
  <si>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</si>
  <si>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</si>
  <si>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</si>
  <si>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</si>
  <si>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</si>
  <si>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</si>
  <si>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</si>
  <si>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</si>
  <si>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</si>
  <si>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</si>
  <si>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</si>
  <si>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</si>
  <si>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</si>
  <si>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</si>
  <si>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</si>
  <si>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</si>
  <si>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</si>
  <si>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</si>
  <si>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</si>
  <si>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</si>
  <si>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</si>
  <si>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</si>
  <si>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</si>
  <si>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</si>
  <si>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</si>
  <si>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</si>
  <si>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</si>
  <si>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</si>
  <si>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</si>
  <si>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</si>
  <si>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</si>
  <si>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</si>
  <si>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</si>
  <si>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</si>
  <si>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</si>
  <si>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</si>
  <si>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</si>
  <si>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</si>
  <si>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</si>
  <si>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</si>
  <si>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</si>
  <si>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</si>
  <si>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</si>
  <si>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</si>
  <si>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</si>
  <si>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</si>
  <si>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</si>
  <si>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</si>
  <si>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</si>
  <si>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</si>
  <si>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</si>
  <si>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</si>
  <si>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</si>
  <si>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</si>
  <si>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</si>
  <si>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</si>
  <si>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</si>
  <si>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</si>
  <si>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</si>
  <si>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</si>
  <si>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</si>
  <si>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</si>
  <si>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</si>
  <si>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</si>
  <si>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</si>
  <si>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</si>
  <si>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</si>
  <si>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</si>
  <si>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</si>
  <si>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</si>
  <si>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</si>
  <si>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</si>
  <si>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</si>
  <si>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</si>
  <si>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</si>
  <si>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</si>
  <si>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</si>
  <si>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</si>
  <si>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</si>
  <si>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</si>
  <si>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</si>
  <si>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</si>
  <si>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</si>
  <si>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</si>
  <si>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</si>
  <si>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</si>
  <si>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</si>
  <si>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</si>
  <si>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</si>
  <si>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</si>
  <si>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</si>
  <si>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</si>
  <si>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和歌山県広川町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</si>
  <si>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</si>
  <si>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</si>
  <si>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</si>
  <si>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</si>
  <si>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</si>
  <si>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</si>
  <si>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</si>
  <si>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</si>
  <si>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</si>
  <si>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</si>
  <si>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</si>
  <si>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</si>
  <si>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</si>
  <si>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</si>
  <si>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</si>
  <si>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</si>
  <si>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</si>
  <si>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</si>
  <si>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</si>
  <si>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</si>
  <si>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</si>
  <si>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</si>
  <si>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</si>
  <si>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</si>
  <si>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</si>
  <si>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</si>
  <si>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</si>
  <si>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</si>
  <si>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</si>
  <si>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</si>
  <si>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</si>
  <si>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</si>
  <si>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</si>
  <si>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</si>
  <si>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</si>
  <si>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</si>
  <si>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</si>
  <si>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</si>
  <si>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</si>
  <si>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</si>
  <si>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</si>
  <si>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</si>
  <si>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</si>
  <si>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</si>
  <si>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</si>
  <si>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</si>
  <si>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</si>
  <si>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</si>
  <si>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</si>
  <si>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</si>
  <si>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</si>
  <si>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</si>
  <si>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</si>
  <si>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</si>
  <si>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</si>
  <si>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</si>
  <si>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</si>
  <si>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</si>
  <si>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</si>
  <si>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</si>
  <si>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</si>
  <si>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</si>
  <si>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</si>
  <si>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</si>
  <si>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</si>
  <si>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</si>
  <si>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</si>
  <si>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</si>
  <si>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</si>
  <si>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</si>
  <si>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</si>
  <si>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</si>
  <si>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</si>
  <si>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</si>
  <si>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</si>
  <si>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</si>
  <si>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</si>
  <si>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</si>
  <si>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</si>
  <si>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</si>
  <si>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</si>
  <si>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</si>
  <si>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</si>
  <si>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</si>
  <si>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</si>
  <si>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</si>
  <si>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</si>
  <si>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</si>
  <si>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</si>
  <si>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</si>
  <si>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</si>
  <si>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</si>
  <si>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</si>
  <si>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</si>
  <si>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</si>
  <si>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</si>
  <si>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</si>
  <si>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</si>
  <si>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</si>
  <si>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</si>
  <si>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</si>
  <si>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</si>
  <si>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</si>
  <si>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</si>
  <si>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</si>
  <si>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</si>
  <si>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</si>
  <si>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</si>
  <si>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</si>
  <si>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</si>
  <si>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</si>
  <si>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</si>
  <si>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</si>
  <si>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</si>
  <si>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</si>
  <si>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</si>
  <si>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</si>
  <si>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</si>
  <si>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</si>
  <si>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</si>
  <si>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</si>
  <si>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</si>
  <si>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</si>
  <si>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</si>
  <si>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</si>
  <si>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</si>
  <si>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</si>
  <si>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</si>
  <si>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</si>
  <si>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</si>
  <si>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</si>
  <si>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</si>
  <si>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</si>
  <si>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</si>
  <si>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</si>
  <si>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</si>
  <si>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</si>
  <si>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</si>
  <si>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</si>
  <si>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</si>
  <si>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</si>
  <si>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</si>
  <si>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</si>
  <si>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</si>
  <si>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</si>
  <si>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</si>
  <si>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</si>
  <si>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</si>
  <si>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</si>
  <si>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</si>
  <si>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</si>
  <si>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</si>
  <si>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</si>
  <si>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</si>
  <si>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和歌山県広川町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</si>
  <si>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</si>
  <si>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</si>
  <si>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</si>
  <si>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</si>
  <si>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</si>
  <si>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</si>
  <si>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</si>
  <si>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</si>
  <si>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</si>
  <si>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</si>
  <si>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</si>
  <si>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</si>
  <si>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</si>
  <si>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</si>
  <si>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</si>
  <si>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</si>
  <si>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</si>
  <si>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</si>
  <si>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</si>
  <si>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</si>
  <si>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</si>
  <si>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t>
    <phoneticPr fontId="5"/>
  </si>
  <si>
    <t>広川町営浴場運営事業特別会計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</si>
  <si>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</si>
  <si>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</si>
  <si>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</si>
  <si>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</si>
  <si>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</si>
  <si>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</si>
  <si>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</si>
  <si>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</si>
  <si>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</si>
  <si>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</si>
  <si>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</si>
  <si>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</si>
  <si>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</si>
  <si>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</si>
  <si>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</si>
  <si>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</si>
  <si>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介護保険特別会計事業勘定</t>
    <phoneticPr fontId="5"/>
  </si>
  <si>
    <t>後期高齢者医療特別会計</t>
    <phoneticPr fontId="5"/>
  </si>
  <si>
    <t>簡易上水道特別会計</t>
    <phoneticPr fontId="5"/>
  </si>
  <si>
    <t>法非適用企業</t>
    <phoneticPr fontId="5"/>
  </si>
  <si>
    <t>下水道特別会計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</si>
  <si>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</si>
  <si>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</si>
  <si>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</si>
  <si>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</si>
  <si>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</si>
  <si>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</si>
  <si>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</si>
  <si>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</si>
  <si>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</si>
  <si>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</si>
  <si>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</si>
  <si>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</si>
  <si>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</si>
  <si>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</si>
  <si>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</si>
  <si>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</si>
  <si>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</si>
  <si>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</si>
  <si>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</si>
  <si>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</si>
  <si>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</si>
  <si>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</si>
  <si>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</si>
  <si>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</si>
  <si>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</si>
  <si>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</si>
  <si>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</si>
  <si>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</si>
  <si>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</si>
  <si>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</si>
  <si>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</si>
  <si>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</si>
  <si>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</si>
  <si>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</si>
  <si>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</si>
  <si>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</si>
  <si>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</si>
  <si>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</si>
  <si>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</si>
  <si>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</si>
  <si>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</si>
  <si>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</si>
  <si>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</si>
  <si>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</si>
  <si>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</si>
  <si>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</si>
  <si>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</si>
  <si>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</si>
  <si>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</si>
  <si>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</si>
  <si>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</si>
  <si>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</si>
  <si>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</si>
  <si>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</si>
  <si>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</si>
  <si>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</si>
  <si>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</si>
  <si>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</si>
  <si>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</si>
  <si>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</si>
  <si>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</si>
  <si>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簡易上水道特別会計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</si>
  <si>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</si>
  <si>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</si>
  <si>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</si>
  <si>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</si>
  <si>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</si>
  <si>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</si>
  <si>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</si>
  <si>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</si>
  <si>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</si>
  <si>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</si>
  <si>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</si>
  <si>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</si>
  <si>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</si>
  <si>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</si>
  <si>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</si>
  <si>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</si>
  <si>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</si>
  <si>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</si>
  <si>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</si>
  <si>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</si>
  <si>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</si>
  <si>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</si>
  <si>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</si>
  <si>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</si>
  <si>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</si>
  <si>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</si>
  <si>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</si>
  <si>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</si>
  <si>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</si>
  <si>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</si>
  <si>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</si>
  <si>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</si>
  <si>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</si>
  <si>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</si>
  <si>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</si>
  <si>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</si>
  <si>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</si>
  <si>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</si>
  <si>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</si>
  <si>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</si>
  <si>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</si>
  <si>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</si>
  <si>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</si>
  <si>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</si>
  <si>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</si>
  <si>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</si>
  <si>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</si>
  <si>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</si>
  <si>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</si>
  <si>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</si>
  <si>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</si>
  <si>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</si>
  <si>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</si>
  <si>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</si>
  <si>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</si>
  <si>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</si>
  <si>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</si>
  <si>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</si>
  <si>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</si>
  <si>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</si>
  <si>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</si>
  <si>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</si>
  <si>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</si>
  <si>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</si>
  <si>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</si>
  <si>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</si>
  <si>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</si>
  <si>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</si>
  <si>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</si>
  <si>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</si>
  <si>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</si>
  <si>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</si>
  <si>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</si>
  <si>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</si>
  <si>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</si>
  <si>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</si>
  <si>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</si>
  <si>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</si>
  <si>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</si>
  <si>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</si>
  <si>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</si>
  <si>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</si>
  <si>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</si>
  <si>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</si>
  <si>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</si>
  <si>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</si>
  <si>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</si>
  <si>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</si>
  <si>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</si>
  <si>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</si>
  <si>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</si>
  <si>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</si>
  <si>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1.64</t>
  </si>
  <si>
    <t>▲ 9.78</t>
  </si>
  <si>
    <t>一般会計</t>
  </si>
  <si>
    <t>介護保険特別会計事業勘定</t>
  </si>
  <si>
    <t>国民健康保険特別会計事業勘定</t>
  </si>
  <si>
    <t>後期高齢者医療特別会計</t>
  </si>
  <si>
    <t>簡易上水道特別会計</t>
  </si>
  <si>
    <t>学校給食特別会計</t>
  </si>
  <si>
    <t>広川町営浴場運営事業特別会計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</si>
  <si>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</si>
  <si>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</si>
  <si>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</si>
  <si>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</si>
  <si>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</si>
  <si>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</si>
  <si>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</si>
  <si>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</si>
  <si>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</si>
  <si>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</si>
  <si>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和歌山県市町村総合事務組合</t>
    <rPh sb="0" eb="4">
      <t>ワカヤマケン</t>
    </rPh>
    <rPh sb="4" eb="7">
      <t>シチョウソン</t>
    </rPh>
    <rPh sb="7" eb="13">
      <t>ソウゴウジムクミアイ</t>
    </rPh>
    <phoneticPr fontId="2"/>
  </si>
  <si>
    <t>有田衛生施設事務組合</t>
    <rPh sb="0" eb="10">
      <t>アリダエイセイシセツジムクミアイ</t>
    </rPh>
    <phoneticPr fontId="2"/>
  </si>
  <si>
    <t>有田聖苑事務組合</t>
    <rPh sb="0" eb="4">
      <t>アリダセイエン</t>
    </rPh>
    <rPh sb="4" eb="8">
      <t>ジムクミアイ</t>
    </rPh>
    <phoneticPr fontId="2"/>
  </si>
  <si>
    <t>有田郡老人福祉施設事務組合</t>
    <rPh sb="0" eb="3">
      <t>アリダグン</t>
    </rPh>
    <rPh sb="3" eb="9">
      <t>ロウジンフクシシセツ</t>
    </rPh>
    <rPh sb="9" eb="13">
      <t>ジムクミアイ</t>
    </rPh>
    <phoneticPr fontId="2"/>
  </si>
  <si>
    <t>有田周辺広域圏事務組合</t>
    <rPh sb="0" eb="7">
      <t>アリダシュウヘンコウイキケン</t>
    </rPh>
    <rPh sb="7" eb="11">
      <t>ジムクミアイ</t>
    </rPh>
    <phoneticPr fontId="2"/>
  </si>
  <si>
    <t>有田周辺広域圏事務組合（公営企業会計）</t>
    <rPh sb="0" eb="7">
      <t>アリダシュウヘンコウイキケン</t>
    </rPh>
    <rPh sb="7" eb="11">
      <t>ジムクミアイ</t>
    </rPh>
    <rPh sb="12" eb="16">
      <t>コウエイキギョウ</t>
    </rPh>
    <rPh sb="16" eb="18">
      <t>カイケイ</t>
    </rPh>
    <phoneticPr fontId="2"/>
  </si>
  <si>
    <t>湯浅広川消防組合</t>
    <rPh sb="0" eb="8">
      <t>ユアサヒロガワショウボウクミアイ</t>
    </rPh>
    <phoneticPr fontId="2"/>
  </si>
  <si>
    <t>和歌山地方税回収機構</t>
    <rPh sb="0" eb="6">
      <t>ワカヤマチホウゼイ</t>
    </rPh>
    <rPh sb="6" eb="10">
      <t>カイシュウキコウ</t>
    </rPh>
    <phoneticPr fontId="2"/>
  </si>
  <si>
    <t>和歌山県後期高齢者医療広域連合</t>
    <rPh sb="0" eb="4">
      <t>ワカヤマケン</t>
    </rPh>
    <rPh sb="4" eb="9">
      <t>コウキコウレイシャ</t>
    </rPh>
    <rPh sb="9" eb="11">
      <t>イリョウ</t>
    </rPh>
    <rPh sb="11" eb="15">
      <t>コウイキレンゴウ</t>
    </rPh>
    <phoneticPr fontId="2"/>
  </si>
  <si>
    <t>和歌山県後期高齢者医療広域連合（特別会計）</t>
    <rPh sb="0" eb="4">
      <t>ワカヤマケン</t>
    </rPh>
    <rPh sb="4" eb="9">
      <t>コウキコウレイシャ</t>
    </rPh>
    <rPh sb="9" eb="11">
      <t>イリョウ</t>
    </rPh>
    <rPh sb="11" eb="15">
      <t>コウイキレンゴウ</t>
    </rPh>
    <rPh sb="16" eb="20">
      <t>トクベツカイケイ</t>
    </rPh>
    <phoneticPr fontId="2"/>
  </si>
  <si>
    <t>和歌山県住宅新築資金等貸付金回収管理組合</t>
    <rPh sb="0" eb="4">
      <t>ワカヤマケン</t>
    </rPh>
    <rPh sb="4" eb="11">
      <t>ジュウタクシンチクシキントウ</t>
    </rPh>
    <rPh sb="11" eb="14">
      <t>カシツケキン</t>
    </rPh>
    <rPh sb="14" eb="20">
      <t>カイシュウカンリクミアイ</t>
    </rPh>
    <phoneticPr fontId="2"/>
  </si>
  <si>
    <t>ふるさとづくり基金</t>
    <rPh sb="7" eb="9">
      <t>キキン</t>
    </rPh>
    <phoneticPr fontId="5"/>
  </si>
  <si>
    <t>教育施設整備基金</t>
    <rPh sb="0" eb="8">
      <t>キョウイクシセツセイビキキン</t>
    </rPh>
    <phoneticPr fontId="5"/>
  </si>
  <si>
    <t>衛生施設整備基金</t>
    <rPh sb="0" eb="8">
      <t>エイセイシセツセイビキキン</t>
    </rPh>
    <phoneticPr fontId="5"/>
  </si>
  <si>
    <t>稲むらの火の館管理基金</t>
    <rPh sb="0" eb="1">
      <t>イナ</t>
    </rPh>
    <rPh sb="4" eb="5">
      <t>ヒ</t>
    </rPh>
    <rPh sb="6" eb="7">
      <t>ヤカタ</t>
    </rPh>
    <rPh sb="7" eb="11">
      <t>カンリキキン</t>
    </rPh>
    <phoneticPr fontId="5"/>
  </si>
  <si>
    <t>滝原温泉整備基金</t>
    <rPh sb="0" eb="4">
      <t>タキハラオンセン</t>
    </rPh>
    <rPh sb="4" eb="8">
      <t>セイビキキン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</si>
  <si>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</si>
  <si>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</si>
  <si>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</si>
  <si>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</si>
  <si>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</si>
  <si>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充当可能財源等の額が将来負担額を上回っているため、将来負担比率は算定されていない。
実質公債費比率は類似団体を下回っているが、近年の借入額の増加に伴い比率が上昇してきているため、適正な管理に努めたい。</t>
    <rPh sb="0" eb="2">
      <t>ジュウトウ</t>
    </rPh>
    <rPh sb="2" eb="4">
      <t>カノウ</t>
    </rPh>
    <rPh sb="4" eb="6">
      <t>ザイゲン</t>
    </rPh>
    <rPh sb="6" eb="7">
      <t>トウ</t>
    </rPh>
    <rPh sb="8" eb="9">
      <t>ガク</t>
    </rPh>
    <rPh sb="10" eb="12">
      <t>ショウライ</t>
    </rPh>
    <rPh sb="12" eb="14">
      <t>フタン</t>
    </rPh>
    <rPh sb="14" eb="15">
      <t>ガク</t>
    </rPh>
    <rPh sb="16" eb="18">
      <t>ウワマワ</t>
    </rPh>
    <rPh sb="25" eb="27">
      <t>ショウライ</t>
    </rPh>
    <rPh sb="27" eb="29">
      <t>フタン</t>
    </rPh>
    <rPh sb="29" eb="31">
      <t>ヒリツ</t>
    </rPh>
    <rPh sb="32" eb="34">
      <t>サンテイ</t>
    </rPh>
    <rPh sb="42" eb="44">
      <t>ジッシツ</t>
    </rPh>
    <rPh sb="44" eb="47">
      <t>コウサイヒ</t>
    </rPh>
    <rPh sb="47" eb="49">
      <t>ヒリツ</t>
    </rPh>
    <rPh sb="50" eb="52">
      <t>ルイジ</t>
    </rPh>
    <rPh sb="52" eb="54">
      <t>ダンタイ</t>
    </rPh>
    <rPh sb="55" eb="57">
      <t>シタマワ</t>
    </rPh>
    <rPh sb="63" eb="65">
      <t>キンネン</t>
    </rPh>
    <rPh sb="66" eb="68">
      <t>カリイレ</t>
    </rPh>
    <rPh sb="68" eb="69">
      <t>ガク</t>
    </rPh>
    <rPh sb="70" eb="72">
      <t>ゾウカ</t>
    </rPh>
    <rPh sb="73" eb="74">
      <t>トモナ</t>
    </rPh>
    <rPh sb="75" eb="77">
      <t>ヒリツ</t>
    </rPh>
    <rPh sb="78" eb="80">
      <t>ジョウショウ</t>
    </rPh>
    <rPh sb="89" eb="91">
      <t>テキセイ</t>
    </rPh>
    <rPh sb="92" eb="94">
      <t>カンリ</t>
    </rPh>
    <rPh sb="95" eb="96">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</si>
  <si>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</si>
  <si>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</si>
  <si>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</si>
  <si>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充当可能財源等の額が将来負担額を上回っているため、将来負担比率は算定されていない。
有形固定資産減価償却率は類似団体を下回っているが、上昇傾向であるため施設の維持管理を適正に進めていきたい。</t>
    <rPh sb="0" eb="2">
      <t>ジュウトウ</t>
    </rPh>
    <rPh sb="2" eb="4">
      <t>カノウ</t>
    </rPh>
    <rPh sb="4" eb="6">
      <t>ザイゲン</t>
    </rPh>
    <rPh sb="6" eb="7">
      <t>トウ</t>
    </rPh>
    <rPh sb="8" eb="9">
      <t>ガク</t>
    </rPh>
    <rPh sb="10" eb="12">
      <t>ショウライ</t>
    </rPh>
    <rPh sb="12" eb="14">
      <t>フタン</t>
    </rPh>
    <rPh sb="14" eb="15">
      <t>ガク</t>
    </rPh>
    <rPh sb="16" eb="18">
      <t>ウワマワ</t>
    </rPh>
    <rPh sb="25" eb="27">
      <t>ショウライ</t>
    </rPh>
    <rPh sb="27" eb="29">
      <t>フタン</t>
    </rPh>
    <rPh sb="29" eb="31">
      <t>ヒリツ</t>
    </rPh>
    <rPh sb="32" eb="34">
      <t>サンテイ</t>
    </rPh>
    <rPh sb="42" eb="44">
      <t>ユウケイ</t>
    </rPh>
    <rPh sb="44" eb="46">
      <t>コテイ</t>
    </rPh>
    <rPh sb="46" eb="48">
      <t>シサン</t>
    </rPh>
    <rPh sb="48" eb="50">
      <t>ゲンカ</t>
    </rPh>
    <rPh sb="50" eb="52">
      <t>ショウキャク</t>
    </rPh>
    <rPh sb="52" eb="53">
      <t>リツ</t>
    </rPh>
    <rPh sb="54" eb="56">
      <t>ルイジ</t>
    </rPh>
    <rPh sb="56" eb="58">
      <t>ダンタイ</t>
    </rPh>
    <rPh sb="59" eb="61">
      <t>シタマワ</t>
    </rPh>
    <rPh sb="67" eb="69">
      <t>ジョウショウ</t>
    </rPh>
    <rPh sb="69" eb="71">
      <t>ケイコウ</t>
    </rPh>
    <rPh sb="76" eb="78">
      <t>シセツ</t>
    </rPh>
    <rPh sb="79" eb="81">
      <t>イジ</t>
    </rPh>
    <rPh sb="81" eb="83">
      <t>カンリ</t>
    </rPh>
    <rPh sb="84" eb="86">
      <t>テキセイ</t>
    </rPh>
    <rPh sb="87" eb="88">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</si>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</sst>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98DA-4FE0-BE9A-99D4111B96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105126</c:v>
                </c:pt>
                <c:pt idx="1">
                  <c:v>104827</c:v>
                </c:pt>
                <c:pt idx="2">
                  <c:v>76548</c:v>
                </c:pt>
                <c:pt idx="3">
                  <c:v>261489</c:v>
                </c:pt>
                <c:pt idx="4">
                  <c:v>248662</c:v>
                </c:pt>
              </c:numCache>
            </c:numRef>
          </c:val>
          <c:smooth val="0"/>
          <c:extLst>
            <c:ext xmlns:c16="http://schemas.microsoft.com/office/drawing/2014/chart" uri="{C3380CC4-5D6E-409C-BE32-E72D297353CC}">
              <c16:uniqueId val="{00000001-98DA-4FE0-BE9A-99D4111B96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3.69</c:v>
                </c:pt>
                <c:pt idx="1">
                  <c:v>4.26</c:v>
                </c:pt>
                <c:pt idx="2">
                  <c:v>4.4800000000000004</c:v>
                </c:pt>
                <c:pt idx="3">
                  <c:v>3.48</c:v>
                </c:pt>
                <c:pt idx="4">
                  <c:v>3.52</c:v>
                </c:pt>
              </c:numCache>
            </c:numRef>
          </c:val>
          <c:extLst>
            <c:ext xmlns:c16="http://schemas.microsoft.com/office/drawing/2014/chart" uri="{C3380CC4-5D6E-409C-BE32-E72D297353CC}">
              <c16:uniqueId val="{00000000-25C2-45E2-80A4-74D2CF833E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26.85</c:v>
                </c:pt>
                <c:pt idx="1">
                  <c:v>27.18</c:v>
                </c:pt>
                <c:pt idx="2">
                  <c:v>27.77</c:v>
                </c:pt>
                <c:pt idx="3">
                  <c:v>18.75</c:v>
                </c:pt>
                <c:pt idx="4">
                  <c:v>18.079999999999998</c:v>
                </c:pt>
              </c:numCache>
            </c:numRef>
          </c:val>
          <c:extLst>
            <c:ext xmlns:c16="http://schemas.microsoft.com/office/drawing/2014/chart" uri="{C3380CC4-5D6E-409C-BE32-E72D297353CC}">
              <c16:uniqueId val="{00000001-25C2-45E2-80A4-74D2CF833E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-1.64</c:v>
                </c:pt>
                <c:pt idx="1">
                  <c:v>0.61</c:v>
                </c:pt>
                <c:pt idx="2">
                  <c:v>0.35</c:v>
                </c:pt>
                <c:pt idx="3">
                  <c:v>-9.7799999999999994</c:v>
                </c:pt>
                <c:pt idx="4">
                  <c:v>0.21</c:v>
                </c:pt>
              </c:numCache>
            </c:numRef>
          </c:val>
          <c:smooth val="0"/>
          <c:extLst>
            <c:ext xmlns:c16="http://schemas.microsoft.com/office/drawing/2014/chart" uri="{C3380CC4-5D6E-409C-BE32-E72D297353CC}">
              <c16:uniqueId val="{00000002-25C2-45E2-80A4-74D2CF833E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009-4530-A3A1-29C99798A0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09-4530-A3A1-29C99798A035}"/>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009-4530-A3A1-29C99798A035}"/>
            </c:ext>
          </c:extLst>
        </c:ser>
        <c:ser>
          <c:idx val="3"/>
          <c:order val="3"/>
          <c:tx>
            <c:strRef>
              <c:f>データシート!$A$30</c:f>
              <c:strCache>
                <c:ptCount val="1"/>
                <c:pt idx="0">
                  <c:v>広川町営浴場運営事業特別会計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009-4530-A3A1-29C99798A035}"/>
            </c:ext>
          </c:extLst>
        </c:ser>
        <c:ser>
          <c:idx val="4"/>
          <c:order val="4"/>
          <c:tx>
            <c:strRef>
              <c:f>データシート!$A$31</c:f>
              <c:strCache>
                <c:ptCount val="1"/>
                <c:pt idx="0">
                  <c:v>学校給食特別会計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009-4530-A3A1-29C99798A035}"/>
            </c:ext>
          </c:extLst>
        </c:ser>
        <c:ser>
          <c:idx val="5"/>
          <c:order val="5"/>
          <c:tx>
            <c:strRef>
              <c:f>データシート!$A$32</c:f>
              <c:strCache>
                <c:ptCount val="1"/>
                <c:pt idx="0">
                  <c:v>簡易上水道特別会計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0.55000000000000004</c:v>
                </c:pt>
                <c:pt idx="2">
                  <c:v>#N/A</c:v>
                </c:pt>
                <c:pt idx="3">
                  <c:v>0.19</c:v>
                </c:pt>
                <c:pt idx="4">
                  <c:v>#N/A</c:v>
                </c:pt>
                <c:pt idx="5">
                  <c:v>0</c:v>
                </c:pt>
                <c:pt idx="6">
                  <c:v>#N/A</c:v>
                </c:pt>
                <c:pt idx="7">
                  <c:v>0.11</c:v>
                </c:pt>
                <c:pt idx="8">
                  <c:v>#N/A</c:v>
                </c:pt>
                <c:pt idx="9">
                  <c:v>0.01</c:v>
                </c:pt>
              </c:numCache>
            </c:numRef>
          </c:val>
          <c:extLst>
            <c:ext xmlns:c16="http://schemas.microsoft.com/office/drawing/2014/chart" uri="{C3380CC4-5D6E-409C-BE32-E72D297353CC}">
              <c16:uniqueId val="{00000005-8009-4530-A3A1-29C99798A03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0.04</c:v>
                </c:pt>
                <c:pt idx="4">
                  <c:v>#N/A</c:v>
                </c:pt>
                <c:pt idx="5">
                  <c:v>0.04</c:v>
                </c:pt>
                <c:pt idx="6">
                  <c:v>#N/A</c:v>
                </c:pt>
                <c:pt idx="7">
                  <c:v>0.03</c:v>
                </c:pt>
                <c:pt idx="8">
                  <c:v>#N/A</c:v>
                </c:pt>
                <c:pt idx="9">
                  <c:v>0.04</c:v>
                </c:pt>
              </c:numCache>
            </c:numRef>
          </c:val>
          <c:extLst>
            <c:ext xmlns:c16="http://schemas.microsoft.com/office/drawing/2014/chart" uri="{C3380CC4-5D6E-409C-BE32-E72D297353CC}">
              <c16:uniqueId val="{00000006-8009-4530-A3A1-29C99798A035}"/>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2.3199999999999998</c:v>
                </c:pt>
                <c:pt idx="2">
                  <c:v>#N/A</c:v>
                </c:pt>
                <c:pt idx="3">
                  <c:v>1.69</c:v>
                </c:pt>
                <c:pt idx="4">
                  <c:v>#N/A</c:v>
                </c:pt>
                <c:pt idx="5">
                  <c:v>2.2400000000000002</c:v>
                </c:pt>
                <c:pt idx="6">
                  <c:v>#N/A</c:v>
                </c:pt>
                <c:pt idx="7">
                  <c:v>0.79</c:v>
                </c:pt>
                <c:pt idx="8">
                  <c:v>#N/A</c:v>
                </c:pt>
                <c:pt idx="9">
                  <c:v>1.31</c:v>
                </c:pt>
              </c:numCache>
            </c:numRef>
          </c:val>
          <c:extLst>
            <c:ext xmlns:c16="http://schemas.microsoft.com/office/drawing/2014/chart" uri="{C3380CC4-5D6E-409C-BE32-E72D297353CC}">
              <c16:uniqueId val="{00000007-8009-4530-A3A1-29C99798A035}"/>
            </c:ext>
          </c:extLst>
        </c:ser>
        <c:ser>
          <c:idx val="8"/>
          <c:order val="8"/>
          <c:tx>
            <c:strRef>
              <c:f>データシート!$A$35</c:f>
              <c:strCache>
                <c:ptCount val="1"/>
                <c:pt idx="0">
                  <c:v>介護保険特別会計事業勘定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0.77</c:v>
                </c:pt>
                <c:pt idx="2">
                  <c:v>#N/A</c:v>
                </c:pt>
                <c:pt idx="3">
                  <c:v>0.94</c:v>
                </c:pt>
                <c:pt idx="4">
                  <c:v>#N/A</c:v>
                </c:pt>
                <c:pt idx="5">
                  <c:v>2.2000000000000002</c:v>
                </c:pt>
                <c:pt idx="6">
                  <c:v>#N/A</c:v>
                </c:pt>
                <c:pt idx="7">
                  <c:v>3.21</c:v>
                </c:pt>
                <c:pt idx="8">
                  <c:v>#N/A</c:v>
                </c:pt>
                <c:pt idx="9">
                  <c:v>2.73</c:v>
                </c:pt>
              </c:numCache>
            </c:numRef>
          </c:val>
          <c:extLst>
            <c:ext xmlns:c16="http://schemas.microsoft.com/office/drawing/2014/chart" uri="{C3380CC4-5D6E-409C-BE32-E72D297353CC}">
              <c16:uniqueId val="{00000008-8009-4530-A3A1-29C99798A0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3.69</c:v>
                </c:pt>
                <c:pt idx="2">
                  <c:v>#N/A</c:v>
                </c:pt>
                <c:pt idx="3">
                  <c:v>4.26</c:v>
                </c:pt>
                <c:pt idx="4">
                  <c:v>#N/A</c:v>
                </c:pt>
                <c:pt idx="5">
                  <c:v>4.4800000000000004</c:v>
                </c:pt>
                <c:pt idx="6">
                  <c:v>#N/A</c:v>
                </c:pt>
                <c:pt idx="7">
                  <c:v>3.48</c:v>
                </c:pt>
                <c:pt idx="8">
                  <c:v>#N/A</c:v>
                </c:pt>
                <c:pt idx="9">
                  <c:v>3.52</c:v>
                </c:pt>
              </c:numCache>
            </c:numRef>
          </c:val>
          <c:extLst>
            <c:ext xmlns:c16="http://schemas.microsoft.com/office/drawing/2014/chart" uri="{C3380CC4-5D6E-409C-BE32-E72D297353CC}">
              <c16:uniqueId val="{00000009-8009-4530-A3A1-29C99798A0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421</c:v>
                </c:pt>
                <c:pt idx="5">
                  <c:v>392</c:v>
                </c:pt>
                <c:pt idx="8">
                  <c:v>379</c:v>
                </c:pt>
                <c:pt idx="11">
                  <c:v>379</c:v>
                </c:pt>
                <c:pt idx="14">
                  <c:v>351</c:v>
                </c:pt>
              </c:numCache>
            </c:numRef>
          </c:val>
          <c:extLst>
            <c:ext xmlns:c16="http://schemas.microsoft.com/office/drawing/2014/chart" uri="{C3380CC4-5D6E-409C-BE32-E72D297353CC}">
              <c16:uniqueId val="{00000000-D9D4-4190-AD5A-69C218B26B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D4-4190-AD5A-69C218B26B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D4-4190-AD5A-69C218B26B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112</c:v>
                </c:pt>
                <c:pt idx="3">
                  <c:v>71</c:v>
                </c:pt>
                <c:pt idx="6">
                  <c:v>75</c:v>
                </c:pt>
                <c:pt idx="9">
                  <c:v>64</c:v>
                </c:pt>
                <c:pt idx="12">
                  <c:v>48</c:v>
                </c:pt>
              </c:numCache>
            </c:numRef>
          </c:val>
          <c:extLst>
            <c:ext xmlns:c16="http://schemas.microsoft.com/office/drawing/2014/chart" uri="{C3380CC4-5D6E-409C-BE32-E72D297353CC}">
              <c16:uniqueId val="{00000003-D9D4-4190-AD5A-69C218B26B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c:v>
                </c:pt>
                <c:pt idx="3">
                  <c:v>15</c:v>
                </c:pt>
                <c:pt idx="6">
                  <c:v>16</c:v>
                </c:pt>
                <c:pt idx="9">
                  <c:v>16</c:v>
                </c:pt>
                <c:pt idx="12">
                  <c:v>18</c:v>
                </c:pt>
              </c:numCache>
            </c:numRef>
          </c:val>
          <c:extLst>
            <c:ext xmlns:c16="http://schemas.microsoft.com/office/drawing/2014/chart" uri="{C3380CC4-5D6E-409C-BE32-E72D297353CC}">
              <c16:uniqueId val="{00000004-D9D4-4190-AD5A-69C218B26B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D4-4190-AD5A-69C218B26B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D4-4190-AD5A-69C218B26B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401</c:v>
                </c:pt>
                <c:pt idx="3">
                  <c:v>425</c:v>
                </c:pt>
                <c:pt idx="6">
                  <c:v>419</c:v>
                </c:pt>
                <c:pt idx="9">
                  <c:v>437</c:v>
                </c:pt>
                <c:pt idx="12">
                  <c:v>435</c:v>
                </c:pt>
              </c:numCache>
            </c:numRef>
          </c:val>
          <c:extLst>
            <c:ext xmlns:c16="http://schemas.microsoft.com/office/drawing/2014/chart" uri="{C3380CC4-5D6E-409C-BE32-E72D297353CC}">
              <c16:uniqueId val="{00000007-D9D4-4190-AD5A-69C218B26B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107</c:v>
                </c:pt>
                <c:pt idx="2">
                  <c:v>#N/A</c:v>
                </c:pt>
                <c:pt idx="3">
                  <c:v>#N/A</c:v>
                </c:pt>
                <c:pt idx="4">
                  <c:v>119</c:v>
                </c:pt>
                <c:pt idx="5">
                  <c:v>#N/A</c:v>
                </c:pt>
                <c:pt idx="6">
                  <c:v>#N/A</c:v>
                </c:pt>
                <c:pt idx="7">
                  <c:v>131</c:v>
                </c:pt>
                <c:pt idx="8">
                  <c:v>#N/A</c:v>
                </c:pt>
                <c:pt idx="9">
                  <c:v>#N/A</c:v>
                </c:pt>
                <c:pt idx="10">
                  <c:v>138</c:v>
                </c:pt>
                <c:pt idx="11">
                  <c:v>#N/A</c:v>
                </c:pt>
                <c:pt idx="12">
                  <c:v>#N/A</c:v>
                </c:pt>
                <c:pt idx="13">
                  <c:v>150</c:v>
                </c:pt>
                <c:pt idx="14">
                  <c:v>#N/A</c:v>
                </c:pt>
              </c:numCache>
            </c:numRef>
          </c:val>
          <c:smooth val="0"/>
          <c:extLst>
            <c:ext xmlns:c16="http://schemas.microsoft.com/office/drawing/2014/chart" uri="{C3380CC4-5D6E-409C-BE32-E72D297353CC}">
              <c16:uniqueId val="{00000008-D9D4-4190-AD5A-69C218B26B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3481</c:v>
                </c:pt>
                <c:pt idx="5">
                  <c:v>3320</c:v>
                </c:pt>
                <c:pt idx="8">
                  <c:v>3348</c:v>
                </c:pt>
                <c:pt idx="11">
                  <c:v>3181</c:v>
                </c:pt>
                <c:pt idx="14">
                  <c:v>3402</c:v>
                </c:pt>
              </c:numCache>
            </c:numRef>
          </c:val>
          <c:extLst>
            <c:ext xmlns:c16="http://schemas.microsoft.com/office/drawing/2014/chart" uri="{C3380CC4-5D6E-409C-BE32-E72D297353CC}">
              <c16:uniqueId val="{00000000-1895-47C1-8D48-6263EBE97A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895-47C1-8D48-6263EBE97A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4019</c:v>
                </c:pt>
                <c:pt idx="5">
                  <c:v>4208</c:v>
                </c:pt>
                <c:pt idx="8">
                  <c:v>4230</c:v>
                </c:pt>
                <c:pt idx="11">
                  <c:v>3787</c:v>
                </c:pt>
                <c:pt idx="14">
                  <c:v>3708</c:v>
                </c:pt>
              </c:numCache>
            </c:numRef>
          </c:val>
          <c:extLst>
            <c:ext xmlns:c16="http://schemas.microsoft.com/office/drawing/2014/chart" uri="{C3380CC4-5D6E-409C-BE32-E72D297353CC}">
              <c16:uniqueId val="{00000002-1895-47C1-8D48-6263EBE97A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95-47C1-8D48-6263EBE97A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95-47C1-8D48-6263EBE97A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95-47C1-8D48-6263EBE97A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694</c:v>
                </c:pt>
                <c:pt idx="3">
                  <c:v>657</c:v>
                </c:pt>
                <c:pt idx="6">
                  <c:v>616</c:v>
                </c:pt>
                <c:pt idx="9">
                  <c:v>598</c:v>
                </c:pt>
                <c:pt idx="12">
                  <c:v>607</c:v>
                </c:pt>
              </c:numCache>
            </c:numRef>
          </c:val>
          <c:extLst>
            <c:ext xmlns:c16="http://schemas.microsoft.com/office/drawing/2014/chart" uri="{C3380CC4-5D6E-409C-BE32-E72D297353CC}">
              <c16:uniqueId val="{00000006-1895-47C1-8D48-6263EBE97A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527</c:v>
                </c:pt>
                <c:pt idx="3">
                  <c:v>457</c:v>
                </c:pt>
                <c:pt idx="6">
                  <c:v>383</c:v>
                </c:pt>
                <c:pt idx="9">
                  <c:v>321</c:v>
                </c:pt>
                <c:pt idx="12">
                  <c:v>275</c:v>
                </c:pt>
              </c:numCache>
            </c:numRef>
          </c:val>
          <c:extLst>
            <c:ext xmlns:c16="http://schemas.microsoft.com/office/drawing/2014/chart" uri="{C3380CC4-5D6E-409C-BE32-E72D297353CC}">
              <c16:uniqueId val="{00000007-1895-47C1-8D48-6263EBE97A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225</c:v>
                </c:pt>
                <c:pt idx="3">
                  <c:v>337</c:v>
                </c:pt>
                <c:pt idx="6">
                  <c:v>672</c:v>
                </c:pt>
                <c:pt idx="9">
                  <c:v>1070</c:v>
                </c:pt>
                <c:pt idx="12">
                  <c:v>1038</c:v>
                </c:pt>
              </c:numCache>
            </c:numRef>
          </c:val>
          <c:extLst>
            <c:ext xmlns:c16="http://schemas.microsoft.com/office/drawing/2014/chart" uri="{C3380CC4-5D6E-409C-BE32-E72D297353CC}">
              <c16:uniqueId val="{00000008-1895-47C1-8D48-6263EBE97A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95-47C1-8D48-6263EBE97A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3828</c:v>
                </c:pt>
                <c:pt idx="3">
                  <c:v>3784</c:v>
                </c:pt>
                <c:pt idx="6">
                  <c:v>3656</c:v>
                </c:pt>
                <c:pt idx="9">
                  <c:v>3884</c:v>
                </c:pt>
                <c:pt idx="12">
                  <c:v>3985</c:v>
                </c:pt>
              </c:numCache>
            </c:numRef>
          </c:val>
          <c:extLst>
            <c:ext xmlns:c16="http://schemas.microsoft.com/office/drawing/2014/chart" uri="{C3380CC4-5D6E-409C-BE32-E72D297353CC}">
              <c16:uniqueId val="{0000000A-1895-47C1-8D48-6263EBE97A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95-47C1-8D48-6263EBE97A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709</c:v>
                </c:pt>
                <c:pt idx="1">
                  <c:v>482</c:v>
                </c:pt>
                <c:pt idx="2">
                  <c:v>483</c:v>
                </c:pt>
              </c:numCache>
            </c:numRef>
          </c:val>
          <c:extLst>
            <c:ext xmlns:c16="http://schemas.microsoft.com/office/drawing/2014/chart" uri="{C3380CC4-5D6E-409C-BE32-E72D297353CC}">
              <c16:uniqueId val="{00000000-ABB1-4BEE-BCE7-B9395EEA31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312</c:v>
                </c:pt>
                <c:pt idx="1">
                  <c:v>321</c:v>
                </c:pt>
                <c:pt idx="2">
                  <c:v>322</c:v>
                </c:pt>
              </c:numCache>
            </c:numRef>
          </c:val>
          <c:extLst>
            <c:ext xmlns:c16="http://schemas.microsoft.com/office/drawing/2014/chart" uri="{C3380CC4-5D6E-409C-BE32-E72D297353CC}">
              <c16:uniqueId val="{00000001-ABB1-4BEE-BCE7-B9395EEA31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2673</c:v>
                </c:pt>
                <c:pt idx="1">
                  <c:v>2674</c:v>
                </c:pt>
                <c:pt idx="2">
                  <c:v>2593</c:v>
                </c:pt>
              </c:numCache>
            </c:numRef>
          </c:val>
          <c:extLst>
            <c:ext xmlns:c16="http://schemas.microsoft.com/office/drawing/2014/chart" uri="{C3380CC4-5D6E-409C-BE32-E72D297353CC}">
              <c16:uniqueId val="{00000002-ABB1-4BEE-BCE7-B9395EEA31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{3DFD7CBF-6E85-4860-AD7F-794A4F0A1571}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FE0-4FE3-8CCE-32D0D668AB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{A8CBB5E6-BA86-4C5C-A990-FADF3A05179B}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E0-4FE3-8CCE-32D0D668AB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{1015A1C5-E5A6-4015-8E39-CA8958157006}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E0-4FE3-8CCE-32D0D668AB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{671AF1A0-0A15-4F85-BBEB-E850EF645176}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E0-4FE3-8CCE-32D0D668AB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{09900051-C930-41E9-9149-3D766BEBE7C0}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E0-4FE3-8CCE-32D0D668AB8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{32BA0C1F-3DF0-4BAF-BD94-CFE1A2C19D8E}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FE0-4FE3-8CCE-32D0D668AB8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{C1DE2EE2-3E31-4CE5-AA16-B2A780EB0109}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FE0-4FE3-8CCE-32D0D668AB8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{FC179128-376D-4354-82FA-D49C72E406FA}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FE0-4FE3-8CCE-32D0D668AB8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{27CE435A-9D43-4547-AF02-44DF3C522719}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FE0-4FE3-8CCE-32D0D668AB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46.4</c:v>
                </c:pt>
                <c:pt idx="8">
                  <c:v>47.5</c:v>
                </c:pt>
                <c:pt idx="16">
                  <c:v>48.5</c:v>
                </c:pt>
                <c:pt idx="24">
                  <c:v>60.3</c:v>
                </c:pt>
                <c:pt idx="32">
                  <c:v>60.1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FE0-4FE3-8CCE-32D0D668AB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{6E8C0AF8-4446-42B1-A268-2D18B7B92D8F}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FE0-4FE3-8CCE-32D0D668AB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{B98E76B8-4CC7-461B-B7E0-A75A6214DF07}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E0-4FE3-8CCE-32D0D668AB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{A42AAB8A-D3E4-40DC-A842-6B7ACA10AEA7}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E0-4FE3-8CCE-32D0D668AB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{4B0650D7-1DA2-406E-A54C-6C1D48F5CC1E}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E0-4FE3-8CCE-32D0D668AB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{5FAC4FE9-1794-4CA9-9C12-B96479CECF98}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E0-4FE3-8CCE-32D0D668AB8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{29D93CF4-C735-42AE-AE05-CEEC60C21CBF}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FE0-4FE3-8CCE-32D0D668AB8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{F11F6850-F677-43DB-8F38-B4F90E9D1656}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FE0-4FE3-8CCE-32D0D668AB8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{7E9E27CD-FFF6-464B-972C-AE3BD5C78861}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FE0-4FE3-8CCE-32D0D668AB8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{F71842B6-0EA5-4FE0-B1E9-4024958DDD27}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FE0-4FE3-8CCE-32D0D668AB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FE0-4FE3-8CCE-32D0D668AB81}"/>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{736F7947-3E10-4416-9B75-9AA939C50AF0}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176-4B57-826C-952914062E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{FFB6DBB2-C2B2-42AD-A6D1-8676B26B38EE}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76-4B57-826C-952914062E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{5149A6BC-094E-4477-BBEF-28BF12F58A03}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76-4B57-826C-952914062E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{137C99BD-FB19-43B0-B177-8D719A1BB12F}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76-4B57-826C-952914062E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{F66EEB32-9DBC-41A6-93AE-3BE6986F8EE5}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76-4B57-826C-952914062E7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{FD5461C2-D2A6-4E61-B16A-DCBB91A05298}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176-4B57-826C-952914062E7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{4AE66500-A7FC-4588-A95B-E1DB2E93FC47}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176-4B57-826C-952914062E7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{8956C760-0C36-4373-B028-A406C932D193}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176-4B57-826C-952914062E7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{53227011-8E1C-440E-8EC1-2EBE35406269}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176-4B57-826C-952914062E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5.2</c:v>
                </c:pt>
                <c:pt idx="16">
                  <c:v>5.4</c:v>
                </c:pt>
                <c:pt idx="24">
                  <c:v>5.9</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176-4B57-826C-952914062E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{9F7619D8-0132-4415-9557-B6CEEEBB1981}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176-4B57-826C-952914062E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{6DC47495-4D19-4F31-A8DA-E97C4F1A470F}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76-4B57-826C-952914062E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{B8E82726-C8C6-4436-AE88-571AB845C476}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76-4B57-826C-952914062E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{DCA45D51-20CC-4661-B207-4E90C1BEC872}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76-4B57-826C-952914062E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{ED29C7B8-15C9-4E4D-951F-120E958F2696}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76-4B57-826C-952914062E7C}"/>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{D4A8488D-EE7F-4AE3-A9E0-66250826D61E}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176-4B57-826C-952914062E7C}"/>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{05D9B0DC-4D7A-4952-8830-0C856977C8B3}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176-4B57-826C-952914062E7C}"/>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{8967F955-29E5-45AF-8FB4-D44F3DA34137}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176-4B57-826C-952914062E7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{E9DD5319-9D4B-4020-9E41-E58243B90692}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176-4B57-826C-952914062E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176-4B57-826C-952914062E7C}"/>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組合等が起こした地方債の元利償還金に対する負担金等は、有田衛生施設事務組合の元金償還が完了したことにより減少している。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しかし、交付税算入公債費等が減少しているため、実質公債費比率は増加している。</a:t>
          </a:r>
        </a:p>
        <a:p>
          <a:r>
            <a:rPr kumimoji="1" lang="ja-JP" altLang="en-US" sz="1400">
              <a:latin typeface="ＭＳ ゴシック" pitchFamily="49" charset="-128"/>
              <a:ea typeface="ＭＳ ゴシック" pitchFamily="49" charset="-128"/>
            </a:rPr>
            <a:t>　今後も交付税措置が有利なものに限定した借り入れを行うとともに、借入と返済のバランスを考慮しながら適正な財政運営に努める。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充当基金残高と基準財政需要額算入見込額が多いため、充当可能財源が将来負担額を超えている状況となっている。</a:t>
          </a:r>
        </a:p>
        <a:p>
          <a:r>
            <a:rPr kumimoji="1" lang="ja-JP" altLang="en-US" sz="1400">
              <a:latin typeface="ＭＳ ゴシック" pitchFamily="49" charset="-128"/>
              <a:ea typeface="ＭＳ ゴシック" pitchFamily="49" charset="-128"/>
            </a:rPr>
            <a:t>　将来負担比率の分子が減少し改善しているのは、地方債残高は増加しているが、基準財政需要額算入見込額の増加による充当可能財源等の増加が主な要因となっている。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和歌山県広川町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国債等の運用による利子収入（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千円）や、土地貸付収入（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千円）が積み立ての主な要因となっている。しかし、新型コロナウイルス感染症対応等の財源に取り崩しているため、全体では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79,376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収益だけでなく元本の安全性の確保に配慮しながら国債等に運用することにより、引き続き積み立てを行っていくことを予定している。また、今後は積み立てと取り崩しのバランスを考慮しながら適正な基金の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ふるさとづくり基金：多様な歴史、伝統、文化産業等を生かした独創的・個性的なふるさとづくりを行うため。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教育施設整備基金：小・中学校等の教育施設の充実のため。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衛生施設整備基金：ごみ処理場等の衛生施設の整備のため。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稲むらの火の館管理基金：稲むらの火の館の管理運営及び設備充実を図るため。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滝原温泉整備基金：滝原温泉の整備のため。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ふるさとづくり基金：物産販売・飲食施設等の建設工事及び新型コロナウイルス感染症対策の財源として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102,606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教育施設整備基金：土地貸付収入等を小中学校の施設整備に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その他特定目的基金全体では、国債等による運用収益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教育施設整備基金：老朽化している小・中学校の校舎の建て替えのため、余剰金の範囲内で積み立てる。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その他特定目的基金全体では、国債等による運用収益を積み立てつつ、稲むらの火の館や滝原温泉の緊急を要する施設改修などの目的に応じた事業への取り崩しも行っていく。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元では、主な要因として公共用地先行取得の財源（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千円）を取り崩して充当したため大きく減額しているが、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は取り崩すこともなく基金運用収益により微増となっている。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これからも大型公共事業が計画されており財源が圧迫されることも考えられるため、基金の残額は設定していないが可能な範囲で積み立てを行っていく。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近年の取崩しは無く、基金運用収益による増額が要因となっている。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地方債残高は、大型公共事業の実施により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2,985,264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101,084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千円増）となっており、しばらくは増加傾向にある。今後も地方債の増加が見込まれるため、後年度負担の抑制のためにも、繰上償還と併せて基金の取り崩しも検討していく。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6,853
6,814
65.33
6,713,910
6,398,005
94,228
2,674,045
3,985,264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近年上昇傾向であり令和元年度は類似団体平均とほぼ同数値となっているため、より一層の施設の維持管理を適正に進めていきたい。</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725543"/>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500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7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490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3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113284</xdr:rowOff>
    </xdr:from>
    <xdr:to>
      <xdr:col>23</xdr:col>
      <xdr:colOff>136525</xdr:colOff>
      <xdr:row>32</xdr:row>
      <xdr:rowOff>43434</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42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136161</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279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117602</xdr:rowOff>
    </xdr:from>
    <xdr:to>
      <xdr:col>19</xdr:col>
      <xdr:colOff>187325</xdr:colOff>
      <xdr:row>32</xdr:row>
      <xdr:rowOff>47752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43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164084</xdr:rowOff>
    </xdr:from>
    <xdr:to>
      <xdr:col>23</xdr:col>
      <xdr:colOff>85725</xdr:colOff>
      <xdr:row>31</xdr:row>
      <xdr:rowOff>168402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4051300" y="5479034"/>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34290</xdr:rowOff>
    </xdr:from>
    <xdr:to>
      <xdr:col>15</xdr:col>
      <xdr:colOff>187325</xdr:colOff>
      <xdr:row>30</xdr:row>
      <xdr:rowOff>135890</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1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85090</xdr:rowOff>
    </xdr:from>
    <xdr:to>
      <xdr:col>19</xdr:col>
      <xdr:colOff>136525</xdr:colOff>
      <xdr:row>31</xdr:row>
      <xdr:rowOff>168402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228590"/>
          <a:ext cx="762000" cy="2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63500</xdr:rowOff>
    </xdr:from>
    <xdr:to>
      <xdr:col>15</xdr:col>
      <xdr:colOff>136525</xdr:colOff>
      <xdr:row>30</xdr:row>
      <xdr:rowOff>85090</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20700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160401</xdr:rowOff>
    </xdr:from>
    <xdr:to>
      <xdr:col>7</xdr:col>
      <xdr:colOff>187325</xdr:colOff>
      <xdr:row>30</xdr:row>
      <xdr:rowOff>90551</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1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39751</xdr:rowOff>
    </xdr:from>
    <xdr:to>
      <xdr:col>11</xdr:col>
      <xdr:colOff>136525</xdr:colOff>
      <xdr:row>30</xdr:row>
      <xdr:rowOff>63500</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183251"/>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55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47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43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64279</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20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152417</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4953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107078</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4907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充当可能基金が多いため、類似団体の平均値を大きく下回っている。</a:t>
          </a:r>
        </a:p>
        <a:p>
          <a:r>
            <a:rPr kumimoji="1" lang="ja-JP" altLang="en-US" sz="1100">
              <a:latin typeface="ＭＳ Ｐゴシック" panose="020B0600070205080204" pitchFamily="50" charset="-128"/>
              <a:ea typeface="ＭＳ Ｐゴシック" panose="020B0600070205080204" pitchFamily="50" charset="-128"/>
            </a:rPr>
            <a:t>ただし、近年の借入額の増加に伴い比率が上昇してきているため、適正な管理に努めたい。</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489903"/>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5843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83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4831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485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48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48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4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48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105017</xdr:rowOff>
    </xdr:from>
    <xdr:to>
      <xdr:col>76</xdr:col>
      <xdr:colOff>73025</xdr:colOff>
      <xdr:row>28</xdr:row>
      <xdr:rowOff>35167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47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127894</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458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83735</xdr:rowOff>
    </xdr:from>
    <xdr:to>
      <xdr:col>72</xdr:col>
      <xdr:colOff>123825</xdr:colOff>
      <xdr:row>28</xdr:row>
      <xdr:rowOff>13885</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471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134535</xdr:rowOff>
    </xdr:from>
    <xdr:to>
      <xdr:col>76</xdr:col>
      <xdr:colOff>22225</xdr:colOff>
      <xdr:row>27</xdr:row>
      <xdr:rowOff>155817</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4084300" y="4763685"/>
          <a:ext cx="7112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136235</xdr:rowOff>
    </xdr:from>
    <xdr:to>
      <xdr:col>68</xdr:col>
      <xdr:colOff>123825</xdr:colOff>
      <xdr:row>27</xdr:row>
      <xdr:rowOff>66385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459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15585</xdr:rowOff>
    </xdr:from>
    <xdr:to>
      <xdr:col>72</xdr:col>
      <xdr:colOff>73025</xdr:colOff>
      <xdr:row>27</xdr:row>
      <xdr:rowOff>134535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4644735"/>
          <a:ext cx="762000" cy="1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114131</xdr:rowOff>
    </xdr:from>
    <xdr:to>
      <xdr:col>64</xdr:col>
      <xdr:colOff>123825</xdr:colOff>
      <xdr:row>27</xdr:row>
      <xdr:rowOff>44281</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45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164931</xdr:rowOff>
    </xdr:from>
    <xdr:to>
      <xdr:col>68</xdr:col>
      <xdr:colOff>73025</xdr:colOff>
      <xdr:row>27</xdr:row>
      <xdr:rowOff>15585</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4622631"/>
          <a:ext cx="762000" cy="2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142506</xdr:rowOff>
    </xdr:from>
    <xdr:to>
      <xdr:col>60</xdr:col>
      <xdr:colOff>123825</xdr:colOff>
      <xdr:row>27</xdr:row>
      <xdr:rowOff>72656</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46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164931</xdr:rowOff>
    </xdr:from>
    <xdr:to>
      <xdr:col>64</xdr:col>
      <xdr:colOff>73025</xdr:colOff>
      <xdr:row>27</xdr:row>
      <xdr:rowOff>21856</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4622631"/>
          <a:ext cx="762000"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494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496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49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493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30412</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448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82912</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436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60808</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43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89183</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437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6,853
6,814
65.33
6,713,910
6,398,005
94,228
2,674,045
3,985,264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71137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71301</xdr:rowOff>
    </xdr:from>
    <xdr:to>
      <xdr:col>24</xdr:col>
      <xdr:colOff>63500</xdr:colOff>
      <xdr:row>38</xdr:row>
      <xdr:rowOff>99060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8640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71301</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570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41910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57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41910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557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138628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109237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133573</xdr:rowOff>
    </xdr:from>
    <xdr:to>
      <xdr:col>55</xdr:col>
      <xdr:colOff>50800</xdr:colOff>
      <xdr:row>42</xdr:row>
      <xdr:rowOff>63723</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66685</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128806</xdr:rowOff>
    </xdr:from>
    <xdr:to>
      <xdr:col>50</xdr:col>
      <xdr:colOff>165100</xdr:colOff>
      <xdr:row>42</xdr:row>
      <xdr:rowOff>58956</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8156</xdr:rowOff>
    </xdr:from>
    <xdr:to>
      <xdr:col>55</xdr:col>
      <xdr:colOff>0</xdr:colOff>
      <xdr:row>42</xdr:row>
      <xdr:rowOff>12923</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9639300" y="7209056"/>
          <a:ext cx="8382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133889</xdr:rowOff>
    </xdr:from>
    <xdr:to>
      <xdr:col>46</xdr:col>
      <xdr:colOff>38100</xdr:colOff>
      <xdr:row>42</xdr:row>
      <xdr:rowOff>64039</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8156</xdr:rowOff>
    </xdr:from>
    <xdr:to>
      <xdr:col>50</xdr:col>
      <xdr:colOff>114300</xdr:colOff>
      <xdr:row>42</xdr:row>
      <xdr:rowOff>13239</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209056"/>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134426</xdr:rowOff>
    </xdr:from>
    <xdr:to>
      <xdr:col>41</xdr:col>
      <xdr:colOff>101600</xdr:colOff>
      <xdr:row>42</xdr:row>
      <xdr:rowOff>64576</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6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13239</xdr:rowOff>
    </xdr:from>
    <xdr:to>
      <xdr:col>45</xdr:col>
      <xdr:colOff>177800</xdr:colOff>
      <xdr:row>42</xdr:row>
      <xdr:rowOff>13776</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214139"/>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134758</xdr:rowOff>
    </xdr:from>
    <xdr:to>
      <xdr:col>36</xdr:col>
      <xdr:colOff>165100</xdr:colOff>
      <xdr:row>42</xdr:row>
      <xdr:rowOff>64908</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6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13776</xdr:rowOff>
    </xdr:from>
    <xdr:to>
      <xdr:col>41</xdr:col>
      <xdr:colOff>50800</xdr:colOff>
      <xdr:row>42</xdr:row>
      <xdr:rowOff>14108</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214676"/>
          <a:ext cx="8890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50083</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5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55166</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25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55703</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56035</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5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122283</xdr:rowOff>
    </xdr:from>
    <xdr:to>
      <xdr:col>24</xdr:col>
      <xdr:colOff>114300</xdr:colOff>
      <xdr:row>60</xdr:row>
      <xdr:rowOff>52433</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145160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08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145324</xdr:rowOff>
    </xdr:from>
    <xdr:to>
      <xdr:col>24</xdr:col>
      <xdr:colOff>63500</xdr:colOff>
      <xdr:row>60</xdr:row>
      <xdr:rowOff>1633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26087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145324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20699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91440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206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91440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206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41201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22479</xdr:rowOff>
    </xdr:from>
    <xdr:to>
      <xdr:col>55</xdr:col>
      <xdr:colOff>50800</xdr:colOff>
      <xdr:row>63</xdr:row>
      <xdr:rowOff>124079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45356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67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24740</xdr:rowOff>
    </xdr:from>
    <xdr:to>
      <xdr:col>50</xdr:col>
      <xdr:colOff>165100</xdr:colOff>
      <xdr:row>63</xdr:row>
      <xdr:rowOff>126340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2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73279</xdr:rowOff>
    </xdr:from>
    <xdr:to>
      <xdr:col>55</xdr:col>
      <xdr:colOff>0</xdr:colOff>
      <xdr:row>63</xdr:row>
      <xdr:rowOff>75540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874629"/>
          <a:ext cx="8382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27448</xdr:rowOff>
    </xdr:from>
    <xdr:to>
      <xdr:col>46</xdr:col>
      <xdr:colOff>38100</xdr:colOff>
      <xdr:row>63</xdr:row>
      <xdr:rowOff>129048</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75540</xdr:rowOff>
    </xdr:from>
    <xdr:to>
      <xdr:col>50</xdr:col>
      <xdr:colOff>114300</xdr:colOff>
      <xdr:row>63</xdr:row>
      <xdr:rowOff>78248</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876890"/>
          <a:ext cx="8890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31114</xdr:rowOff>
    </xdr:from>
    <xdr:to>
      <xdr:col>41</xdr:col>
      <xdr:colOff>101600</xdr:colOff>
      <xdr:row>63</xdr:row>
      <xdr:rowOff>132714</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3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78248</xdr:rowOff>
    </xdr:from>
    <xdr:to>
      <xdr:col>45</xdr:col>
      <xdr:colOff>177800</xdr:colOff>
      <xdr:row>63</xdr:row>
      <xdr:rowOff>81914</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879598"/>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33381</xdr:rowOff>
    </xdr:from>
    <xdr:to>
      <xdr:col>36</xdr:col>
      <xdr:colOff>165100</xdr:colOff>
      <xdr:row>63</xdr:row>
      <xdr:rowOff>134981</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3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81914</xdr:rowOff>
    </xdr:from>
    <xdr:to>
      <xdr:col>41</xdr:col>
      <xdr:colOff>50800</xdr:colOff>
      <xdr:row>63</xdr:row>
      <xdr:rowOff>84181</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883264"/>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9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117467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91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120175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92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149241</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60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151508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60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44450</xdr:rowOff>
    </xdr:from>
    <xdr:to>
      <xdr:col>24</xdr:col>
      <xdr:colOff>114300</xdr:colOff>
      <xdr:row>86</xdr:row>
      <xdr:rowOff>146050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130827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24856</xdr:rowOff>
    </xdr:from>
    <xdr:to>
      <xdr:col>20</xdr:col>
      <xdr:colOff>38100</xdr:colOff>
      <xdr:row>86</xdr:row>
      <xdr:rowOff>126456</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75656</xdr:rowOff>
    </xdr:from>
    <xdr:to>
      <xdr:col>24</xdr:col>
      <xdr:colOff>63500</xdr:colOff>
      <xdr:row>86</xdr:row>
      <xdr:rowOff>95250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82035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142421</xdr:rowOff>
    </xdr:from>
    <xdr:to>
      <xdr:col>15</xdr:col>
      <xdr:colOff>101600</xdr:colOff>
      <xdr:row>86</xdr:row>
      <xdr:rowOff>72571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21771</xdr:rowOff>
    </xdr:from>
    <xdr:to>
      <xdr:col>19</xdr:col>
      <xdr:colOff>177800</xdr:colOff>
      <xdr:row>86</xdr:row>
      <xdr:rowOff>75656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76647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142421</xdr:rowOff>
    </xdr:from>
    <xdr:to>
      <xdr:col>10</xdr:col>
      <xdr:colOff>165100</xdr:colOff>
      <xdr:row>86</xdr:row>
      <xdr:rowOff>72571</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21771</xdr:rowOff>
    </xdr:from>
    <xdr:to>
      <xdr:col>15</xdr:col>
      <xdr:colOff>50800</xdr:colOff>
      <xdr:row>86</xdr:row>
      <xdr:rowOff>21771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142421</xdr:rowOff>
    </xdr:from>
    <xdr:to>
      <xdr:col>6</xdr:col>
      <xdr:colOff>38100</xdr:colOff>
      <xdr:row>86</xdr:row>
      <xdr:rowOff>72571</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21771</xdr:rowOff>
    </xdr:from>
    <xdr:to>
      <xdr:col>10</xdr:col>
      <xdr:colOff>114300</xdr:colOff>
      <xdr:row>86</xdr:row>
      <xdr:rowOff>21771</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117583</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86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63698</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80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63698</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80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63698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80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91923</xdr:rowOff>
    </xdr:from>
    <xdr:to>
      <xdr:col>55</xdr:col>
      <xdr:colOff>50800</xdr:colOff>
      <xdr:row>86</xdr:row>
      <xdr:rowOff>22073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6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70350</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6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93751</xdr:rowOff>
    </xdr:from>
    <xdr:to>
      <xdr:col>50</xdr:col>
      <xdr:colOff>165100</xdr:colOff>
      <xdr:row>86</xdr:row>
      <xdr:rowOff>23901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66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142723</xdr:rowOff>
    </xdr:from>
    <xdr:to>
      <xdr:col>55</xdr:col>
      <xdr:colOff>0</xdr:colOff>
      <xdr:row>85</xdr:row>
      <xdr:rowOff>144551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71597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95962</xdr:rowOff>
    </xdr:from>
    <xdr:to>
      <xdr:col>46</xdr:col>
      <xdr:colOff>38100</xdr:colOff>
      <xdr:row>86</xdr:row>
      <xdr:rowOff>26112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6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144551</xdr:rowOff>
    </xdr:from>
    <xdr:to>
      <xdr:col>50</xdr:col>
      <xdr:colOff>114300</xdr:colOff>
      <xdr:row>85</xdr:row>
      <xdr:rowOff>146762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717801"/>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99009</xdr:rowOff>
    </xdr:from>
    <xdr:to>
      <xdr:col>41</xdr:col>
      <xdr:colOff>101600</xdr:colOff>
      <xdr:row>86</xdr:row>
      <xdr:rowOff>29159</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6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146762</xdr:rowOff>
    </xdr:from>
    <xdr:to>
      <xdr:col>45</xdr:col>
      <xdr:colOff>177800</xdr:colOff>
      <xdr:row>85</xdr:row>
      <xdr:rowOff>149809</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72001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100837</xdr:rowOff>
    </xdr:from>
    <xdr:to>
      <xdr:col>36</xdr:col>
      <xdr:colOff>165100</xdr:colOff>
      <xdr:row>86</xdr:row>
      <xdr:rowOff>30987</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6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149809</xdr:rowOff>
    </xdr:from>
    <xdr:to>
      <xdr:col>41</xdr:col>
      <xdr:colOff>50800</xdr:colOff>
      <xdr:row>85</xdr:row>
      <xdr:rowOff>151637</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72305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15028</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75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17239</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76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20286</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76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22114</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76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1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00000000-0008-0000-0100-000097010000}"/>
            </a:ext>
          </a:extLst>
        </xdr:cNvPr>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00000000-0008-0000-0100-000099010000}"/>
            </a:ext>
          </a:extLst>
        </xdr:cNvPr>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146248</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100-00009B010000}"/>
            </a:ext>
          </a:extLst>
        </xdr:cNvPr>
        <xdr:cNvSpPr txBox="1"/>
      </xdr:nvSpPr>
      <xdr:spPr>
        <a:xfrm>
          <a:off x="4673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126637</xdr:rowOff>
    </xdr:from>
    <xdr:to>
      <xdr:col>24</xdr:col>
      <xdr:colOff>114300</xdr:colOff>
      <xdr:row>106</xdr:row>
      <xdr:rowOff>56787</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4584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105064</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100-0000A7010000}"/>
            </a:ext>
          </a:extLst>
        </xdr:cNvPr>
        <xdr:cNvSpPr txBox="1"/>
      </xdr:nvSpPr>
      <xdr:spPr>
        <a:xfrm>
          <a:off x="46736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103777</xdr:rowOff>
    </xdr:from>
    <xdr:to>
      <xdr:col>20</xdr:col>
      <xdr:colOff>38100</xdr:colOff>
      <xdr:row>106</xdr:row>
      <xdr:rowOff>33927</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3746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154577</xdr:rowOff>
    </xdr:from>
    <xdr:to>
      <xdr:col>24</xdr:col>
      <xdr:colOff>63500</xdr:colOff>
      <xdr:row>106</xdr:row>
      <xdr:rowOff>5987</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3797300" y="1815682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54792</xdr:rowOff>
    </xdr:from>
    <xdr:to>
      <xdr:col>15</xdr:col>
      <xdr:colOff>101600</xdr:colOff>
      <xdr:row>105</xdr:row>
      <xdr:rowOff>156392</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857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105592</xdr:rowOff>
    </xdr:from>
    <xdr:to>
      <xdr:col>19</xdr:col>
      <xdr:colOff>177800</xdr:colOff>
      <xdr:row>105</xdr:row>
      <xdr:rowOff>154577</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2908300" y="1810784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54792</xdr:rowOff>
    </xdr:from>
    <xdr:to>
      <xdr:col>10</xdr:col>
      <xdr:colOff>165100</xdr:colOff>
      <xdr:row>105</xdr:row>
      <xdr:rowOff>156392</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968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105592</xdr:rowOff>
    </xdr:from>
    <xdr:to>
      <xdr:col>15</xdr:col>
      <xdr:colOff>50800</xdr:colOff>
      <xdr:row>105</xdr:row>
      <xdr:rowOff>105592</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2019300" y="18107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54792</xdr:rowOff>
    </xdr:from>
    <xdr:to>
      <xdr:col>6</xdr:col>
      <xdr:colOff>38100</xdr:colOff>
      <xdr:row>105</xdr:row>
      <xdr:rowOff>156392</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079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105592</xdr:rowOff>
    </xdr:from>
    <xdr:to>
      <xdr:col>10</xdr:col>
      <xdr:colOff>114300</xdr:colOff>
      <xdr:row>105</xdr:row>
      <xdr:rowOff>105592</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130300" y="18107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135363</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50454</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100-0000B4010000}"/>
            </a:ext>
          </a:extLst>
        </xdr:cNvPr>
        <xdr:cNvSpPr txBox="1"/>
      </xdr:nvSpPr>
      <xdr:spPr>
        <a:xfrm>
          <a:off x="3582044" y="1788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1469</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100-0000B5010000}"/>
            </a:ext>
          </a:extLst>
        </xdr:cNvPr>
        <xdr:cNvSpPr txBox="1"/>
      </xdr:nvSpPr>
      <xdr:spPr>
        <a:xfrm>
          <a:off x="270574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1469</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100-0000B6010000}"/>
            </a:ext>
          </a:extLst>
        </xdr:cNvPr>
        <xdr:cNvSpPr txBox="1"/>
      </xdr:nvSpPr>
      <xdr:spPr>
        <a:xfrm>
          <a:off x="181674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147519</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100-0000B7010000}"/>
            </a:ext>
          </a:extLst>
        </xdr:cNvPr>
        <xdr:cNvSpPr txBox="1"/>
      </xdr:nvSpPr>
      <xdr:spPr>
        <a:xfrm>
          <a:off x="927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1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00000000-0008-0000-0100-0000CE010000}"/>
            </a:ext>
          </a:extLst>
        </xdr:cNvPr>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00000000-0008-0000-0100-0000D0010000}"/>
            </a:ext>
          </a:extLst>
        </xdr:cNvPr>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00000000-0008-0000-0100-0000D2010000}"/>
            </a:ext>
          </a:extLst>
        </xdr:cNvPr>
        <xdr:cNvSpPr txBox="1"/>
      </xdr:nvSpPr>
      <xdr:spPr>
        <a:xfrm>
          <a:off x="10515600" y="18159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958850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8699500" y="1834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7810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6921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113881</xdr:rowOff>
    </xdr:from>
    <xdr:to>
      <xdr:col>55</xdr:col>
      <xdr:colOff>50800</xdr:colOff>
      <xdr:row>108</xdr:row>
      <xdr:rowOff>44031</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0426700" y="184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28808</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00000000-0008-0000-0100-0000DE010000}"/>
            </a:ext>
          </a:extLst>
        </xdr:cNvPr>
        <xdr:cNvSpPr txBox="1"/>
      </xdr:nvSpPr>
      <xdr:spPr>
        <a:xfrm>
          <a:off x="10515600" y="1837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114957</xdr:rowOff>
    </xdr:from>
    <xdr:to>
      <xdr:col>50</xdr:col>
      <xdr:colOff>165100</xdr:colOff>
      <xdr:row>108</xdr:row>
      <xdr:rowOff>45107</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9588500" y="184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164681</xdr:rowOff>
    </xdr:from>
    <xdr:to>
      <xdr:col>55</xdr:col>
      <xdr:colOff>0</xdr:colOff>
      <xdr:row>107</xdr:row>
      <xdr:rowOff>165757</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9639300" y="18509831"/>
          <a:ext cx="838200" cy="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116246</xdr:rowOff>
    </xdr:from>
    <xdr:to>
      <xdr:col>46</xdr:col>
      <xdr:colOff>38100</xdr:colOff>
      <xdr:row>108</xdr:row>
      <xdr:rowOff>46396</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8699500" y="18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165757</xdr:rowOff>
    </xdr:from>
    <xdr:to>
      <xdr:col>50</xdr:col>
      <xdr:colOff>114300</xdr:colOff>
      <xdr:row>107</xdr:row>
      <xdr:rowOff>167046</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8750300" y="18510907"/>
          <a:ext cx="8890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117990</xdr:rowOff>
    </xdr:from>
    <xdr:to>
      <xdr:col>41</xdr:col>
      <xdr:colOff>101600</xdr:colOff>
      <xdr:row>108</xdr:row>
      <xdr:rowOff>48140</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7810500" y="184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167046</xdr:rowOff>
    </xdr:from>
    <xdr:to>
      <xdr:col>45</xdr:col>
      <xdr:colOff>177800</xdr:colOff>
      <xdr:row>107</xdr:row>
      <xdr:rowOff>168790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7861300" y="18512196"/>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119069</xdr:rowOff>
    </xdr:from>
    <xdr:to>
      <xdr:col>36</xdr:col>
      <xdr:colOff>165100</xdr:colOff>
      <xdr:row>108</xdr:row>
      <xdr:rowOff>49219</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6921500" y="1846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168790</xdr:rowOff>
    </xdr:from>
    <xdr:to>
      <xdr:col>41</xdr:col>
      <xdr:colOff>50800</xdr:colOff>
      <xdr:row>107</xdr:row>
      <xdr:rowOff>169869</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6972300" y="18513940"/>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99344</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27095" y="181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116515</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811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112718</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72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36234</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9327095" y="1855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37523</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8450795" y="1855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39267</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7561795" y="1855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40346</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00000000-0008-0000-0100-0000EE010000}"/>
            </a:ext>
          </a:extLst>
        </xdr:cNvPr>
        <xdr:cNvSpPr txBox="1"/>
      </xdr:nvSpPr>
      <xdr:spPr>
        <a:xfrm>
          <a:off x="6672795" y="1855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00000000-0008-0000-01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00000000-0008-0000-0100-000009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00000000-0008-0000-0100-00000B02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00000000-0008-0000-0100-00000D020000}"/>
            </a:ext>
          </a:extLst>
        </xdr:cNvPr>
        <xdr:cNvSpPr txBox="1"/>
      </xdr:nvSpPr>
      <xdr:spPr>
        <a:xfrm>
          <a:off x="163576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151147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00000000-0008-0000-0100-000019020000}"/>
            </a:ext>
          </a:extLst>
        </xdr:cNvPr>
        <xdr:cNvSpPr txBox="1"/>
      </xdr:nvSpPr>
      <xdr:spPr>
        <a:xfrm>
          <a:off x="16357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92347</xdr:rowOff>
    </xdr:from>
    <xdr:to>
      <xdr:col>81</xdr:col>
      <xdr:colOff>101600</xdr:colOff>
      <xdr:row>37</xdr:row>
      <xdr:rowOff>22497</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5430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143147</xdr:rowOff>
    </xdr:from>
    <xdr:to>
      <xdr:col>85</xdr:col>
      <xdr:colOff>127000</xdr:colOff>
      <xdr:row>37</xdr:row>
      <xdr:rowOff>7620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5481300" y="631534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20501</xdr:rowOff>
    </xdr:from>
    <xdr:to>
      <xdr:col>76</xdr:col>
      <xdr:colOff>165100</xdr:colOff>
      <xdr:row>36</xdr:row>
      <xdr:rowOff>122101</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4541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71301</xdr:rowOff>
    </xdr:from>
    <xdr:to>
      <xdr:col>81</xdr:col>
      <xdr:colOff>50800</xdr:colOff>
      <xdr:row>36</xdr:row>
      <xdr:rowOff>143147</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592300" y="624350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20501</xdr:rowOff>
    </xdr:from>
    <xdr:to>
      <xdr:col>72</xdr:col>
      <xdr:colOff>38100</xdr:colOff>
      <xdr:row>36</xdr:row>
      <xdr:rowOff>122101</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3652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71301</xdr:rowOff>
    </xdr:from>
    <xdr:to>
      <xdr:col>76</xdr:col>
      <xdr:colOff>114300</xdr:colOff>
      <xdr:row>36</xdr:row>
      <xdr:rowOff>71301</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3703300" y="62435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20501</xdr:rowOff>
    </xdr:from>
    <xdr:to>
      <xdr:col>67</xdr:col>
      <xdr:colOff>101600</xdr:colOff>
      <xdr:row>36</xdr:row>
      <xdr:rowOff>122101</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2763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71301</xdr:rowOff>
    </xdr:from>
    <xdr:to>
      <xdr:col>71</xdr:col>
      <xdr:colOff>177800</xdr:colOff>
      <xdr:row>36</xdr:row>
      <xdr:rowOff>71301</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814300" y="62435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124658</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39024</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138628</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4389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138628</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3500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138628</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00000000-0008-0000-0100-000029020000}"/>
            </a:ext>
          </a:extLst>
        </xdr:cNvPr>
        <xdr:cNvSpPr txBox="1"/>
      </xdr:nvSpPr>
      <xdr:spPr>
        <a:xfrm>
          <a:off x="12611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100-00004002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100-000042020000}"/>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100-00004402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99923</xdr:rowOff>
    </xdr:from>
    <xdr:to>
      <xdr:col>116</xdr:col>
      <xdr:colOff>114300</xdr:colOff>
      <xdr:row>40</xdr:row>
      <xdr:rowOff>30073</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6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122800</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100-000050020000}"/>
            </a:ext>
          </a:extLst>
        </xdr:cNvPr>
        <xdr:cNvSpPr txBox="1"/>
      </xdr:nvSpPr>
      <xdr:spPr>
        <a:xfrm>
          <a:off x="22199600" y="663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104496</xdr:rowOff>
    </xdr:from>
    <xdr:to>
      <xdr:col>112</xdr:col>
      <xdr:colOff>38100</xdr:colOff>
      <xdr:row>40</xdr:row>
      <xdr:rowOff>34646</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150723</xdr:rowOff>
    </xdr:from>
    <xdr:to>
      <xdr:col>116</xdr:col>
      <xdr:colOff>63500</xdr:colOff>
      <xdr:row>39</xdr:row>
      <xdr:rowOff>155296</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1323300" y="6837273"/>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109068</xdr:rowOff>
    </xdr:from>
    <xdr:to>
      <xdr:col>107</xdr:col>
      <xdr:colOff>101600</xdr:colOff>
      <xdr:row>40</xdr:row>
      <xdr:rowOff>39218</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155296</xdr:rowOff>
    </xdr:from>
    <xdr:to>
      <xdr:col>111</xdr:col>
      <xdr:colOff>177800</xdr:colOff>
      <xdr:row>39</xdr:row>
      <xdr:rowOff>159868</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0434300" y="68418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159868</xdr:rowOff>
    </xdr:from>
    <xdr:to>
      <xdr:col>107</xdr:col>
      <xdr:colOff>50800</xdr:colOff>
      <xdr:row>39</xdr:row>
      <xdr:rowOff>160782</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19545300" y="684641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120041</xdr:rowOff>
    </xdr:from>
    <xdr:to>
      <xdr:col>98</xdr:col>
      <xdr:colOff>38100</xdr:colOff>
      <xdr:row>40</xdr:row>
      <xdr:rowOff>50191</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68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160782</xdr:rowOff>
    </xdr:from>
    <xdr:to>
      <xdr:col>102</xdr:col>
      <xdr:colOff>114300</xdr:colOff>
      <xdr:row>39</xdr:row>
      <xdr:rowOff>170841</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8656300" y="6847332"/>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51173</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5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30345</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8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66718</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xdr:rowOff>
    </xdr:from>
    <xdr:to>
      <xdr:col>85</xdr:col>
      <xdr:colOff>177800</xdr:colOff>
      <xdr:row>62</xdr:row>
      <xdr:rowOff>106045</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154322</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162560</xdr:rowOff>
    </xdr:from>
    <xdr:to>
      <xdr:col>81</xdr:col>
      <xdr:colOff>101600</xdr:colOff>
      <xdr:row>62</xdr:row>
      <xdr:rowOff>92710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41910</xdr:rowOff>
    </xdr:from>
    <xdr:to>
      <xdr:col>85</xdr:col>
      <xdr:colOff>127000</xdr:colOff>
      <xdr:row>62</xdr:row>
      <xdr:rowOff>55245</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81300" y="106718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62</xdr:row>
      <xdr:rowOff>41910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4592300" y="106184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109220</xdr:rowOff>
    </xdr:from>
    <xdr:to>
      <xdr:col>72</xdr:col>
      <xdr:colOff>38100</xdr:colOff>
      <xdr:row>62</xdr:row>
      <xdr:rowOff>39370</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61</xdr:row>
      <xdr:rowOff>160020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3703300" y="1061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109220</xdr:rowOff>
    </xdr:from>
    <xdr:to>
      <xdr:col>67</xdr:col>
      <xdr:colOff>101600</xdr:colOff>
      <xdr:row>62</xdr:row>
      <xdr:rowOff>39370</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160020</xdr:rowOff>
    </xdr:from>
    <xdr:to>
      <xdr:col>71</xdr:col>
      <xdr:colOff>177800</xdr:colOff>
      <xdr:row>61</xdr:row>
      <xdr:rowOff>160020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814300" y="1061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83837</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30497</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30497</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559</xdr:rowOff>
    </xdr:from>
    <xdr:to>
      <xdr:col>116</xdr:col>
      <xdr:colOff>114300</xdr:colOff>
      <xdr:row>63</xdr:row>
      <xdr:rowOff>102159</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8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3073</xdr:rowOff>
    </xdr:from>
    <xdr:to>
      <xdr:col>112</xdr:col>
      <xdr:colOff>38100</xdr:colOff>
      <xdr:row>63</xdr:row>
      <xdr:rowOff>104673</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8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51359</xdr:rowOff>
    </xdr:from>
    <xdr:to>
      <xdr:col>116</xdr:col>
      <xdr:colOff>63500</xdr:colOff>
      <xdr:row>63</xdr:row>
      <xdr:rowOff>53873</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1323300" y="10852709"/>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6121</xdr:rowOff>
    </xdr:from>
    <xdr:to>
      <xdr:col>107</xdr:col>
      <xdr:colOff>101600</xdr:colOff>
      <xdr:row>63</xdr:row>
      <xdr:rowOff>107721</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80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53873</xdr:rowOff>
    </xdr:from>
    <xdr:to>
      <xdr:col>111</xdr:col>
      <xdr:colOff>177800</xdr:colOff>
      <xdr:row>63</xdr:row>
      <xdr:rowOff>56921</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0434300" y="1085522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10237</xdr:rowOff>
    </xdr:from>
    <xdr:to>
      <xdr:col>102</xdr:col>
      <xdr:colOff>165100</xdr:colOff>
      <xdr:row>63</xdr:row>
      <xdr:rowOff>111837</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56921</xdr:rowOff>
    </xdr:from>
    <xdr:to>
      <xdr:col>107</xdr:col>
      <xdr:colOff>50800</xdr:colOff>
      <xdr:row>63</xdr:row>
      <xdr:rowOff>61037</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9545300" y="1085827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12827</xdr:rowOff>
    </xdr:from>
    <xdr:to>
      <xdr:col>98</xdr:col>
      <xdr:colOff>38100</xdr:colOff>
      <xdr:row>63</xdr:row>
      <xdr:rowOff>114427</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61037</xdr:rowOff>
    </xdr:from>
    <xdr:to>
      <xdr:col>102</xdr:col>
      <xdr:colOff>114300</xdr:colOff>
      <xdr:row>63</xdr:row>
      <xdr:rowOff>63627</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862387"/>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95800</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1089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98848</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109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102964</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109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105554</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1090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1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a:extLst>
            <a:ext uri="{FF2B5EF4-FFF2-40B4-BE49-F238E27FC236}">
              <a16:creationId xmlns:a16="http://schemas.microsoft.com/office/drawing/2014/main" id="{00000000-0008-0000-0100-0000FC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a:extLst>
            <a:ext uri="{FF2B5EF4-FFF2-40B4-BE49-F238E27FC236}">
              <a16:creationId xmlns:a16="http://schemas.microsoft.com/office/drawing/2014/main" id="{00000000-0008-0000-0100-0000FE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100-000000030000}"/>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53339</xdr:rowOff>
    </xdr:from>
    <xdr:to>
      <xdr:col>85</xdr:col>
      <xdr:colOff>177800</xdr:colOff>
      <xdr:row>105</xdr:row>
      <xdr:rowOff>154939</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6268700" y="18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31766</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100-00000C030000}"/>
            </a:ext>
          </a:extLst>
        </xdr:cNvPr>
        <xdr:cNvSpPr txBox="1"/>
      </xdr:nvSpPr>
      <xdr:spPr>
        <a:xfrm>
          <a:off x="16357600" y="1803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26670</xdr:rowOff>
    </xdr:from>
    <xdr:to>
      <xdr:col>81</xdr:col>
      <xdr:colOff>101600</xdr:colOff>
      <xdr:row>105</xdr:row>
      <xdr:rowOff>128270</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5430500" y="180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77470</xdr:rowOff>
    </xdr:from>
    <xdr:to>
      <xdr:col>85</xdr:col>
      <xdr:colOff>127000</xdr:colOff>
      <xdr:row>105</xdr:row>
      <xdr:rowOff>104139</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5481300" y="180797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144780</xdr:rowOff>
    </xdr:from>
    <xdr:to>
      <xdr:col>76</xdr:col>
      <xdr:colOff>165100</xdr:colOff>
      <xdr:row>105</xdr:row>
      <xdr:rowOff>74930</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4541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24130</xdr:rowOff>
    </xdr:from>
    <xdr:to>
      <xdr:col>81</xdr:col>
      <xdr:colOff>50800</xdr:colOff>
      <xdr:row>105</xdr:row>
      <xdr:rowOff>77470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4592300" y="1802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144780</xdr:rowOff>
    </xdr:from>
    <xdr:to>
      <xdr:col>72</xdr:col>
      <xdr:colOff>38100</xdr:colOff>
      <xdr:row>105</xdr:row>
      <xdr:rowOff>74930</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3652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24130</xdr:rowOff>
    </xdr:from>
    <xdr:to>
      <xdr:col>76</xdr:col>
      <xdr:colOff>114300</xdr:colOff>
      <xdr:row>105</xdr:row>
      <xdr:rowOff>24130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3703300" y="1802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144780</xdr:rowOff>
    </xdr:from>
    <xdr:to>
      <xdr:col>67</xdr:col>
      <xdr:colOff>101600</xdr:colOff>
      <xdr:row>105</xdr:row>
      <xdr:rowOff>74930</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27635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24130</xdr:rowOff>
    </xdr:from>
    <xdr:to>
      <xdr:col>71</xdr:col>
      <xdr:colOff>177800</xdr:colOff>
      <xdr:row>105</xdr:row>
      <xdr:rowOff>24130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2814300" y="1802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119397</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100-000019030000}"/>
            </a:ext>
          </a:extLst>
        </xdr:cNvPr>
        <xdr:cNvSpPr txBox="1"/>
      </xdr:nvSpPr>
      <xdr:spPr>
        <a:xfrm>
          <a:off x="15266044" y="181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66057</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100-00001A030000}"/>
            </a:ext>
          </a:extLst>
        </xdr:cNvPr>
        <xdr:cNvSpPr txBox="1"/>
      </xdr:nvSpPr>
      <xdr:spPr>
        <a:xfrm>
          <a:off x="14389744"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66057</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100-00001B030000}"/>
            </a:ext>
          </a:extLst>
        </xdr:cNvPr>
        <xdr:cNvSpPr txBox="1"/>
      </xdr:nvSpPr>
      <xdr:spPr>
        <a:xfrm>
          <a:off x="13500744"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66057</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100-00001C030000}"/>
            </a:ext>
          </a:extLst>
        </xdr:cNvPr>
        <xdr:cNvSpPr txBox="1"/>
      </xdr:nvSpPr>
      <xdr:spPr>
        <a:xfrm>
          <a:off x="12611744"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1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100-000035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100-000037030000}"/>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100-000039030000}"/>
            </a:ext>
          </a:extLst>
        </xdr:cNvPr>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72407</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100-000045030000}"/>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96265</xdr:rowOff>
    </xdr:from>
    <xdr:to>
      <xdr:col>112</xdr:col>
      <xdr:colOff>38100</xdr:colOff>
      <xdr:row>108</xdr:row>
      <xdr:rowOff>26415</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1272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144780</xdr:rowOff>
    </xdr:from>
    <xdr:to>
      <xdr:col>116</xdr:col>
      <xdr:colOff>63500</xdr:colOff>
      <xdr:row>107</xdr:row>
      <xdr:rowOff>147065</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21323300" y="184899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99313</xdr:rowOff>
    </xdr:from>
    <xdr:to>
      <xdr:col>107</xdr:col>
      <xdr:colOff>101600</xdr:colOff>
      <xdr:row>108</xdr:row>
      <xdr:rowOff>29463</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0383500" y="184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147065</xdr:rowOff>
    </xdr:from>
    <xdr:to>
      <xdr:col>111</xdr:col>
      <xdr:colOff>177800</xdr:colOff>
      <xdr:row>107</xdr:row>
      <xdr:rowOff>150113</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20434300" y="1849221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103124</xdr:rowOff>
    </xdr:from>
    <xdr:to>
      <xdr:col>102</xdr:col>
      <xdr:colOff>165100</xdr:colOff>
      <xdr:row>108</xdr:row>
      <xdr:rowOff>33274</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9494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150113</xdr:rowOff>
    </xdr:from>
    <xdr:to>
      <xdr:col>107</xdr:col>
      <xdr:colOff>50800</xdr:colOff>
      <xdr:row>107</xdr:row>
      <xdr:rowOff>153924</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9545300" y="18495263"/>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8605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153924</xdr:rowOff>
    </xdr:from>
    <xdr:to>
      <xdr:col>102</xdr:col>
      <xdr:colOff>114300</xdr:colOff>
      <xdr:row>107</xdr:row>
      <xdr:rowOff>156211</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8656300" y="184990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846" name="n_1aveValue【公民館】&#10;一人当たり面積">
          <a:extLst>
            <a:ext uri="{FF2B5EF4-FFF2-40B4-BE49-F238E27FC236}">
              <a16:creationId xmlns:a16="http://schemas.microsoft.com/office/drawing/2014/main" id="{00000000-0008-0000-0100-00004E030000}"/>
            </a:ext>
          </a:extLst>
        </xdr:cNvPr>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847" name="n_2aveValue【公民館】&#10;一人当たり面積">
          <a:extLst>
            <a:ext uri="{FF2B5EF4-FFF2-40B4-BE49-F238E27FC236}">
              <a16:creationId xmlns:a16="http://schemas.microsoft.com/office/drawing/2014/main" id="{00000000-0008-0000-0100-00004F030000}"/>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848" name="n_3aveValue【公民館】&#10;一人当たり面積">
          <a:extLst>
            <a:ext uri="{FF2B5EF4-FFF2-40B4-BE49-F238E27FC236}">
              <a16:creationId xmlns:a16="http://schemas.microsoft.com/office/drawing/2014/main" id="{00000000-0008-0000-0100-000050030000}"/>
            </a:ext>
          </a:extLst>
        </xdr:cNvPr>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849" name="n_4aveValue【公民館】&#10;一人当たり面積">
          <a:extLst>
            <a:ext uri="{FF2B5EF4-FFF2-40B4-BE49-F238E27FC236}">
              <a16:creationId xmlns:a16="http://schemas.microsoft.com/office/drawing/2014/main" id="{00000000-0008-0000-0100-000051030000}"/>
            </a:ext>
          </a:extLst>
        </xdr:cNvPr>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17542</xdr:rowOff>
    </xdr:from>
    <xdr:ext cx="469744" cy="259045"/>
    <xdr:sp macro="" textlink="">
      <xdr:nvSpPr>
        <xdr:cNvPr id="850" name="n_1mainValue【公民館】&#10;一人当たり面積">
          <a:extLst>
            <a:ext uri="{FF2B5EF4-FFF2-40B4-BE49-F238E27FC236}">
              <a16:creationId xmlns:a16="http://schemas.microsoft.com/office/drawing/2014/main" id="{00000000-0008-0000-0100-000052030000}"/>
            </a:ext>
          </a:extLst>
        </xdr:cNvPr>
        <xdr:cNvSpPr txBox="1"/>
      </xdr:nvSpPr>
      <xdr:spPr>
        <a:xfrm>
          <a:off x="210757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20590</xdr:rowOff>
    </xdr:from>
    <xdr:ext cx="469744" cy="259045"/>
    <xdr:sp macro="" textlink="">
      <xdr:nvSpPr>
        <xdr:cNvPr id="851" name="n_2mainValue【公民館】&#10;一人当たり面積">
          <a:extLst>
            <a:ext uri="{FF2B5EF4-FFF2-40B4-BE49-F238E27FC236}">
              <a16:creationId xmlns:a16="http://schemas.microsoft.com/office/drawing/2014/main" id="{00000000-0008-0000-0100-000053030000}"/>
            </a:ext>
          </a:extLst>
        </xdr:cNvPr>
        <xdr:cNvSpPr txBox="1"/>
      </xdr:nvSpPr>
      <xdr:spPr>
        <a:xfrm>
          <a:off x="20199427" y="185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24401</xdr:rowOff>
    </xdr:from>
    <xdr:ext cx="469744" cy="259045"/>
    <xdr:sp macro="" textlink="">
      <xdr:nvSpPr>
        <xdr:cNvPr id="852" name="n_3mainValue【公民館】&#10;一人当たり面積">
          <a:extLst>
            <a:ext uri="{FF2B5EF4-FFF2-40B4-BE49-F238E27FC236}">
              <a16:creationId xmlns:a16="http://schemas.microsoft.com/office/drawing/2014/main" id="{00000000-0008-0000-0100-000054030000}"/>
            </a:ext>
          </a:extLst>
        </xdr:cNvPr>
        <xdr:cNvSpPr txBox="1"/>
      </xdr:nvSpPr>
      <xdr:spPr>
        <a:xfrm>
          <a:off x="19310427" y="185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853" name="n_4mainValue【公民館】&#10;一人当たり面積">
          <a:extLst>
            <a:ext uri="{FF2B5EF4-FFF2-40B4-BE49-F238E27FC236}">
              <a16:creationId xmlns:a16="http://schemas.microsoft.com/office/drawing/2014/main" id="{00000000-0008-0000-0100-000055030000}"/>
            </a:ext>
          </a:extLst>
        </xdr:cNvPr>
        <xdr:cNvSpPr txBox="1"/>
      </xdr:nvSpPr>
      <xdr:spPr>
        <a:xfrm>
          <a:off x="18421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公営住宅、学校施設が類似団体と比較して、有形固定資産減価償却率が特に高くなっている。</a:t>
          </a:r>
        </a:p>
        <a:p>
          <a:r>
            <a:rPr kumimoji="1" lang="ja-JP" altLang="en-US" sz="1300">
              <a:latin typeface="ＭＳ Ｐゴシック" panose="020B0600070205080204" pitchFamily="50" charset="-128"/>
              <a:ea typeface="ＭＳ Ｐゴシック" panose="020B0600070205080204" pitchFamily="50" charset="-128"/>
            </a:rPr>
            <a:t>ただし、公営住宅については大規模改造済みであり、学校施設については個別施設計画を基に１校の校舎建て替えを実施し、他校も施設整備を検討している。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6,853
6,814
65.33
6,713,910
6,398,005
94,228
2,674,045
3,985,264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169817</xdr:rowOff>
    </xdr:from>
    <xdr:to>
      <xdr:col>24</xdr:col>
      <xdr:colOff>63500</xdr:colOff>
      <xdr:row>61</xdr:row>
      <xdr:rowOff>34290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4568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169817</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3849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47172</xdr:rowOff>
    </xdr:from>
    <xdr:to>
      <xdr:col>10</xdr:col>
      <xdr:colOff>165100</xdr:colOff>
      <xdr:row>60</xdr:row>
      <xdr:rowOff>148772</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97972</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384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47172</xdr:rowOff>
    </xdr:from>
    <xdr:to>
      <xdr:col>6</xdr:col>
      <xdr:colOff>38100</xdr:colOff>
      <xdr:row>60</xdr:row>
      <xdr:rowOff>148772</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97972</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384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65694</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165299</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165299</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165299</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88973</xdr:rowOff>
    </xdr:from>
    <xdr:to>
      <xdr:col>55</xdr:col>
      <xdr:colOff>50800</xdr:colOff>
      <xdr:row>64</xdr:row>
      <xdr:rowOff>19123</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89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67400</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86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90932</xdr:rowOff>
    </xdr:from>
    <xdr:to>
      <xdr:col>50</xdr:col>
      <xdr:colOff>165100</xdr:colOff>
      <xdr:row>64</xdr:row>
      <xdr:rowOff>21082</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139773</xdr:rowOff>
    </xdr:from>
    <xdr:to>
      <xdr:col>55</xdr:col>
      <xdr:colOff>0</xdr:colOff>
      <xdr:row>63</xdr:row>
      <xdr:rowOff>141732</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941123"/>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93545</xdr:rowOff>
    </xdr:from>
    <xdr:to>
      <xdr:col>46</xdr:col>
      <xdr:colOff>38100</xdr:colOff>
      <xdr:row>64</xdr:row>
      <xdr:rowOff>23695</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8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141732</xdr:rowOff>
    </xdr:from>
    <xdr:to>
      <xdr:col>50</xdr:col>
      <xdr:colOff>114300</xdr:colOff>
      <xdr:row>63</xdr:row>
      <xdr:rowOff>144345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94308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96810</xdr:rowOff>
    </xdr:from>
    <xdr:to>
      <xdr:col>41</xdr:col>
      <xdr:colOff>101600</xdr:colOff>
      <xdr:row>64</xdr:row>
      <xdr:rowOff>26960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8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144345</xdr:rowOff>
    </xdr:from>
    <xdr:to>
      <xdr:col>45</xdr:col>
      <xdr:colOff>177800</xdr:colOff>
      <xdr:row>63</xdr:row>
      <xdr:rowOff>147610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7861300" y="1094569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99096</xdr:rowOff>
    </xdr:from>
    <xdr:to>
      <xdr:col>36</xdr:col>
      <xdr:colOff>165100</xdr:colOff>
      <xdr:row>64</xdr:row>
      <xdr:rowOff>29246</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9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147610</xdr:rowOff>
    </xdr:from>
    <xdr:to>
      <xdr:col>41</xdr:col>
      <xdr:colOff>50800</xdr:colOff>
      <xdr:row>63</xdr:row>
      <xdr:rowOff>149896</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972300" y="109489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12209</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14822</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098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18087</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09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20373</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099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93980</xdr:rowOff>
    </xdr:from>
    <xdr:to>
      <xdr:col>24</xdr:col>
      <xdr:colOff>114300</xdr:colOff>
      <xdr:row>82</xdr:row>
      <xdr:rowOff>24130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72407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40639</xdr:rowOff>
    </xdr:from>
    <xdr:to>
      <xdr:col>20</xdr:col>
      <xdr:colOff>38100</xdr:colOff>
      <xdr:row>81</xdr:row>
      <xdr:rowOff>142239</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81</xdr:row>
      <xdr:rowOff>144780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797300" y="139788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107314</xdr:rowOff>
    </xdr:from>
    <xdr:to>
      <xdr:col>15</xdr:col>
      <xdr:colOff>101600</xdr:colOff>
      <xdr:row>81</xdr:row>
      <xdr:rowOff>37464</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158114</xdr:rowOff>
    </xdr:from>
    <xdr:to>
      <xdr:col>19</xdr:col>
      <xdr:colOff>177800</xdr:colOff>
      <xdr:row>81</xdr:row>
      <xdr:rowOff>91439</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3874114"/>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158114</xdr:rowOff>
    </xdr:from>
    <xdr:to>
      <xdr:col>15</xdr:col>
      <xdr:colOff>50800</xdr:colOff>
      <xdr:row>80</xdr:row>
      <xdr:rowOff>158114</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019300" y="1387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107314</xdr:rowOff>
    </xdr:from>
    <xdr:to>
      <xdr:col>6</xdr:col>
      <xdr:colOff>38100</xdr:colOff>
      <xdr:row>81</xdr:row>
      <xdr:rowOff>37464</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158114</xdr:rowOff>
    </xdr:from>
    <xdr:to>
      <xdr:col>10</xdr:col>
      <xdr:colOff>114300</xdr:colOff>
      <xdr:row>80</xdr:row>
      <xdr:rowOff>158114</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387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28591</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133366</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53991</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2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200-0000F7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200-0000F9000000}"/>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200-0000FB000000}"/>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129490</xdr:rowOff>
    </xdr:from>
    <xdr:to>
      <xdr:col>55</xdr:col>
      <xdr:colOff>50800</xdr:colOff>
      <xdr:row>86</xdr:row>
      <xdr:rowOff>59640</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0426700" y="147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44417</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200-000007010000}"/>
            </a:ext>
          </a:extLst>
        </xdr:cNvPr>
        <xdr:cNvSpPr txBox="1"/>
      </xdr:nvSpPr>
      <xdr:spPr>
        <a:xfrm>
          <a:off x="10515600" y="1461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129947</xdr:rowOff>
    </xdr:from>
    <xdr:to>
      <xdr:col>50</xdr:col>
      <xdr:colOff>165100</xdr:colOff>
      <xdr:row>86</xdr:row>
      <xdr:rowOff>60097</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9588500" y="14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8840</xdr:rowOff>
    </xdr:from>
    <xdr:to>
      <xdr:col>55</xdr:col>
      <xdr:colOff>0</xdr:colOff>
      <xdr:row>86</xdr:row>
      <xdr:rowOff>9297</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9639300" y="1475354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130403</xdr:rowOff>
    </xdr:from>
    <xdr:to>
      <xdr:col>46</xdr:col>
      <xdr:colOff>38100</xdr:colOff>
      <xdr:row>86</xdr:row>
      <xdr:rowOff>60553</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86995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9297</xdr:rowOff>
    </xdr:from>
    <xdr:to>
      <xdr:col>50</xdr:col>
      <xdr:colOff>114300</xdr:colOff>
      <xdr:row>86</xdr:row>
      <xdr:rowOff>9753</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8750300" y="14753997"/>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130860</xdr:rowOff>
    </xdr:from>
    <xdr:to>
      <xdr:col>41</xdr:col>
      <xdr:colOff>101600</xdr:colOff>
      <xdr:row>86</xdr:row>
      <xdr:rowOff>61010</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7810500" y="147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9753</xdr:rowOff>
    </xdr:from>
    <xdr:to>
      <xdr:col>45</xdr:col>
      <xdr:colOff>177800</xdr:colOff>
      <xdr:row>86</xdr:row>
      <xdr:rowOff>10210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7861300" y="147544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131318</xdr:rowOff>
    </xdr:from>
    <xdr:to>
      <xdr:col>36</xdr:col>
      <xdr:colOff>165100</xdr:colOff>
      <xdr:row>86</xdr:row>
      <xdr:rowOff>61468</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6921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10210</xdr:rowOff>
    </xdr:from>
    <xdr:to>
      <xdr:col>41</xdr:col>
      <xdr:colOff>50800</xdr:colOff>
      <xdr:row>86</xdr:row>
      <xdr:rowOff>10668</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6972300" y="1475491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72" name="n_1aveValue【福祉施設】&#10;一人当たり面積">
          <a:extLst>
            <a:ext uri="{FF2B5EF4-FFF2-40B4-BE49-F238E27FC236}">
              <a16:creationId xmlns:a16="http://schemas.microsoft.com/office/drawing/2014/main" id="{00000000-0008-0000-0200-000010010000}"/>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73" name="n_2aveValue【福祉施設】&#10;一人当たり面積">
          <a:extLst>
            <a:ext uri="{FF2B5EF4-FFF2-40B4-BE49-F238E27FC236}">
              <a16:creationId xmlns:a16="http://schemas.microsoft.com/office/drawing/2014/main" id="{00000000-0008-0000-0200-000011010000}"/>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74" name="n_3aveValue【福祉施設】&#10;一人当たり面積">
          <a:extLst>
            <a:ext uri="{FF2B5EF4-FFF2-40B4-BE49-F238E27FC236}">
              <a16:creationId xmlns:a16="http://schemas.microsoft.com/office/drawing/2014/main" id="{00000000-0008-0000-0200-000012010000}"/>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75" name="n_4aveValue【福祉施設】&#10;一人当たり面積">
          <a:extLst>
            <a:ext uri="{FF2B5EF4-FFF2-40B4-BE49-F238E27FC236}">
              <a16:creationId xmlns:a16="http://schemas.microsoft.com/office/drawing/2014/main" id="{00000000-0008-0000-0200-000013010000}"/>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51224</xdr:rowOff>
    </xdr:from>
    <xdr:ext cx="469744" cy="259045"/>
    <xdr:sp macro="" textlink="">
      <xdr:nvSpPr>
        <xdr:cNvPr id="276" name="n_1mainValue【福祉施設】&#10;一人当たり面積">
          <a:extLst>
            <a:ext uri="{FF2B5EF4-FFF2-40B4-BE49-F238E27FC236}">
              <a16:creationId xmlns:a16="http://schemas.microsoft.com/office/drawing/2014/main" id="{00000000-0008-0000-0200-000014010000}"/>
            </a:ext>
          </a:extLst>
        </xdr:cNvPr>
        <xdr:cNvSpPr txBox="1"/>
      </xdr:nvSpPr>
      <xdr:spPr>
        <a:xfrm>
          <a:off x="9391727" y="14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51680</xdr:rowOff>
    </xdr:from>
    <xdr:ext cx="469744" cy="259045"/>
    <xdr:sp macro="" textlink="">
      <xdr:nvSpPr>
        <xdr:cNvPr id="277" name="n_2mainValue【福祉施設】&#10;一人当たり面積">
          <a:extLst>
            <a:ext uri="{FF2B5EF4-FFF2-40B4-BE49-F238E27FC236}">
              <a16:creationId xmlns:a16="http://schemas.microsoft.com/office/drawing/2014/main" id="{00000000-0008-0000-0200-000015010000}"/>
            </a:ext>
          </a:extLst>
        </xdr:cNvPr>
        <xdr:cNvSpPr txBox="1"/>
      </xdr:nvSpPr>
      <xdr:spPr>
        <a:xfrm>
          <a:off x="8515427" y="1479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52137</xdr:rowOff>
    </xdr:from>
    <xdr:ext cx="469744" cy="259045"/>
    <xdr:sp macro="" textlink="">
      <xdr:nvSpPr>
        <xdr:cNvPr id="278" name="n_3mainValue【福祉施設】&#10;一人当たり面積">
          <a:extLst>
            <a:ext uri="{FF2B5EF4-FFF2-40B4-BE49-F238E27FC236}">
              <a16:creationId xmlns:a16="http://schemas.microsoft.com/office/drawing/2014/main" id="{00000000-0008-0000-0200-000016010000}"/>
            </a:ext>
          </a:extLst>
        </xdr:cNvPr>
        <xdr:cNvSpPr txBox="1"/>
      </xdr:nvSpPr>
      <xdr:spPr>
        <a:xfrm>
          <a:off x="7626427" y="1479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52595</xdr:rowOff>
    </xdr:from>
    <xdr:ext cx="469744" cy="259045"/>
    <xdr:sp macro="" textlink="">
      <xdr:nvSpPr>
        <xdr:cNvPr id="279" name="n_4mainValue【福祉施設】&#10;一人当たり面積">
          <a:extLst>
            <a:ext uri="{FF2B5EF4-FFF2-40B4-BE49-F238E27FC236}">
              <a16:creationId xmlns:a16="http://schemas.microsoft.com/office/drawing/2014/main" id="{00000000-0008-0000-0200-000017010000}"/>
            </a:ext>
          </a:extLst>
        </xdr:cNvPr>
        <xdr:cNvSpPr txBox="1"/>
      </xdr:nvSpPr>
      <xdr:spPr>
        <a:xfrm>
          <a:off x="6737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保健センター・保健所】&#10;有形固定資産減価償却率グラフ枠">
          <a:extLst>
            <a:ext uri="{FF2B5EF4-FFF2-40B4-BE49-F238E27FC236}">
              <a16:creationId xmlns:a16="http://schemas.microsoft.com/office/drawing/2014/main" id="{00000000-0008-0000-0200-00005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338" name="【保健センター・保健所】&#10;有形固定資産減価償却率最小値テキスト">
          <a:extLst>
            <a:ext uri="{FF2B5EF4-FFF2-40B4-BE49-F238E27FC236}">
              <a16:creationId xmlns:a16="http://schemas.microsoft.com/office/drawing/2014/main" id="{00000000-0008-0000-0200-000052010000}"/>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340" name="【保健センター・保健所】&#10;有形固定資産減価償却率最大値テキスト">
          <a:extLst>
            <a:ext uri="{FF2B5EF4-FFF2-40B4-BE49-F238E27FC236}">
              <a16:creationId xmlns:a16="http://schemas.microsoft.com/office/drawing/2014/main" id="{00000000-0008-0000-0200-000054010000}"/>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342" name="【保健センター・保健所】&#10;有形固定資産減価償却率平均値テキスト">
          <a:extLst>
            <a:ext uri="{FF2B5EF4-FFF2-40B4-BE49-F238E27FC236}">
              <a16:creationId xmlns:a16="http://schemas.microsoft.com/office/drawing/2014/main" id="{00000000-0008-0000-0200-00005601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354" name="【保健センター・保健所】&#10;有形固定資産減価償却率該当値テキスト">
          <a:extLst>
            <a:ext uri="{FF2B5EF4-FFF2-40B4-BE49-F238E27FC236}">
              <a16:creationId xmlns:a16="http://schemas.microsoft.com/office/drawing/2014/main" id="{00000000-0008-0000-0200-000062010000}"/>
            </a:ext>
          </a:extLst>
        </xdr:cNvPr>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130447</xdr:rowOff>
    </xdr:from>
    <xdr:to>
      <xdr:col>81</xdr:col>
      <xdr:colOff>101600</xdr:colOff>
      <xdr:row>60</xdr:row>
      <xdr:rowOff>60597</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15430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xdr:rowOff>
    </xdr:from>
    <xdr:to>
      <xdr:col>85</xdr:col>
      <xdr:colOff>127000</xdr:colOff>
      <xdr:row>60</xdr:row>
      <xdr:rowOff>45720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5481300" y="102967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60</xdr:row>
      <xdr:rowOff>9797</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4592300" y="102249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58601</xdr:rowOff>
    </xdr:from>
    <xdr:to>
      <xdr:col>72</xdr:col>
      <xdr:colOff>38100</xdr:colOff>
      <xdr:row>59</xdr:row>
      <xdr:rowOff>160201</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3652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109401</xdr:rowOff>
    </xdr:from>
    <xdr:to>
      <xdr:col>76</xdr:col>
      <xdr:colOff>114300</xdr:colOff>
      <xdr:row>59</xdr:row>
      <xdr:rowOff>109401</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3703300" y="10224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58601</xdr:rowOff>
    </xdr:from>
    <xdr:to>
      <xdr:col>67</xdr:col>
      <xdr:colOff>101600</xdr:colOff>
      <xdr:row>59</xdr:row>
      <xdr:rowOff>160201</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2763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109401</xdr:rowOff>
    </xdr:from>
    <xdr:to>
      <xdr:col>71</xdr:col>
      <xdr:colOff>177800</xdr:colOff>
      <xdr:row>59</xdr:row>
      <xdr:rowOff>109401</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2814300" y="102249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363" name="n_1aveValue【保健センター・保健所】&#10;有形固定資産減価償却率">
          <a:extLst>
            <a:ext uri="{FF2B5EF4-FFF2-40B4-BE49-F238E27FC236}">
              <a16:creationId xmlns:a16="http://schemas.microsoft.com/office/drawing/2014/main" id="{00000000-0008-0000-0200-00006B010000}"/>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364" name="n_2aveValue【保健センター・保健所】&#10;有形固定資産減価償却率">
          <a:extLst>
            <a:ext uri="{FF2B5EF4-FFF2-40B4-BE49-F238E27FC236}">
              <a16:creationId xmlns:a16="http://schemas.microsoft.com/office/drawing/2014/main" id="{00000000-0008-0000-0200-00006C010000}"/>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365" name="n_3aveValue【保健センター・保健所】&#10;有形固定資産減価償却率">
          <a:extLst>
            <a:ext uri="{FF2B5EF4-FFF2-40B4-BE49-F238E27FC236}">
              <a16:creationId xmlns:a16="http://schemas.microsoft.com/office/drawing/2014/main" id="{00000000-0008-0000-0200-00006D010000}"/>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366" name="n_4aveValue【保健センター・保健所】&#10;有形固定資産減価償却率">
          <a:extLst>
            <a:ext uri="{FF2B5EF4-FFF2-40B4-BE49-F238E27FC236}">
              <a16:creationId xmlns:a16="http://schemas.microsoft.com/office/drawing/2014/main" id="{00000000-0008-0000-0200-00006E010000}"/>
            </a:ext>
          </a:extLst>
        </xdr:cNvPr>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51724</xdr:rowOff>
    </xdr:from>
    <xdr:ext cx="405111" cy="259045"/>
    <xdr:sp macro="" textlink="">
      <xdr:nvSpPr>
        <xdr:cNvPr id="367" name="n_1mainValue【保健センター・保健所】&#10;有形固定資産減価償却率">
          <a:extLst>
            <a:ext uri="{FF2B5EF4-FFF2-40B4-BE49-F238E27FC236}">
              <a16:creationId xmlns:a16="http://schemas.microsoft.com/office/drawing/2014/main" id="{00000000-0008-0000-0200-00006F010000}"/>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151328</xdr:rowOff>
    </xdr:from>
    <xdr:ext cx="405111" cy="259045"/>
    <xdr:sp macro="" textlink="">
      <xdr:nvSpPr>
        <xdr:cNvPr id="368" name="n_2mainValue【保健センター・保健所】&#10;有形固定資産減価償却率">
          <a:extLst>
            <a:ext uri="{FF2B5EF4-FFF2-40B4-BE49-F238E27FC236}">
              <a16:creationId xmlns:a16="http://schemas.microsoft.com/office/drawing/2014/main" id="{00000000-0008-0000-0200-000070010000}"/>
            </a:ext>
          </a:extLst>
        </xdr:cNvPr>
        <xdr:cNvSpPr txBox="1"/>
      </xdr:nvSpPr>
      <xdr:spPr>
        <a:xfrm>
          <a:off x="14389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151328</xdr:rowOff>
    </xdr:from>
    <xdr:ext cx="405111" cy="259045"/>
    <xdr:sp macro="" textlink="">
      <xdr:nvSpPr>
        <xdr:cNvPr id="369" name="n_3mainValue【保健センター・保健所】&#10;有形固定資産減価償却率">
          <a:extLst>
            <a:ext uri="{FF2B5EF4-FFF2-40B4-BE49-F238E27FC236}">
              <a16:creationId xmlns:a16="http://schemas.microsoft.com/office/drawing/2014/main" id="{00000000-0008-0000-0200-000071010000}"/>
            </a:ext>
          </a:extLst>
        </xdr:cNvPr>
        <xdr:cNvSpPr txBox="1"/>
      </xdr:nvSpPr>
      <xdr:spPr>
        <a:xfrm>
          <a:off x="13500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151328</xdr:rowOff>
    </xdr:from>
    <xdr:ext cx="405111" cy="259045"/>
    <xdr:sp macro="" textlink="">
      <xdr:nvSpPr>
        <xdr:cNvPr id="370" name="n_4mainValue【保健センター・保健所】&#10;有形固定資産減価償却率">
          <a:extLst>
            <a:ext uri="{FF2B5EF4-FFF2-40B4-BE49-F238E27FC236}">
              <a16:creationId xmlns:a16="http://schemas.microsoft.com/office/drawing/2014/main" id="{00000000-0008-0000-0200-000072010000}"/>
            </a:ext>
          </a:extLst>
        </xdr:cNvPr>
        <xdr:cNvSpPr txBox="1"/>
      </xdr:nvSpPr>
      <xdr:spPr>
        <a:xfrm>
          <a:off x="12611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a:extLst>
            <a:ext uri="{FF2B5EF4-FFF2-40B4-BE49-F238E27FC236}">
              <a16:creationId xmlns:a16="http://schemas.microsoft.com/office/drawing/2014/main" id="{00000000-0008-0000-0200-00008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393" name="【保健センター・保健所】&#10;一人当たり面積最小値テキスト">
          <a:extLst>
            <a:ext uri="{FF2B5EF4-FFF2-40B4-BE49-F238E27FC236}">
              <a16:creationId xmlns:a16="http://schemas.microsoft.com/office/drawing/2014/main" id="{00000000-0008-0000-0200-000089010000}"/>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395" name="【保健センター・保健所】&#10;一人当たり面積最大値テキスト">
          <a:extLst>
            <a:ext uri="{FF2B5EF4-FFF2-40B4-BE49-F238E27FC236}">
              <a16:creationId xmlns:a16="http://schemas.microsoft.com/office/drawing/2014/main" id="{00000000-0008-0000-0200-00008B010000}"/>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67073</xdr:rowOff>
    </xdr:from>
    <xdr:ext cx="469744" cy="259045"/>
    <xdr:sp macro="" textlink="">
      <xdr:nvSpPr>
        <xdr:cNvPr id="397" name="【保健センター・保健所】&#10;一人当たり面積平均値テキスト">
          <a:extLst>
            <a:ext uri="{FF2B5EF4-FFF2-40B4-BE49-F238E27FC236}">
              <a16:creationId xmlns:a16="http://schemas.microsoft.com/office/drawing/2014/main" id="{00000000-0008-0000-0200-00008D010000}"/>
            </a:ext>
          </a:extLst>
        </xdr:cNvPr>
        <xdr:cNvSpPr txBox="1"/>
      </xdr:nvSpPr>
      <xdr:spPr>
        <a:xfrm>
          <a:off x="22199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109237</xdr:rowOff>
    </xdr:from>
    <xdr:ext cx="469744" cy="259045"/>
    <xdr:sp macro="" textlink="">
      <xdr:nvSpPr>
        <xdr:cNvPr id="409" name="【保健センター・保健所】&#10;一人当たり面積該当値テキスト">
          <a:extLst>
            <a:ext uri="{FF2B5EF4-FFF2-40B4-BE49-F238E27FC236}">
              <a16:creationId xmlns:a16="http://schemas.microsoft.com/office/drawing/2014/main" id="{00000000-0008-0000-0200-000099010000}"/>
            </a:ext>
          </a:extLst>
        </xdr:cNvPr>
        <xdr:cNvSpPr txBox="1"/>
      </xdr:nvSpPr>
      <xdr:spPr>
        <a:xfrm>
          <a:off x="221996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93218</xdr:rowOff>
    </xdr:from>
    <xdr:to>
      <xdr:col>112</xdr:col>
      <xdr:colOff>38100</xdr:colOff>
      <xdr:row>61</xdr:row>
      <xdr:rowOff>23368</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21272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137160</xdr:rowOff>
    </xdr:from>
    <xdr:to>
      <xdr:col>116</xdr:col>
      <xdr:colOff>63500</xdr:colOff>
      <xdr:row>60</xdr:row>
      <xdr:rowOff>144018</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21323300" y="1042416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102362</xdr:rowOff>
    </xdr:from>
    <xdr:to>
      <xdr:col>107</xdr:col>
      <xdr:colOff>101600</xdr:colOff>
      <xdr:row>61</xdr:row>
      <xdr:rowOff>32512</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20383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144018</xdr:rowOff>
    </xdr:from>
    <xdr:to>
      <xdr:col>111</xdr:col>
      <xdr:colOff>177800</xdr:colOff>
      <xdr:row>60</xdr:row>
      <xdr:rowOff>153162</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20434300" y="104310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113792</xdr:rowOff>
    </xdr:from>
    <xdr:to>
      <xdr:col>102</xdr:col>
      <xdr:colOff>165100</xdr:colOff>
      <xdr:row>61</xdr:row>
      <xdr:rowOff>43942</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19494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153162</xdr:rowOff>
    </xdr:from>
    <xdr:to>
      <xdr:col>107</xdr:col>
      <xdr:colOff>50800</xdr:colOff>
      <xdr:row>60</xdr:row>
      <xdr:rowOff>164592</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9545300" y="104401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120650</xdr:rowOff>
    </xdr:from>
    <xdr:to>
      <xdr:col>98</xdr:col>
      <xdr:colOff>38100</xdr:colOff>
      <xdr:row>61</xdr:row>
      <xdr:rowOff>50800</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18605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164592</xdr:rowOff>
    </xdr:from>
    <xdr:to>
      <xdr:col>102</xdr:col>
      <xdr:colOff>114300</xdr:colOff>
      <xdr:row>61</xdr:row>
      <xdr:rowOff>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18656300" y="104515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112793</xdr:rowOff>
    </xdr:from>
    <xdr:ext cx="469744" cy="259045"/>
    <xdr:sp macro="" textlink="">
      <xdr:nvSpPr>
        <xdr:cNvPr id="418" name="n_1aveValue【保健センター・保健所】&#10;一人当たり面積">
          <a:extLst>
            <a:ext uri="{FF2B5EF4-FFF2-40B4-BE49-F238E27FC236}">
              <a16:creationId xmlns:a16="http://schemas.microsoft.com/office/drawing/2014/main" id="{00000000-0008-0000-0200-0000A2010000}"/>
            </a:ext>
          </a:extLst>
        </xdr:cNvPr>
        <xdr:cNvSpPr txBox="1"/>
      </xdr:nvSpPr>
      <xdr:spPr>
        <a:xfrm>
          <a:off x="210757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110507</xdr:rowOff>
    </xdr:from>
    <xdr:ext cx="469744" cy="259045"/>
    <xdr:sp macro="" textlink="">
      <xdr:nvSpPr>
        <xdr:cNvPr id="419" name="n_2aveValue【保健センター・保健所】&#10;一人当たり面積">
          <a:extLst>
            <a:ext uri="{FF2B5EF4-FFF2-40B4-BE49-F238E27FC236}">
              <a16:creationId xmlns:a16="http://schemas.microsoft.com/office/drawing/2014/main" id="{00000000-0008-0000-0200-0000A3010000}"/>
            </a:ext>
          </a:extLst>
        </xdr:cNvPr>
        <xdr:cNvSpPr txBox="1"/>
      </xdr:nvSpPr>
      <xdr:spPr>
        <a:xfrm>
          <a:off x="20199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105935</xdr:rowOff>
    </xdr:from>
    <xdr:ext cx="469744" cy="259045"/>
    <xdr:sp macro="" textlink="">
      <xdr:nvSpPr>
        <xdr:cNvPr id="420" name="n_3aveValue【保健センター・保健所】&#10;一人当たり面積">
          <a:extLst>
            <a:ext uri="{FF2B5EF4-FFF2-40B4-BE49-F238E27FC236}">
              <a16:creationId xmlns:a16="http://schemas.microsoft.com/office/drawing/2014/main" id="{00000000-0008-0000-0200-0000A4010000}"/>
            </a:ext>
          </a:extLst>
        </xdr:cNvPr>
        <xdr:cNvSpPr txBox="1"/>
      </xdr:nvSpPr>
      <xdr:spPr>
        <a:xfrm>
          <a:off x="19310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156227</xdr:rowOff>
    </xdr:from>
    <xdr:ext cx="469744" cy="259045"/>
    <xdr:sp macro="" textlink="">
      <xdr:nvSpPr>
        <xdr:cNvPr id="421" name="n_4aveValue【保健センター・保健所】&#10;一人当たり面積">
          <a:extLst>
            <a:ext uri="{FF2B5EF4-FFF2-40B4-BE49-F238E27FC236}">
              <a16:creationId xmlns:a16="http://schemas.microsoft.com/office/drawing/2014/main" id="{00000000-0008-0000-0200-0000A5010000}"/>
            </a:ext>
          </a:extLst>
        </xdr:cNvPr>
        <xdr:cNvSpPr txBox="1"/>
      </xdr:nvSpPr>
      <xdr:spPr>
        <a:xfrm>
          <a:off x="18421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39895</xdr:rowOff>
    </xdr:from>
    <xdr:ext cx="469744" cy="259045"/>
    <xdr:sp macro="" textlink="">
      <xdr:nvSpPr>
        <xdr:cNvPr id="422" name="n_1mainValue【保健センター・保健所】&#10;一人当たり面積">
          <a:extLst>
            <a:ext uri="{FF2B5EF4-FFF2-40B4-BE49-F238E27FC236}">
              <a16:creationId xmlns:a16="http://schemas.microsoft.com/office/drawing/2014/main" id="{00000000-0008-0000-0200-0000A6010000}"/>
            </a:ext>
          </a:extLst>
        </xdr:cNvPr>
        <xdr:cNvSpPr txBox="1"/>
      </xdr:nvSpPr>
      <xdr:spPr>
        <a:xfrm>
          <a:off x="21075727" y="101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49039</xdr:rowOff>
    </xdr:from>
    <xdr:ext cx="469744" cy="259045"/>
    <xdr:sp macro="" textlink="">
      <xdr:nvSpPr>
        <xdr:cNvPr id="423" name="n_2mainValue【保健センター・保健所】&#10;一人当たり面積">
          <a:extLst>
            <a:ext uri="{FF2B5EF4-FFF2-40B4-BE49-F238E27FC236}">
              <a16:creationId xmlns:a16="http://schemas.microsoft.com/office/drawing/2014/main" id="{00000000-0008-0000-0200-0000A7010000}"/>
            </a:ext>
          </a:extLst>
        </xdr:cNvPr>
        <xdr:cNvSpPr txBox="1"/>
      </xdr:nvSpPr>
      <xdr:spPr>
        <a:xfrm>
          <a:off x="20199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60469</xdr:rowOff>
    </xdr:from>
    <xdr:ext cx="469744" cy="259045"/>
    <xdr:sp macro="" textlink="">
      <xdr:nvSpPr>
        <xdr:cNvPr id="424" name="n_3mainValue【保健センター・保健所】&#10;一人当たり面積">
          <a:extLst>
            <a:ext uri="{FF2B5EF4-FFF2-40B4-BE49-F238E27FC236}">
              <a16:creationId xmlns:a16="http://schemas.microsoft.com/office/drawing/2014/main" id="{00000000-0008-0000-0200-0000A8010000}"/>
            </a:ext>
          </a:extLst>
        </xdr:cNvPr>
        <xdr:cNvSpPr txBox="1"/>
      </xdr:nvSpPr>
      <xdr:spPr>
        <a:xfrm>
          <a:off x="193104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67327</xdr:rowOff>
    </xdr:from>
    <xdr:ext cx="469744" cy="259045"/>
    <xdr:sp macro="" textlink="">
      <xdr:nvSpPr>
        <xdr:cNvPr id="425" name="n_4mainValue【保健センター・保健所】&#10;一人当たり面積">
          <a:extLst>
            <a:ext uri="{FF2B5EF4-FFF2-40B4-BE49-F238E27FC236}">
              <a16:creationId xmlns:a16="http://schemas.microsoft.com/office/drawing/2014/main" id="{00000000-0008-0000-0200-0000A9010000}"/>
            </a:ext>
          </a:extLst>
        </xdr:cNvPr>
        <xdr:cNvSpPr txBox="1"/>
      </xdr:nvSpPr>
      <xdr:spPr>
        <a:xfrm>
          <a:off x="18421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00000000-0008-0000-0200-0000C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00000000-0008-0000-0200-0000C4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454" name="【消防施設】&#10;有形固定資産減価償却率最大値テキスト">
          <a:extLst>
            <a:ext uri="{FF2B5EF4-FFF2-40B4-BE49-F238E27FC236}">
              <a16:creationId xmlns:a16="http://schemas.microsoft.com/office/drawing/2014/main" id="{00000000-0008-0000-0200-0000C6010000}"/>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00000000-0008-0000-0200-0000C8010000}"/>
            </a:ext>
          </a:extLst>
        </xdr:cNvPr>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77107</xdr:rowOff>
    </xdr:from>
    <xdr:to>
      <xdr:col>85</xdr:col>
      <xdr:colOff>177800</xdr:colOff>
      <xdr:row>84</xdr:row>
      <xdr:rowOff>7257</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6268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55534</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00000000-0008-0000-0200-0000D4010000}"/>
            </a:ext>
          </a:extLst>
        </xdr:cNvPr>
        <xdr:cNvSpPr txBox="1"/>
      </xdr:nvSpPr>
      <xdr:spPr>
        <a:xfrm>
          <a:off x="16357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41184</xdr:rowOff>
    </xdr:from>
    <xdr:to>
      <xdr:col>81</xdr:col>
      <xdr:colOff>101600</xdr:colOff>
      <xdr:row>83</xdr:row>
      <xdr:rowOff>142784</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5430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91984</xdr:rowOff>
    </xdr:from>
    <xdr:to>
      <xdr:col>85</xdr:col>
      <xdr:colOff>127000</xdr:colOff>
      <xdr:row>83</xdr:row>
      <xdr:rowOff>127907</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5481300" y="143223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39551</xdr:rowOff>
    </xdr:from>
    <xdr:to>
      <xdr:col>76</xdr:col>
      <xdr:colOff>165100</xdr:colOff>
      <xdr:row>83</xdr:row>
      <xdr:rowOff>141151</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4541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90351</xdr:rowOff>
    </xdr:from>
    <xdr:to>
      <xdr:col>81</xdr:col>
      <xdr:colOff>50800</xdr:colOff>
      <xdr:row>83</xdr:row>
      <xdr:rowOff>91984</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4592300" y="143207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39551</xdr:rowOff>
    </xdr:from>
    <xdr:to>
      <xdr:col>72</xdr:col>
      <xdr:colOff>38100</xdr:colOff>
      <xdr:row>83</xdr:row>
      <xdr:rowOff>141151</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3652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90351</xdr:rowOff>
    </xdr:from>
    <xdr:to>
      <xdr:col>76</xdr:col>
      <xdr:colOff>114300</xdr:colOff>
      <xdr:row>83</xdr:row>
      <xdr:rowOff>90351</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3703300" y="14320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39551</xdr:rowOff>
    </xdr:from>
    <xdr:to>
      <xdr:col>67</xdr:col>
      <xdr:colOff>101600</xdr:colOff>
      <xdr:row>83</xdr:row>
      <xdr:rowOff>141151</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2763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90351</xdr:rowOff>
    </xdr:from>
    <xdr:to>
      <xdr:col>71</xdr:col>
      <xdr:colOff>177800</xdr:colOff>
      <xdr:row>83</xdr:row>
      <xdr:rowOff>90351</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814300" y="14320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477" name="n_1aveValue【消防施設】&#10;有形固定資産減価償却率">
          <a:extLst>
            <a:ext uri="{FF2B5EF4-FFF2-40B4-BE49-F238E27FC236}">
              <a16:creationId xmlns:a16="http://schemas.microsoft.com/office/drawing/2014/main" id="{00000000-0008-0000-0200-0000DD010000}"/>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478" name="n_2aveValue【消防施設】&#10;有形固定資産減価償却率">
          <a:extLst>
            <a:ext uri="{FF2B5EF4-FFF2-40B4-BE49-F238E27FC236}">
              <a16:creationId xmlns:a16="http://schemas.microsoft.com/office/drawing/2014/main" id="{00000000-0008-0000-0200-0000DE010000}"/>
            </a:ext>
          </a:extLst>
        </xdr:cNvPr>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479" name="n_3aveValue【消防施設】&#10;有形固定資産減価償却率">
          <a:extLst>
            <a:ext uri="{FF2B5EF4-FFF2-40B4-BE49-F238E27FC236}">
              <a16:creationId xmlns:a16="http://schemas.microsoft.com/office/drawing/2014/main" id="{00000000-0008-0000-0200-0000DF010000}"/>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480" name="n_4aveValue【消防施設】&#10;有形固定資産減価償却率">
          <a:extLst>
            <a:ext uri="{FF2B5EF4-FFF2-40B4-BE49-F238E27FC236}">
              <a16:creationId xmlns:a16="http://schemas.microsoft.com/office/drawing/2014/main" id="{00000000-0008-0000-0200-0000E0010000}"/>
            </a:ext>
          </a:extLst>
        </xdr:cNvPr>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159311</xdr:rowOff>
    </xdr:from>
    <xdr:ext cx="405111" cy="259045"/>
    <xdr:sp macro="" textlink="">
      <xdr:nvSpPr>
        <xdr:cNvPr id="481" name="n_1mainValue【消防施設】&#10;有形固定資産減価償却率">
          <a:extLst>
            <a:ext uri="{FF2B5EF4-FFF2-40B4-BE49-F238E27FC236}">
              <a16:creationId xmlns:a16="http://schemas.microsoft.com/office/drawing/2014/main" id="{00000000-0008-0000-0200-0000E1010000}"/>
            </a:ext>
          </a:extLst>
        </xdr:cNvPr>
        <xdr:cNvSpPr txBox="1"/>
      </xdr:nvSpPr>
      <xdr:spPr>
        <a:xfrm>
          <a:off x="15266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132278</xdr:rowOff>
    </xdr:from>
    <xdr:ext cx="405111" cy="259045"/>
    <xdr:sp macro="" textlink="">
      <xdr:nvSpPr>
        <xdr:cNvPr id="482" name="n_2mainValue【消防施設】&#10;有形固定資産減価償却率">
          <a:extLst>
            <a:ext uri="{FF2B5EF4-FFF2-40B4-BE49-F238E27FC236}">
              <a16:creationId xmlns:a16="http://schemas.microsoft.com/office/drawing/2014/main" id="{00000000-0008-0000-0200-0000E2010000}"/>
            </a:ext>
          </a:extLst>
        </xdr:cNvPr>
        <xdr:cNvSpPr txBox="1"/>
      </xdr:nvSpPr>
      <xdr:spPr>
        <a:xfrm>
          <a:off x="14389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157678</xdr:rowOff>
    </xdr:from>
    <xdr:ext cx="405111" cy="259045"/>
    <xdr:sp macro="" textlink="">
      <xdr:nvSpPr>
        <xdr:cNvPr id="483" name="n_3mainValue【消防施設】&#10;有形固定資産減価償却率">
          <a:extLst>
            <a:ext uri="{FF2B5EF4-FFF2-40B4-BE49-F238E27FC236}">
              <a16:creationId xmlns:a16="http://schemas.microsoft.com/office/drawing/2014/main" id="{00000000-0008-0000-0200-0000E3010000}"/>
            </a:ext>
          </a:extLst>
        </xdr:cNvPr>
        <xdr:cNvSpPr txBox="1"/>
      </xdr:nvSpPr>
      <xdr:spPr>
        <a:xfrm>
          <a:off x="13500744" y="1404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132278</xdr:rowOff>
    </xdr:from>
    <xdr:ext cx="405111" cy="259045"/>
    <xdr:sp macro="" textlink="">
      <xdr:nvSpPr>
        <xdr:cNvPr id="484" name="n_4mainValue【消防施設】&#10;有形固定資産減価償却率">
          <a:extLst>
            <a:ext uri="{FF2B5EF4-FFF2-40B4-BE49-F238E27FC236}">
              <a16:creationId xmlns:a16="http://schemas.microsoft.com/office/drawing/2014/main" id="{00000000-0008-0000-0200-0000E4010000}"/>
            </a:ext>
          </a:extLst>
        </xdr:cNvPr>
        <xdr:cNvSpPr txBox="1"/>
      </xdr:nvSpPr>
      <xdr:spPr>
        <a:xfrm>
          <a:off x="12611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00000000-0008-0000-0200-0000F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9" name="【消防施設】&#10;一人当たり面積最小値テキスト">
          <a:extLst>
            <a:ext uri="{FF2B5EF4-FFF2-40B4-BE49-F238E27FC236}">
              <a16:creationId xmlns:a16="http://schemas.microsoft.com/office/drawing/2014/main" id="{00000000-0008-0000-0200-0000FD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11" name="【消防施設】&#10;一人当たり面積最大値テキスト">
          <a:extLst>
            <a:ext uri="{FF2B5EF4-FFF2-40B4-BE49-F238E27FC236}">
              <a16:creationId xmlns:a16="http://schemas.microsoft.com/office/drawing/2014/main" id="{00000000-0008-0000-0200-0000FF01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13" name="【消防施設】&#10;一人当たり面積平均値テキスト">
          <a:extLst>
            <a:ext uri="{FF2B5EF4-FFF2-40B4-BE49-F238E27FC236}">
              <a16:creationId xmlns:a16="http://schemas.microsoft.com/office/drawing/2014/main" id="{00000000-0008-0000-0200-000001020000}"/>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151130</xdr:rowOff>
    </xdr:from>
    <xdr:to>
      <xdr:col>116</xdr:col>
      <xdr:colOff>114300</xdr:colOff>
      <xdr:row>85</xdr:row>
      <xdr:rowOff>81280</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22110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129557</xdr:rowOff>
    </xdr:from>
    <xdr:ext cx="469744" cy="259045"/>
    <xdr:sp macro="" textlink="">
      <xdr:nvSpPr>
        <xdr:cNvPr id="525" name="【消防施設】&#10;一人当たり面積該当値テキスト">
          <a:extLst>
            <a:ext uri="{FF2B5EF4-FFF2-40B4-BE49-F238E27FC236}">
              <a16:creationId xmlns:a16="http://schemas.microsoft.com/office/drawing/2014/main" id="{00000000-0008-0000-0200-00000D020000}"/>
            </a:ext>
          </a:extLst>
        </xdr:cNvPr>
        <xdr:cNvSpPr txBox="1"/>
      </xdr:nvSpPr>
      <xdr:spPr>
        <a:xfrm>
          <a:off x="22199600"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30480</xdr:rowOff>
    </xdr:from>
    <xdr:to>
      <xdr:col>116</xdr:col>
      <xdr:colOff>63500</xdr:colOff>
      <xdr:row>85</xdr:row>
      <xdr:rowOff>34289</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flipV="1">
          <a:off x="21323300" y="14603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38100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20434300" y="1460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164464</xdr:rowOff>
    </xdr:from>
    <xdr:to>
      <xdr:col>102</xdr:col>
      <xdr:colOff>165100</xdr:colOff>
      <xdr:row>85</xdr:row>
      <xdr:rowOff>94614</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9494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43814</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19545300" y="146113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168275</xdr:rowOff>
    </xdr:from>
    <xdr:to>
      <xdr:col>98</xdr:col>
      <xdr:colOff>38100</xdr:colOff>
      <xdr:row>85</xdr:row>
      <xdr:rowOff>98425</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8605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43814</xdr:rowOff>
    </xdr:from>
    <xdr:to>
      <xdr:col>102</xdr:col>
      <xdr:colOff>114300</xdr:colOff>
      <xdr:row>85</xdr:row>
      <xdr:rowOff>47625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8656300" y="146170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34" name="n_1aveValue【消防施設】&#10;一人当たり面積">
          <a:extLst>
            <a:ext uri="{FF2B5EF4-FFF2-40B4-BE49-F238E27FC236}">
              <a16:creationId xmlns:a16="http://schemas.microsoft.com/office/drawing/2014/main" id="{00000000-0008-0000-0200-000016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535" name="n_2aveValue【消防施設】&#10;一人当たり面積">
          <a:extLst>
            <a:ext uri="{FF2B5EF4-FFF2-40B4-BE49-F238E27FC236}">
              <a16:creationId xmlns:a16="http://schemas.microsoft.com/office/drawing/2014/main" id="{00000000-0008-0000-0200-000017020000}"/>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36" name="n_3aveValue【消防施設】&#10;一人当たり面積">
          <a:extLst>
            <a:ext uri="{FF2B5EF4-FFF2-40B4-BE49-F238E27FC236}">
              <a16:creationId xmlns:a16="http://schemas.microsoft.com/office/drawing/2014/main" id="{00000000-0008-0000-0200-000018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537" name="n_4aveValue【消防施設】&#10;一人当たり面積">
          <a:extLst>
            <a:ext uri="{FF2B5EF4-FFF2-40B4-BE49-F238E27FC236}">
              <a16:creationId xmlns:a16="http://schemas.microsoft.com/office/drawing/2014/main" id="{00000000-0008-0000-0200-000019020000}"/>
            </a:ext>
          </a:extLst>
        </xdr:cNvPr>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538" name="n_1mainValue【消防施設】&#10;一人当たり面積">
          <a:extLst>
            <a:ext uri="{FF2B5EF4-FFF2-40B4-BE49-F238E27FC236}">
              <a16:creationId xmlns:a16="http://schemas.microsoft.com/office/drawing/2014/main" id="{00000000-0008-0000-0200-00001A020000}"/>
            </a:ext>
          </a:extLst>
        </xdr:cNvPr>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539" name="n_2mainValue【消防施設】&#10;一人当たり面積">
          <a:extLst>
            <a:ext uri="{FF2B5EF4-FFF2-40B4-BE49-F238E27FC236}">
              <a16:creationId xmlns:a16="http://schemas.microsoft.com/office/drawing/2014/main" id="{00000000-0008-0000-0200-00001B020000}"/>
            </a:ext>
          </a:extLst>
        </xdr:cNvPr>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85741</xdr:rowOff>
    </xdr:from>
    <xdr:ext cx="469744" cy="259045"/>
    <xdr:sp macro="" textlink="">
      <xdr:nvSpPr>
        <xdr:cNvPr id="540" name="n_3mainValue【消防施設】&#10;一人当たり面積">
          <a:extLst>
            <a:ext uri="{FF2B5EF4-FFF2-40B4-BE49-F238E27FC236}">
              <a16:creationId xmlns:a16="http://schemas.microsoft.com/office/drawing/2014/main" id="{00000000-0008-0000-0200-00001C020000}"/>
            </a:ext>
          </a:extLst>
        </xdr:cNvPr>
        <xdr:cNvSpPr txBox="1"/>
      </xdr:nvSpPr>
      <xdr:spPr>
        <a:xfrm>
          <a:off x="19310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89552</xdr:rowOff>
    </xdr:from>
    <xdr:ext cx="469744" cy="259045"/>
    <xdr:sp macro="" textlink="">
      <xdr:nvSpPr>
        <xdr:cNvPr id="541" name="n_4mainValue【消防施設】&#10;一人当たり面積">
          <a:extLst>
            <a:ext uri="{FF2B5EF4-FFF2-40B4-BE49-F238E27FC236}">
              <a16:creationId xmlns:a16="http://schemas.microsoft.com/office/drawing/2014/main" id="{00000000-0008-0000-0200-00001D020000}"/>
            </a:ext>
          </a:extLst>
        </xdr:cNvPr>
        <xdr:cNvSpPr txBox="1"/>
      </xdr:nvSpPr>
      <xdr:spPr>
        <a:xfrm>
          <a:off x="184214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00000000-0008-0000-02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a:extLst>
            <a:ext uri="{FF2B5EF4-FFF2-40B4-BE49-F238E27FC236}">
              <a16:creationId xmlns:a16="http://schemas.microsoft.com/office/drawing/2014/main" id="{00000000-0008-0000-0200-00003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0" name="【庁舎】&#10;有形固定資産減価償却率最大値テキスト">
          <a:extLst>
            <a:ext uri="{FF2B5EF4-FFF2-40B4-BE49-F238E27FC236}">
              <a16:creationId xmlns:a16="http://schemas.microsoft.com/office/drawing/2014/main" id="{00000000-0008-0000-0200-00003A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572" name="【庁舎】&#10;有形固定資産減価償却率平均値テキスト">
          <a:extLst>
            <a:ext uri="{FF2B5EF4-FFF2-40B4-BE49-F238E27FC236}">
              <a16:creationId xmlns:a16="http://schemas.microsoft.com/office/drawing/2014/main" id="{00000000-0008-0000-0200-00003C020000}"/>
            </a:ext>
          </a:extLst>
        </xdr:cNvPr>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169092</xdr:rowOff>
    </xdr:from>
    <xdr:to>
      <xdr:col>85</xdr:col>
      <xdr:colOff>177800</xdr:colOff>
      <xdr:row>104</xdr:row>
      <xdr:rowOff>99242</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62687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20519</xdr:rowOff>
    </xdr:from>
    <xdr:ext cx="405111" cy="259045"/>
    <xdr:sp macro="" textlink="">
      <xdr:nvSpPr>
        <xdr:cNvPr id="584" name="【庁舎】&#10;有形固定資産減価償却率該当値テキスト">
          <a:extLst>
            <a:ext uri="{FF2B5EF4-FFF2-40B4-BE49-F238E27FC236}">
              <a16:creationId xmlns:a16="http://schemas.microsoft.com/office/drawing/2014/main" id="{00000000-0008-0000-0200-000048020000}"/>
            </a:ext>
          </a:extLst>
        </xdr:cNvPr>
        <xdr:cNvSpPr txBox="1"/>
      </xdr:nvSpPr>
      <xdr:spPr>
        <a:xfrm>
          <a:off x="16357600" y="1767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141332</xdr:rowOff>
    </xdr:from>
    <xdr:to>
      <xdr:col>81</xdr:col>
      <xdr:colOff>101600</xdr:colOff>
      <xdr:row>104</xdr:row>
      <xdr:rowOff>71482</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5430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20682</xdr:rowOff>
    </xdr:from>
    <xdr:to>
      <xdr:col>85</xdr:col>
      <xdr:colOff>127000</xdr:colOff>
      <xdr:row>104</xdr:row>
      <xdr:rowOff>48442</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5481300" y="1785148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74386</xdr:rowOff>
    </xdr:from>
    <xdr:to>
      <xdr:col>76</xdr:col>
      <xdr:colOff>165100</xdr:colOff>
      <xdr:row>104</xdr:row>
      <xdr:rowOff>4536</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4541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125186</xdr:rowOff>
    </xdr:from>
    <xdr:to>
      <xdr:col>81</xdr:col>
      <xdr:colOff>50800</xdr:colOff>
      <xdr:row>104</xdr:row>
      <xdr:rowOff>20682</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4592300" y="17784536"/>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74386</xdr:rowOff>
    </xdr:from>
    <xdr:to>
      <xdr:col>72</xdr:col>
      <xdr:colOff>38100</xdr:colOff>
      <xdr:row>104</xdr:row>
      <xdr:rowOff>4536</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3652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125186</xdr:rowOff>
    </xdr:from>
    <xdr:to>
      <xdr:col>76</xdr:col>
      <xdr:colOff>114300</xdr:colOff>
      <xdr:row>103</xdr:row>
      <xdr:rowOff>125186</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3703300" y="17784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74386</xdr:rowOff>
    </xdr:from>
    <xdr:to>
      <xdr:col>67</xdr:col>
      <xdr:colOff>101600</xdr:colOff>
      <xdr:row>104</xdr:row>
      <xdr:rowOff>4536</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2763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125186</xdr:rowOff>
    </xdr:from>
    <xdr:to>
      <xdr:col>71</xdr:col>
      <xdr:colOff>177800</xdr:colOff>
      <xdr:row>103</xdr:row>
      <xdr:rowOff>125186</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814300" y="17784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593" name="n_1aveValue【庁舎】&#10;有形固定資産減価償却率">
          <a:extLst>
            <a:ext uri="{FF2B5EF4-FFF2-40B4-BE49-F238E27FC236}">
              <a16:creationId xmlns:a16="http://schemas.microsoft.com/office/drawing/2014/main" id="{00000000-0008-0000-0200-000051020000}"/>
            </a:ext>
          </a:extLst>
        </xdr:cNvPr>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594" name="n_2aveValue【庁舎】&#10;有形固定資産減価償却率">
          <a:extLst>
            <a:ext uri="{FF2B5EF4-FFF2-40B4-BE49-F238E27FC236}">
              <a16:creationId xmlns:a16="http://schemas.microsoft.com/office/drawing/2014/main" id="{00000000-0008-0000-0200-000052020000}"/>
            </a:ext>
          </a:extLst>
        </xdr:cNvPr>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595" name="n_3aveValue【庁舎】&#10;有形固定資産減価償却率">
          <a:extLst>
            <a:ext uri="{FF2B5EF4-FFF2-40B4-BE49-F238E27FC236}">
              <a16:creationId xmlns:a16="http://schemas.microsoft.com/office/drawing/2014/main" id="{00000000-0008-0000-0200-000053020000}"/>
            </a:ext>
          </a:extLst>
        </xdr:cNvPr>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596" name="n_4aveValue【庁舎】&#10;有形固定資産減価償却率">
          <a:extLst>
            <a:ext uri="{FF2B5EF4-FFF2-40B4-BE49-F238E27FC236}">
              <a16:creationId xmlns:a16="http://schemas.microsoft.com/office/drawing/2014/main" id="{00000000-0008-0000-0200-000054020000}"/>
            </a:ext>
          </a:extLst>
        </xdr:cNvPr>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88009</xdr:rowOff>
    </xdr:from>
    <xdr:ext cx="405111" cy="259045"/>
    <xdr:sp macro="" textlink="">
      <xdr:nvSpPr>
        <xdr:cNvPr id="597" name="n_1mainValue【庁舎】&#10;有形固定資産減価償却率">
          <a:extLst>
            <a:ext uri="{FF2B5EF4-FFF2-40B4-BE49-F238E27FC236}">
              <a16:creationId xmlns:a16="http://schemas.microsoft.com/office/drawing/2014/main" id="{00000000-0008-0000-0200-000055020000}"/>
            </a:ext>
          </a:extLst>
        </xdr:cNvPr>
        <xdr:cNvSpPr txBox="1"/>
      </xdr:nvSpPr>
      <xdr:spPr>
        <a:xfrm>
          <a:off x="152660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598" name="n_2mainValue【庁舎】&#10;有形固定資産減価償却率">
          <a:extLst>
            <a:ext uri="{FF2B5EF4-FFF2-40B4-BE49-F238E27FC236}">
              <a16:creationId xmlns:a16="http://schemas.microsoft.com/office/drawing/2014/main" id="{00000000-0008-0000-0200-000056020000}"/>
            </a:ext>
          </a:extLst>
        </xdr:cNvPr>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599" name="n_3mainValue【庁舎】&#10;有形固定資産減価償却率">
          <a:extLst>
            <a:ext uri="{FF2B5EF4-FFF2-40B4-BE49-F238E27FC236}">
              <a16:creationId xmlns:a16="http://schemas.microsoft.com/office/drawing/2014/main" id="{00000000-0008-0000-0200-000057020000}"/>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21063</xdr:rowOff>
    </xdr:from>
    <xdr:ext cx="405111" cy="259045"/>
    <xdr:sp macro="" textlink="">
      <xdr:nvSpPr>
        <xdr:cNvPr id="600" name="n_4mainValue【庁舎】&#10;有形固定資産減価償却率">
          <a:extLst>
            <a:ext uri="{FF2B5EF4-FFF2-40B4-BE49-F238E27FC236}">
              <a16:creationId xmlns:a16="http://schemas.microsoft.com/office/drawing/2014/main" id="{00000000-0008-0000-0200-000058020000}"/>
            </a:ext>
          </a:extLst>
        </xdr:cNvPr>
        <xdr:cNvSpPr txBox="1"/>
      </xdr:nvSpPr>
      <xdr:spPr>
        <a:xfrm>
          <a:off x="12611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00000000-0008-0000-0200-00006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23" name="【庁舎】&#10;一人当たり面積最小値テキスト">
          <a:extLst>
            <a:ext uri="{FF2B5EF4-FFF2-40B4-BE49-F238E27FC236}">
              <a16:creationId xmlns:a16="http://schemas.microsoft.com/office/drawing/2014/main" id="{00000000-0008-0000-0200-00006F02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25" name="【庁舎】&#10;一人当たり面積最大値テキスト">
          <a:extLst>
            <a:ext uri="{FF2B5EF4-FFF2-40B4-BE49-F238E27FC236}">
              <a16:creationId xmlns:a16="http://schemas.microsoft.com/office/drawing/2014/main" id="{00000000-0008-0000-0200-00007102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27" name="【庁舎】&#10;一人当たり面積平均値テキスト">
          <a:extLst>
            <a:ext uri="{FF2B5EF4-FFF2-40B4-BE49-F238E27FC236}">
              <a16:creationId xmlns:a16="http://schemas.microsoft.com/office/drawing/2014/main" id="{00000000-0008-0000-0200-000073020000}"/>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74321</xdr:rowOff>
    </xdr:from>
    <xdr:to>
      <xdr:col>116</xdr:col>
      <xdr:colOff>114300</xdr:colOff>
      <xdr:row>107</xdr:row>
      <xdr:rowOff>4471</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22110700" y="1824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52748</xdr:rowOff>
    </xdr:from>
    <xdr:ext cx="469744" cy="259045"/>
    <xdr:sp macro="" textlink="">
      <xdr:nvSpPr>
        <xdr:cNvPr id="639" name="【庁舎】&#10;一人当たり面積該当値テキスト">
          <a:extLst>
            <a:ext uri="{FF2B5EF4-FFF2-40B4-BE49-F238E27FC236}">
              <a16:creationId xmlns:a16="http://schemas.microsoft.com/office/drawing/2014/main" id="{00000000-0008-0000-0200-00007F020000}"/>
            </a:ext>
          </a:extLst>
        </xdr:cNvPr>
        <xdr:cNvSpPr txBox="1"/>
      </xdr:nvSpPr>
      <xdr:spPr>
        <a:xfrm>
          <a:off x="22199600" y="1822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78436</xdr:rowOff>
    </xdr:from>
    <xdr:to>
      <xdr:col>112</xdr:col>
      <xdr:colOff>38100</xdr:colOff>
      <xdr:row>107</xdr:row>
      <xdr:rowOff>8586</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21272500" y="1825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125121</xdr:rowOff>
    </xdr:from>
    <xdr:to>
      <xdr:col>116</xdr:col>
      <xdr:colOff>63500</xdr:colOff>
      <xdr:row>106</xdr:row>
      <xdr:rowOff>129236</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21323300" y="18298821"/>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83007</xdr:rowOff>
    </xdr:from>
    <xdr:to>
      <xdr:col>107</xdr:col>
      <xdr:colOff>101600</xdr:colOff>
      <xdr:row>107</xdr:row>
      <xdr:rowOff>13157</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20383500" y="182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129236</xdr:rowOff>
    </xdr:from>
    <xdr:to>
      <xdr:col>111</xdr:col>
      <xdr:colOff>177800</xdr:colOff>
      <xdr:row>106</xdr:row>
      <xdr:rowOff>133807</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20434300" y="1830293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88951</xdr:rowOff>
    </xdr:from>
    <xdr:to>
      <xdr:col>102</xdr:col>
      <xdr:colOff>165100</xdr:colOff>
      <xdr:row>107</xdr:row>
      <xdr:rowOff>19101</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9494500" y="182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133807</xdr:rowOff>
    </xdr:from>
    <xdr:to>
      <xdr:col>107</xdr:col>
      <xdr:colOff>50800</xdr:colOff>
      <xdr:row>106</xdr:row>
      <xdr:rowOff>139751</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19545300" y="1830750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92608</xdr:rowOff>
    </xdr:from>
    <xdr:to>
      <xdr:col>98</xdr:col>
      <xdr:colOff>38100</xdr:colOff>
      <xdr:row>107</xdr:row>
      <xdr:rowOff>22758</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8605500" y="182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139751</xdr:rowOff>
    </xdr:from>
    <xdr:to>
      <xdr:col>102</xdr:col>
      <xdr:colOff>114300</xdr:colOff>
      <xdr:row>106</xdr:row>
      <xdr:rowOff>143408</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flipV="1">
          <a:off x="18656300" y="1831345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648" name="n_1aveValue【庁舎】&#10;一人当たり面積">
          <a:extLst>
            <a:ext uri="{FF2B5EF4-FFF2-40B4-BE49-F238E27FC236}">
              <a16:creationId xmlns:a16="http://schemas.microsoft.com/office/drawing/2014/main" id="{00000000-0008-0000-0200-000088020000}"/>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49" name="n_2aveValue【庁舎】&#10;一人当たり面積">
          <a:extLst>
            <a:ext uri="{FF2B5EF4-FFF2-40B4-BE49-F238E27FC236}">
              <a16:creationId xmlns:a16="http://schemas.microsoft.com/office/drawing/2014/main" id="{00000000-0008-0000-0200-000089020000}"/>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50" name="n_3aveValue【庁舎】&#10;一人当たり面積">
          <a:extLst>
            <a:ext uri="{FF2B5EF4-FFF2-40B4-BE49-F238E27FC236}">
              <a16:creationId xmlns:a16="http://schemas.microsoft.com/office/drawing/2014/main" id="{00000000-0008-0000-0200-00008A020000}"/>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651" name="n_4aveValue【庁舎】&#10;一人当たり面積">
          <a:extLst>
            <a:ext uri="{FF2B5EF4-FFF2-40B4-BE49-F238E27FC236}">
              <a16:creationId xmlns:a16="http://schemas.microsoft.com/office/drawing/2014/main" id="{00000000-0008-0000-0200-00008B020000}"/>
            </a:ext>
          </a:extLst>
        </xdr:cNvPr>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171163</xdr:rowOff>
    </xdr:from>
    <xdr:ext cx="469744" cy="259045"/>
    <xdr:sp macro="" textlink="">
      <xdr:nvSpPr>
        <xdr:cNvPr id="652" name="n_1mainValue【庁舎】&#10;一人当たり面積">
          <a:extLst>
            <a:ext uri="{FF2B5EF4-FFF2-40B4-BE49-F238E27FC236}">
              <a16:creationId xmlns:a16="http://schemas.microsoft.com/office/drawing/2014/main" id="{00000000-0008-0000-0200-00008C020000}"/>
            </a:ext>
          </a:extLst>
        </xdr:cNvPr>
        <xdr:cNvSpPr txBox="1"/>
      </xdr:nvSpPr>
      <xdr:spPr>
        <a:xfrm>
          <a:off x="210757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4284</xdr:rowOff>
    </xdr:from>
    <xdr:ext cx="469744" cy="259045"/>
    <xdr:sp macro="" textlink="">
      <xdr:nvSpPr>
        <xdr:cNvPr id="653" name="n_2mainValue【庁舎】&#10;一人当たり面積">
          <a:extLst>
            <a:ext uri="{FF2B5EF4-FFF2-40B4-BE49-F238E27FC236}">
              <a16:creationId xmlns:a16="http://schemas.microsoft.com/office/drawing/2014/main" id="{00000000-0008-0000-0200-00008D020000}"/>
            </a:ext>
          </a:extLst>
        </xdr:cNvPr>
        <xdr:cNvSpPr txBox="1"/>
      </xdr:nvSpPr>
      <xdr:spPr>
        <a:xfrm>
          <a:off x="20199427" y="1834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10228</xdr:rowOff>
    </xdr:from>
    <xdr:ext cx="469744" cy="259045"/>
    <xdr:sp macro="" textlink="">
      <xdr:nvSpPr>
        <xdr:cNvPr id="654" name="n_3mainValue【庁舎】&#10;一人当たり面積">
          <a:extLst>
            <a:ext uri="{FF2B5EF4-FFF2-40B4-BE49-F238E27FC236}">
              <a16:creationId xmlns:a16="http://schemas.microsoft.com/office/drawing/2014/main" id="{00000000-0008-0000-0200-00008E020000}"/>
            </a:ext>
          </a:extLst>
        </xdr:cNvPr>
        <xdr:cNvSpPr txBox="1"/>
      </xdr:nvSpPr>
      <xdr:spPr>
        <a:xfrm>
          <a:off x="19310427" y="183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39285</xdr:rowOff>
    </xdr:from>
    <xdr:ext cx="469744" cy="259045"/>
    <xdr:sp macro="" textlink="">
      <xdr:nvSpPr>
        <xdr:cNvPr id="655" name="n_4mainValue【庁舎】&#10;一人当たり面積">
          <a:extLst>
            <a:ext uri="{FF2B5EF4-FFF2-40B4-BE49-F238E27FC236}">
              <a16:creationId xmlns:a16="http://schemas.microsoft.com/office/drawing/2014/main" id="{00000000-0008-0000-0200-00008F020000}"/>
            </a:ext>
          </a:extLst>
        </xdr:cNvPr>
        <xdr:cNvSpPr txBox="1"/>
      </xdr:nvSpPr>
      <xdr:spPr>
        <a:xfrm>
          <a:off x="18421427" y="180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類似団体の平均値とほぼ同程度となっている。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6,853
6,814
65.33
6,713,910
6,398,005
94,228
2,674,045
3,985,264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標準的な行政運営に対して、収入は３割程度しか見込まれず、典型的な地方交付税依存体質の脆弱な財政基盤と言える。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では基準財政収入額は対前年度</a:t>
          </a:r>
          <a:r>
            <a:rPr kumimoji="1" lang="en-US" altLang="ja-JP" sz="1300">
              <a:latin typeface="ＭＳ Ｐゴシック" panose="020B0600070205080204" pitchFamily="50" charset="-128"/>
              <a:ea typeface="ＭＳ Ｐゴシック" panose="020B0600070205080204" pitchFamily="50" charset="-128"/>
            </a:rPr>
            <a:t>42,611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％）、基準財政需要額は対前年度</a:t>
          </a:r>
          <a:r>
            <a:rPr kumimoji="1" lang="en-US" altLang="ja-JP" sz="1300">
              <a:latin typeface="ＭＳ Ｐゴシック" panose="020B0600070205080204" pitchFamily="50" charset="-128"/>
              <a:ea typeface="ＭＳ Ｐゴシック" panose="020B0600070205080204" pitchFamily="50" charset="-128"/>
            </a:rPr>
            <a:t>99,147</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％）の増加となっている。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138588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収入において普通交付税、地方消費税交付金が増額しているが、経常経費では一部事務組合負担金や会計年度任用職員を含む人件費で増額しており、総額では大きい変動は見られないが、比率としては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比率が類似団体平均より高いのは、扶助費の比率が上回っていることが要因である。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は前述のとおり微増となっており、近年は上昇傾向であるため、事業等の見直しを行い、今後も持続可能な行財政運営に努める。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64</xdr:row>
      <xdr:rowOff>53848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073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64</xdr:row>
      <xdr:rowOff>106934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0734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106934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590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63</xdr:row>
      <xdr:rowOff>167386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5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56134</xdr:rowOff>
    </xdr:from>
    <xdr:to>
      <xdr:col>15</xdr:col>
      <xdr:colOff>133350</xdr:colOff>
      <xdr:row>64</xdr:row>
      <xdr:rowOff>157734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142511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人件費・物件費等の合計額の人口一人当たりの金額は、前年度より減少しており、かつ類似団体平均を下回っている。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は、人件費において会計年度任用職員制度の導入（</a:t>
          </a:r>
          <a:r>
            <a:rPr kumimoji="1" lang="en-US" altLang="ja-JP" sz="1300">
              <a:latin typeface="ＭＳ Ｐゴシック" panose="020B0600070205080204" pitchFamily="50" charset="-128"/>
              <a:ea typeface="ＭＳ Ｐゴシック" panose="020B0600070205080204" pitchFamily="50" charset="-128"/>
            </a:rPr>
            <a:t>125,490</a:t>
          </a:r>
          <a:r>
            <a:rPr kumimoji="1" lang="ja-JP" altLang="en-US" sz="1300">
              <a:latin typeface="ＭＳ Ｐゴシック" panose="020B0600070205080204" pitchFamily="50" charset="-128"/>
              <a:ea typeface="ＭＳ Ｐゴシック" panose="020B0600070205080204" pitchFamily="50" charset="-128"/>
            </a:rPr>
            <a:t>千円）により増額している。これは前年度の賃金と比較しても</a:t>
          </a:r>
          <a:r>
            <a:rPr kumimoji="1" lang="en-US" altLang="ja-JP" sz="1300">
              <a:latin typeface="ＭＳ Ｐゴシック" panose="020B0600070205080204" pitchFamily="50" charset="-128"/>
              <a:ea typeface="ＭＳ Ｐゴシック" panose="020B0600070205080204" pitchFamily="50" charset="-128"/>
            </a:rPr>
            <a:t>11,579</a:t>
          </a:r>
          <a:r>
            <a:rPr kumimoji="1" lang="ja-JP" altLang="en-US" sz="1300">
              <a:latin typeface="ＭＳ Ｐゴシック" panose="020B0600070205080204" pitchFamily="50" charset="-128"/>
              <a:ea typeface="ＭＳ Ｐゴシック" panose="020B0600070205080204" pitchFamily="50" charset="-128"/>
            </a:rPr>
            <a:t>千円の増額となっている。しかし、物件費では、ふるさと寄附金の返礼品代の減額（▲</a:t>
          </a:r>
          <a:r>
            <a:rPr kumimoji="1" lang="en-US" altLang="ja-JP" sz="1300">
              <a:latin typeface="ＭＳ Ｐゴシック" panose="020B0600070205080204" pitchFamily="50" charset="-128"/>
              <a:ea typeface="ＭＳ Ｐゴシック" panose="020B0600070205080204" pitchFamily="50" charset="-128"/>
            </a:rPr>
            <a:t>137,933</a:t>
          </a:r>
          <a:r>
            <a:rPr kumimoji="1" lang="ja-JP" altLang="en-US" sz="1300">
              <a:latin typeface="ＭＳ Ｐゴシック" panose="020B0600070205080204" pitchFamily="50" charset="-128"/>
              <a:ea typeface="ＭＳ Ｐゴシック" panose="020B0600070205080204" pitchFamily="50" charset="-128"/>
            </a:rPr>
            <a:t>千円）が主な要因となり、全体では減額となっている。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63644</xdr:rowOff>
    </xdr:from>
    <xdr:to>
      <xdr:col>23</xdr:col>
      <xdr:colOff>133350</xdr:colOff>
      <xdr:row>81</xdr:row>
      <xdr:rowOff>82369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3951094"/>
          <a:ext cx="838200" cy="1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149685</xdr:rowOff>
    </xdr:from>
    <xdr:to>
      <xdr:col>19</xdr:col>
      <xdr:colOff>133350</xdr:colOff>
      <xdr:row>81</xdr:row>
      <xdr:rowOff>82369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65685"/>
          <a:ext cx="889000" cy="10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131355</xdr:rowOff>
    </xdr:from>
    <xdr:to>
      <xdr:col>15</xdr:col>
      <xdr:colOff>82550</xdr:colOff>
      <xdr:row>80</xdr:row>
      <xdr:rowOff>149685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47355"/>
          <a:ext cx="889000" cy="1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131355</xdr:rowOff>
    </xdr:from>
    <xdr:to>
      <xdr:col>11</xdr:col>
      <xdr:colOff>31750</xdr:colOff>
      <xdr:row>80</xdr:row>
      <xdr:rowOff>154143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847355"/>
          <a:ext cx="889000" cy="2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12844</xdr:rowOff>
    </xdr:from>
    <xdr:to>
      <xdr:col>23</xdr:col>
      <xdr:colOff>184150</xdr:colOff>
      <xdr:row>81</xdr:row>
      <xdr:rowOff>114444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29371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4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31569</xdr:rowOff>
    </xdr:from>
    <xdr:to>
      <xdr:col>19</xdr:col>
      <xdr:colOff>184150</xdr:colOff>
      <xdr:row>81</xdr:row>
      <xdr:rowOff>133169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1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143346</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87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98885</xdr:rowOff>
    </xdr:from>
    <xdr:to>
      <xdr:col>15</xdr:col>
      <xdr:colOff>133350</xdr:colOff>
      <xdr:row>81</xdr:row>
      <xdr:rowOff>29035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39212</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8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80555</xdr:rowOff>
    </xdr:from>
    <xdr:to>
      <xdr:col>11</xdr:col>
      <xdr:colOff>82550</xdr:colOff>
      <xdr:row>81</xdr:row>
      <xdr:rowOff>10705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20882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6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103343</xdr:rowOff>
    </xdr:from>
    <xdr:to>
      <xdr:col>7</xdr:col>
      <xdr:colOff>31750</xdr:colOff>
      <xdr:row>81</xdr:row>
      <xdr:rowOff>33493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43670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の指数は、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以内に留まっており、かつ類似団体平均を下回っている。今後も引き続き給与の適正化に努める。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171027</xdr:rowOff>
    </xdr:from>
    <xdr:to>
      <xdr:col>81</xdr:col>
      <xdr:colOff>44450</xdr:colOff>
      <xdr:row>86</xdr:row>
      <xdr:rowOff>45296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572827"/>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45296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7497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5080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74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85</xdr:row>
      <xdr:rowOff>168487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7015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120227</xdr:rowOff>
    </xdr:from>
    <xdr:to>
      <xdr:col>81</xdr:col>
      <xdr:colOff>95250</xdr:colOff>
      <xdr:row>85</xdr:row>
      <xdr:rowOff>50377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136754</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80873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32614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財政健全化計画により、平成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年度より機構改革等を実施し、職員数の削減を図ってきて、類似団体平均を下回っている。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近年、権限移譲や制度改革等により事務も増加しているため、職員数が増加傾向にあるが、適正な人員配置に努める。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22384</xdr:rowOff>
    </xdr:from>
    <xdr:to>
      <xdr:col>81</xdr:col>
      <xdr:colOff>44450</xdr:colOff>
      <xdr:row>60</xdr:row>
      <xdr:rowOff>85122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30938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2477</xdr:rowOff>
    </xdr:from>
    <xdr:to>
      <xdr:col>77</xdr:col>
      <xdr:colOff>44450</xdr:colOff>
      <xdr:row>60</xdr:row>
      <xdr:rowOff>22384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89477"/>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167291</xdr:rowOff>
    </xdr:from>
    <xdr:to>
      <xdr:col>72</xdr:col>
      <xdr:colOff>203200</xdr:colOff>
      <xdr:row>60</xdr:row>
      <xdr:rowOff>2477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282841"/>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166084</xdr:rowOff>
    </xdr:from>
    <xdr:to>
      <xdr:col>68</xdr:col>
      <xdr:colOff>152400</xdr:colOff>
      <xdr:row>59</xdr:row>
      <xdr:rowOff>167291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8163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34322</xdr:rowOff>
    </xdr:from>
    <xdr:to>
      <xdr:col>81</xdr:col>
      <xdr:colOff>95250</xdr:colOff>
      <xdr:row>60</xdr:row>
      <xdr:rowOff>135922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3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50849</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6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143034</xdr:rowOff>
    </xdr:from>
    <xdr:to>
      <xdr:col>77</xdr:col>
      <xdr:colOff>95250</xdr:colOff>
      <xdr:row>60</xdr:row>
      <xdr:rowOff>73184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5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83361</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2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123127</xdr:rowOff>
    </xdr:from>
    <xdr:to>
      <xdr:col>73</xdr:col>
      <xdr:colOff>44450</xdr:colOff>
      <xdr:row>60</xdr:row>
      <xdr:rowOff>53277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63454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116491</xdr:rowOff>
    </xdr:from>
    <xdr:to>
      <xdr:col>68</xdr:col>
      <xdr:colOff>203200</xdr:colOff>
      <xdr:row>60</xdr:row>
      <xdr:rowOff>46641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56818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0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115284</xdr:rowOff>
    </xdr:from>
    <xdr:to>
      <xdr:col>64</xdr:col>
      <xdr:colOff>152400</xdr:colOff>
      <xdr:row>60</xdr:row>
      <xdr:rowOff>45434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55611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9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地方交付税算入のない地方債の借り入れを抑制してきたこと等により、類似団体平均を下回っている。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近年、大型公共事業を実施しており比率が上昇傾向にあるため、今後は借り入れと償還のバランスに配慮し、比率水準の維持に努める。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170434</xdr:rowOff>
    </xdr:from>
    <xdr:to>
      <xdr:col>81</xdr:col>
      <xdr:colOff>44450</xdr:colOff>
      <xdr:row>41</xdr:row>
      <xdr:rowOff>18288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2843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170434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0043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40</xdr:row>
      <xdr:rowOff>146304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69946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40</xdr:row>
      <xdr:rowOff>136652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699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138938</xdr:rowOff>
    </xdr:from>
    <xdr:to>
      <xdr:col>81</xdr:col>
      <xdr:colOff>95250</xdr:colOff>
      <xdr:row>41</xdr:row>
      <xdr:rowOff>69088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155465</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4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119634</xdr:rowOff>
    </xdr:from>
    <xdr:to>
      <xdr:col>77</xdr:col>
      <xdr:colOff>95250</xdr:colOff>
      <xdr:row>41</xdr:row>
      <xdr:rowOff>49784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59961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地方債などの将来負担額に対して、基金や地方債の交付税算入額などの控除財源が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決算で約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億円上回り、比率算定上は将来負担は無いという結果となっている。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今後も、交付税算入のない地方債の借り入れを抑制し、財政の健全化に努める。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6,853
6,814
65.33
6,713,910
6,398,005
94,228
2,674,045
3,985,264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に類似団体平均を上回った。事務の増加による一般職員の増員及び会計年度任用職員導入による報酬の増加が主な要因となっている。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物件費に係る経常収支比率は前年度より減少している。中学生の給食費無償化に伴い賄材料費が増加しているが、会計年度任用職員制度導入に伴う賃金廃止により、比率は減少している。</a:t>
          </a:r>
        </a:p>
        <a:p>
          <a:r>
            <a:rPr kumimoji="1" lang="ja-JP" altLang="en-US" sz="1300">
              <a:latin typeface="ＭＳ Ｐゴシック" panose="020B0600070205080204" pitchFamily="50" charset="-128"/>
              <a:ea typeface="ＭＳ Ｐゴシック" panose="020B0600070205080204" pitchFamily="50" charset="-128"/>
            </a:rPr>
            <a:t>　今後も経費の削減に努める。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166188</xdr:rowOff>
    </xdr:from>
    <xdr:to>
      <xdr:col>82</xdr:col>
      <xdr:colOff>107950</xdr:colOff>
      <xdr:row>15</xdr:row>
      <xdr:rowOff>164556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66488"/>
          <a:ext cx="8382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164556</xdr:rowOff>
    </xdr:from>
    <xdr:to>
      <xdr:col>78</xdr:col>
      <xdr:colOff>69850</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36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164556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10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115388</xdr:rowOff>
    </xdr:from>
    <xdr:to>
      <xdr:col>82</xdr:col>
      <xdr:colOff>158750</xdr:colOff>
      <xdr:row>15</xdr:row>
      <xdr:rowOff>45538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131915</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6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113756</xdr:rowOff>
    </xdr:from>
    <xdr:to>
      <xdr:col>78</xdr:col>
      <xdr:colOff>120650</xdr:colOff>
      <xdr:row>16</xdr:row>
      <xdr:rowOff>43906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54083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113756</xdr:rowOff>
    </xdr:from>
    <xdr:to>
      <xdr:col>65</xdr:col>
      <xdr:colOff>53975</xdr:colOff>
      <xdr:row>16</xdr:row>
      <xdr:rowOff>43906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28683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扶助費に係る経常収支比率は類似団体平均を上回っている。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は微減となっているが、自立支援費が年々増加しているのが大きな要因となっている。</a:t>
          </a:r>
        </a:p>
        <a:p>
          <a:r>
            <a:rPr kumimoji="1" lang="ja-JP" altLang="en-US" sz="1300">
              <a:latin typeface="ＭＳ Ｐゴシック" panose="020B0600070205080204" pitchFamily="50" charset="-128"/>
              <a:ea typeface="ＭＳ Ｐゴシック" panose="020B0600070205080204" pitchFamily="50" charset="-128"/>
            </a:rPr>
            <a:t>　今後も高齢化などにより上昇が見込まれるため、適正な執行を図るように努める。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58</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52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58</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146050</xdr:rowOff>
    </xdr:from>
    <xdr:to>
      <xdr:col>15</xdr:col>
      <xdr:colOff>98425</xdr:colOff>
      <xdr:row>58</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その他に係る経常経費は類似団体平均を下回っている。経常収支比率が増加は、介護サービス増加等による介護保険特別会計への繰出金の増加が主な要因となっている。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22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168910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るのは、一部事務組合への負担金が多いためである。Ｒ２の経常収支比率が増加しているのは、一部事務組合のうち消防への負担金の増加が要因となっている。</a:t>
          </a:r>
        </a:p>
        <a:p>
          <a:r>
            <a:rPr kumimoji="1" lang="ja-JP" altLang="en-US" sz="1300">
              <a:latin typeface="ＭＳ Ｐゴシック" panose="020B0600070205080204" pitchFamily="50" charset="-128"/>
              <a:ea typeface="ＭＳ Ｐゴシック" panose="020B0600070205080204" pitchFamily="50" charset="-128"/>
            </a:rPr>
            <a:t>　補助金について、役割・効果等を再検討し、見直しや廃止等の検討を行う。</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67564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598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598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58420</xdr:rowOff>
    </xdr:from>
    <xdr:to>
      <xdr:col>69</xdr:col>
      <xdr:colOff>92075</xdr:colOff>
      <xdr:row>38</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573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公債費に係る経常収支比率は類似団体平均を下回っている。Ｒ２については、借入額の大きい辺地対策事業債の償還を完了したことが減少の要因となっている。</a:t>
          </a:r>
        </a:p>
        <a:p>
          <a:r>
            <a:rPr kumimoji="1" lang="ja-JP" altLang="en-US" sz="1300">
              <a:latin typeface="ＭＳ Ｐゴシック" panose="020B0600070205080204" pitchFamily="50" charset="-128"/>
              <a:ea typeface="ＭＳ Ｐゴシック" panose="020B0600070205080204" pitchFamily="50" charset="-128"/>
            </a:rPr>
            <a:t>　今後は、大型公共事業の実施が予定されているが、町債に大きく頼ることのない財政運営に努める。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133858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3172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77</xdr:row>
      <xdr:rowOff>133858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77</xdr:row>
      <xdr:rowOff>110998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106426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71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55626</xdr:rowOff>
    </xdr:from>
    <xdr:to>
      <xdr:col>11</xdr:col>
      <xdr:colOff>60325</xdr:colOff>
      <xdr:row>77</xdr:row>
      <xdr:rowOff>157226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公債費以外の部分で、扶助費・補助費等を除く経費は類似団体とほぼ同水準であるが、扶助費・補助費等においては類似団体を上回る乖離が大きいため、全体として類似団体を上回る比率となっている。</a:t>
          </a:r>
        </a:p>
        <a:p>
          <a:r>
            <a:rPr kumimoji="1" lang="ja-JP" altLang="en-US" sz="1300">
              <a:latin typeface="ＭＳ Ｐゴシック" panose="020B0600070205080204" pitchFamily="50" charset="-128"/>
              <a:ea typeface="ＭＳ Ｐゴシック" panose="020B0600070205080204" pitchFamily="50" charset="-128"/>
            </a:rPr>
            <a:t>　補助費については、一部事務組合のうち、消防及び塵芥処理を隣の湯浅町と２町で行っているため、スケールメリットがあまり生かされず、このような結果につながっていると考えられる。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8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88900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705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370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164880</xdr:rowOff>
    </xdr:from>
    <xdr:to>
      <xdr:col>29</xdr:col>
      <xdr:colOff>127000</xdr:colOff>
      <xdr:row>20</xdr:row>
      <xdr:rowOff>17841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70055"/>
          <a:ext cx="647700" cy="24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17841</xdr:rowOff>
    </xdr:from>
    <xdr:to>
      <xdr:col>26</xdr:col>
      <xdr:colOff>50800</xdr:colOff>
      <xdr:row>20</xdr:row>
      <xdr:rowOff>26939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94466"/>
          <a:ext cx="698500" cy="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26939</xdr:rowOff>
    </xdr:from>
    <xdr:to>
      <xdr:col>22</xdr:col>
      <xdr:colOff>114300</xdr:colOff>
      <xdr:row>20</xdr:row>
      <xdr:rowOff>46024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03564"/>
          <a:ext cx="698500" cy="19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46024</xdr:rowOff>
    </xdr:from>
    <xdr:to>
      <xdr:col>18</xdr:col>
      <xdr:colOff>177800</xdr:colOff>
      <xdr:row>20</xdr:row>
      <xdr:rowOff>49310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22649"/>
          <a:ext cx="698500" cy="3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114080</xdr:rowOff>
    </xdr:from>
    <xdr:to>
      <xdr:col>29</xdr:col>
      <xdr:colOff>177800</xdr:colOff>
      <xdr:row>20</xdr:row>
      <xdr:rowOff>44230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1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86157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9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138491</xdr:rowOff>
    </xdr:from>
    <xdr:to>
      <xdr:col>26</xdr:col>
      <xdr:colOff>101600</xdr:colOff>
      <xdr:row>20</xdr:row>
      <xdr:rowOff>68641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4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53418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3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147589</xdr:rowOff>
    </xdr:from>
    <xdr:to>
      <xdr:col>22</xdr:col>
      <xdr:colOff>165100</xdr:colOff>
      <xdr:row>20</xdr:row>
      <xdr:rowOff>77739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5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62516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3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166674</xdr:rowOff>
    </xdr:from>
    <xdr:to>
      <xdr:col>19</xdr:col>
      <xdr:colOff>38100</xdr:colOff>
      <xdr:row>20</xdr:row>
      <xdr:rowOff>96824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7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81601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5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169960</xdr:rowOff>
    </xdr:from>
    <xdr:to>
      <xdr:col>15</xdr:col>
      <xdr:colOff>101600</xdr:colOff>
      <xdr:row>20</xdr:row>
      <xdr:rowOff>100110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7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84887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286398</xdr:rowOff>
    </xdr:from>
    <xdr:to>
      <xdr:col>29</xdr:col>
      <xdr:colOff>127000</xdr:colOff>
      <xdr:row>35</xdr:row>
      <xdr:rowOff>312103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96748"/>
          <a:ext cx="647700" cy="2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312103</xdr:rowOff>
    </xdr:from>
    <xdr:to>
      <xdr:col>26</xdr:col>
      <xdr:colOff>50800</xdr:colOff>
      <xdr:row>35</xdr:row>
      <xdr:rowOff>329387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22453"/>
          <a:ext cx="698500" cy="17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329387</xdr:rowOff>
    </xdr:from>
    <xdr:to>
      <xdr:col>22</xdr:col>
      <xdr:colOff>114300</xdr:colOff>
      <xdr:row>36</xdr:row>
      <xdr:rowOff>12433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39737"/>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12433</xdr:rowOff>
    </xdr:from>
    <xdr:to>
      <xdr:col>18</xdr:col>
      <xdr:colOff>177800</xdr:colOff>
      <xdr:row>36</xdr:row>
      <xdr:rowOff>34722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65683"/>
          <a:ext cx="698500" cy="22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235598</xdr:rowOff>
    </xdr:from>
    <xdr:to>
      <xdr:col>29</xdr:col>
      <xdr:colOff>177800</xdr:colOff>
      <xdr:row>35</xdr:row>
      <xdr:rowOff>337198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45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207675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1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261303</xdr:rowOff>
    </xdr:from>
    <xdr:to>
      <xdr:col>26</xdr:col>
      <xdr:colOff>101600</xdr:colOff>
      <xdr:row>36</xdr:row>
      <xdr:rowOff>20003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7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4780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58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278587</xdr:rowOff>
    </xdr:from>
    <xdr:to>
      <xdr:col>22</xdr:col>
      <xdr:colOff>165100</xdr:colOff>
      <xdr:row>36</xdr:row>
      <xdr:rowOff>37287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22064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304533</xdr:rowOff>
    </xdr:from>
    <xdr:to>
      <xdr:col>19</xdr:col>
      <xdr:colOff>38100</xdr:colOff>
      <xdr:row>36</xdr:row>
      <xdr:rowOff>63233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1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48010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0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326822</xdr:rowOff>
    </xdr:from>
    <xdr:to>
      <xdr:col>15</xdr:col>
      <xdr:colOff>101600</xdr:colOff>
      <xdr:row>36</xdr:row>
      <xdr:rowOff>85522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3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70299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2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6,853
6,814
65.33
6,713,910
6,398,005
94,228
2,674,045
3,985,264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94637</xdr:rowOff>
    </xdr:from>
    <xdr:to>
      <xdr:col>24</xdr:col>
      <xdr:colOff>63500</xdr:colOff>
      <xdr:row>38</xdr:row>
      <xdr:rowOff>34990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38287"/>
          <a:ext cx="838200" cy="1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34990</xdr:rowOff>
    </xdr:from>
    <xdr:to>
      <xdr:col>19</xdr:col>
      <xdr:colOff>177800</xdr:colOff>
      <xdr:row>38</xdr:row>
      <xdr:rowOff>48397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50090"/>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48397</xdr:rowOff>
    </xdr:from>
    <xdr:to>
      <xdr:col>15</xdr:col>
      <xdr:colOff>50800</xdr:colOff>
      <xdr:row>38</xdr:row>
      <xdr:rowOff>79910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63497"/>
          <a:ext cx="889000" cy="3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66080</xdr:rowOff>
    </xdr:from>
    <xdr:to>
      <xdr:col>10</xdr:col>
      <xdr:colOff>114300</xdr:colOff>
      <xdr:row>38</xdr:row>
      <xdr:rowOff>79910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581180"/>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43837</xdr:rowOff>
    </xdr:from>
    <xdr:to>
      <xdr:col>24</xdr:col>
      <xdr:colOff>114300</xdr:colOff>
      <xdr:row>37</xdr:row>
      <xdr:rowOff>145437</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22264</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6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155640</xdr:rowOff>
    </xdr:from>
    <xdr:to>
      <xdr:col>20</xdr:col>
      <xdr:colOff>38100</xdr:colOff>
      <xdr:row>38</xdr:row>
      <xdr:rowOff>85790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9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76917</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5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169047</xdr:rowOff>
    </xdr:from>
    <xdr:to>
      <xdr:col>15</xdr:col>
      <xdr:colOff>101600</xdr:colOff>
      <xdr:row>38</xdr:row>
      <xdr:rowOff>99197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90324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0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29110</xdr:rowOff>
    </xdr:from>
    <xdr:to>
      <xdr:col>10</xdr:col>
      <xdr:colOff>165100</xdr:colOff>
      <xdr:row>38</xdr:row>
      <xdr:rowOff>130710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121837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15280</xdr:rowOff>
    </xdr:from>
    <xdr:to>
      <xdr:col>6</xdr:col>
      <xdr:colOff>38100</xdr:colOff>
      <xdr:row>38</xdr:row>
      <xdr:rowOff>116880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3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108007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157117</xdr:rowOff>
    </xdr:from>
    <xdr:to>
      <xdr:col>24</xdr:col>
      <xdr:colOff>63500</xdr:colOff>
      <xdr:row>57</xdr:row>
      <xdr:rowOff>55187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758317"/>
          <a:ext cx="838200" cy="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157117</xdr:rowOff>
    </xdr:from>
    <xdr:to>
      <xdr:col>19</xdr:col>
      <xdr:colOff>177800</xdr:colOff>
      <xdr:row>57</xdr:row>
      <xdr:rowOff>83238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758317"/>
          <a:ext cx="889000" cy="9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83238</xdr:rowOff>
    </xdr:from>
    <xdr:to>
      <xdr:col>15</xdr:col>
      <xdr:colOff>50800</xdr:colOff>
      <xdr:row>57</xdr:row>
      <xdr:rowOff>94165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855888"/>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71324</xdr:rowOff>
    </xdr:from>
    <xdr:to>
      <xdr:col>10</xdr:col>
      <xdr:colOff>114300</xdr:colOff>
      <xdr:row>57</xdr:row>
      <xdr:rowOff>94165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1130300" y="9843974"/>
          <a:ext cx="8890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4387</xdr:rowOff>
    </xdr:from>
    <xdr:to>
      <xdr:col>24</xdr:col>
      <xdr:colOff>114300</xdr:colOff>
      <xdr:row>57</xdr:row>
      <xdr:rowOff>105987</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7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90764</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69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106317</xdr:rowOff>
    </xdr:from>
    <xdr:to>
      <xdr:col>20</xdr:col>
      <xdr:colOff>38100</xdr:colOff>
      <xdr:row>57</xdr:row>
      <xdr:rowOff>36467</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7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27594</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80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32438</xdr:rowOff>
    </xdr:from>
    <xdr:to>
      <xdr:col>15</xdr:col>
      <xdr:colOff>101600</xdr:colOff>
      <xdr:row>57</xdr:row>
      <xdr:rowOff>134038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80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125165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41111" y="98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43365</xdr:rowOff>
    </xdr:from>
    <xdr:to>
      <xdr:col>10</xdr:col>
      <xdr:colOff>165100</xdr:colOff>
      <xdr:row>57</xdr:row>
      <xdr:rowOff>144965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8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136092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52111" y="99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20524</xdr:rowOff>
    </xdr:from>
    <xdr:to>
      <xdr:col>6</xdr:col>
      <xdr:colOff>38100</xdr:colOff>
      <xdr:row>57</xdr:row>
      <xdr:rowOff>122124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79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113251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8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38728</xdr:rowOff>
    </xdr:from>
    <xdr:to>
      <xdr:col>24</xdr:col>
      <xdr:colOff>63500</xdr:colOff>
      <xdr:row>78</xdr:row>
      <xdr:rowOff>50088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411828"/>
          <a:ext cx="838200" cy="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163795</xdr:rowOff>
    </xdr:from>
    <xdr:to>
      <xdr:col>19</xdr:col>
      <xdr:colOff>177800</xdr:colOff>
      <xdr:row>78</xdr:row>
      <xdr:rowOff>50088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3365445"/>
          <a:ext cx="889000" cy="5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143380</xdr:rowOff>
    </xdr:from>
    <xdr:to>
      <xdr:col>15</xdr:col>
      <xdr:colOff>50800</xdr:colOff>
      <xdr:row>77</xdr:row>
      <xdr:rowOff>163795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3345030"/>
          <a:ext cx="889000" cy="2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143380</xdr:rowOff>
    </xdr:from>
    <xdr:to>
      <xdr:col>10</xdr:col>
      <xdr:colOff>114300</xdr:colOff>
      <xdr:row>77</xdr:row>
      <xdr:rowOff>150971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345030"/>
          <a:ext cx="8890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159378</xdr:rowOff>
    </xdr:from>
    <xdr:to>
      <xdr:col>24</xdr:col>
      <xdr:colOff>114300</xdr:colOff>
      <xdr:row>78</xdr:row>
      <xdr:rowOff>89528</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3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74305</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27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170738</xdr:rowOff>
    </xdr:from>
    <xdr:to>
      <xdr:col>20</xdr:col>
      <xdr:colOff>38100</xdr:colOff>
      <xdr:row>78</xdr:row>
      <xdr:rowOff>100888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92015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46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112995</xdr:rowOff>
    </xdr:from>
    <xdr:to>
      <xdr:col>15</xdr:col>
      <xdr:colOff>101600</xdr:colOff>
      <xdr:row>78</xdr:row>
      <xdr:rowOff>43145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3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34272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92580</xdr:rowOff>
    </xdr:from>
    <xdr:to>
      <xdr:col>10</xdr:col>
      <xdr:colOff>165100</xdr:colOff>
      <xdr:row>78</xdr:row>
      <xdr:rowOff>22730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2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13857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100171</xdr:rowOff>
    </xdr:from>
    <xdr:to>
      <xdr:col>6</xdr:col>
      <xdr:colOff>38100</xdr:colOff>
      <xdr:row>78</xdr:row>
      <xdr:rowOff>30321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3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21448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9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78817</xdr:rowOff>
    </xdr:from>
    <xdr:to>
      <xdr:col>24</xdr:col>
      <xdr:colOff>63500</xdr:colOff>
      <xdr:row>95</xdr:row>
      <xdr:rowOff>102464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366567"/>
          <a:ext cx="8382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102464</xdr:rowOff>
    </xdr:from>
    <xdr:to>
      <xdr:col>19</xdr:col>
      <xdr:colOff>177800</xdr:colOff>
      <xdr:row>95</xdr:row>
      <xdr:rowOff>112992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390214"/>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76225</xdr:rowOff>
    </xdr:from>
    <xdr:to>
      <xdr:col>15</xdr:col>
      <xdr:colOff>50800</xdr:colOff>
      <xdr:row>95</xdr:row>
      <xdr:rowOff>112992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363975"/>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76225</xdr:rowOff>
    </xdr:from>
    <xdr:to>
      <xdr:col>10</xdr:col>
      <xdr:colOff>114300</xdr:colOff>
      <xdr:row>95</xdr:row>
      <xdr:rowOff>153467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363975"/>
          <a:ext cx="8890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28017</xdr:rowOff>
    </xdr:from>
    <xdr:to>
      <xdr:col>24</xdr:col>
      <xdr:colOff>114300</xdr:colOff>
      <xdr:row>95</xdr:row>
      <xdr:rowOff>129617</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3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50894</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1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51664</xdr:rowOff>
    </xdr:from>
    <xdr:to>
      <xdr:col>20</xdr:col>
      <xdr:colOff>38100</xdr:colOff>
      <xdr:row>95</xdr:row>
      <xdr:rowOff>153264</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33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169791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11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62192</xdr:rowOff>
    </xdr:from>
    <xdr:to>
      <xdr:col>15</xdr:col>
      <xdr:colOff>101600</xdr:colOff>
      <xdr:row>95</xdr:row>
      <xdr:rowOff>163792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3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8869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1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25425</xdr:rowOff>
    </xdr:from>
    <xdr:to>
      <xdr:col>10</xdr:col>
      <xdr:colOff>165100</xdr:colOff>
      <xdr:row>95</xdr:row>
      <xdr:rowOff>127025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3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143552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102667</xdr:rowOff>
    </xdr:from>
    <xdr:to>
      <xdr:col>6</xdr:col>
      <xdr:colOff>38100</xdr:colOff>
      <xdr:row>96</xdr:row>
      <xdr:rowOff>32817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3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49344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43223</xdr:rowOff>
    </xdr:from>
    <xdr:to>
      <xdr:col>55</xdr:col>
      <xdr:colOff>0</xdr:colOff>
      <xdr:row>39</xdr:row>
      <xdr:rowOff>70842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15423"/>
          <a:ext cx="838200" cy="54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70842</xdr:rowOff>
    </xdr:from>
    <xdr:to>
      <xdr:col>50</xdr:col>
      <xdr:colOff>114300</xdr:colOff>
      <xdr:row>39</xdr:row>
      <xdr:rowOff>93008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757392"/>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93008</xdr:rowOff>
    </xdr:from>
    <xdr:to>
      <xdr:col>45</xdr:col>
      <xdr:colOff>177800</xdr:colOff>
      <xdr:row>39</xdr:row>
      <xdr:rowOff>109571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779558"/>
          <a:ext cx="889000" cy="1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101318</xdr:rowOff>
    </xdr:from>
    <xdr:to>
      <xdr:col>41</xdr:col>
      <xdr:colOff>50800</xdr:colOff>
      <xdr:row>39</xdr:row>
      <xdr:rowOff>109571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787868"/>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163873</xdr:rowOff>
    </xdr:from>
    <xdr:to>
      <xdr:col>55</xdr:col>
      <xdr:colOff>50800</xdr:colOff>
      <xdr:row>36</xdr:row>
      <xdr:rowOff>94023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142300</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20042</xdr:rowOff>
    </xdr:from>
    <xdr:to>
      <xdr:col>50</xdr:col>
      <xdr:colOff>165100</xdr:colOff>
      <xdr:row>39</xdr:row>
      <xdr:rowOff>121642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7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112769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7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42208</xdr:rowOff>
    </xdr:from>
    <xdr:to>
      <xdr:col>46</xdr:col>
      <xdr:colOff>38100</xdr:colOff>
      <xdr:row>39</xdr:row>
      <xdr:rowOff>143808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7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134935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8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58771</xdr:rowOff>
    </xdr:from>
    <xdr:to>
      <xdr:col>41</xdr:col>
      <xdr:colOff>101600</xdr:colOff>
      <xdr:row>39</xdr:row>
      <xdr:rowOff>160371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74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151498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83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50518</xdr:rowOff>
    </xdr:from>
    <xdr:to>
      <xdr:col>36</xdr:col>
      <xdr:colOff>165100</xdr:colOff>
      <xdr:row>39</xdr:row>
      <xdr:rowOff>152118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73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143245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82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14805</xdr:rowOff>
    </xdr:from>
    <xdr:to>
      <xdr:col>55</xdr:col>
      <xdr:colOff>0</xdr:colOff>
      <xdr:row>57</xdr:row>
      <xdr:rowOff>35749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787455"/>
          <a:ext cx="8382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14805</xdr:rowOff>
    </xdr:from>
    <xdr:to>
      <xdr:col>50</xdr:col>
      <xdr:colOff>114300</xdr:colOff>
      <xdr:row>58</xdr:row>
      <xdr:rowOff>145337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787455"/>
          <a:ext cx="889000" cy="30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99161</xdr:rowOff>
    </xdr:from>
    <xdr:to>
      <xdr:col>45</xdr:col>
      <xdr:colOff>177800</xdr:colOff>
      <xdr:row>58</xdr:row>
      <xdr:rowOff>145337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43261"/>
          <a:ext cx="889000" cy="4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98673</xdr:rowOff>
    </xdr:from>
    <xdr:to>
      <xdr:col>41</xdr:col>
      <xdr:colOff>50800</xdr:colOff>
      <xdr:row>58</xdr:row>
      <xdr:rowOff>99161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42773"/>
          <a:ext cx="889000"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156399</xdr:rowOff>
    </xdr:from>
    <xdr:to>
      <xdr:col>55</xdr:col>
      <xdr:colOff>50800</xdr:colOff>
      <xdr:row>57</xdr:row>
      <xdr:rowOff>86549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7826</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0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135455</xdr:rowOff>
    </xdr:from>
    <xdr:to>
      <xdr:col>50</xdr:col>
      <xdr:colOff>165100</xdr:colOff>
      <xdr:row>57</xdr:row>
      <xdr:rowOff>65605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3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82132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51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94537</xdr:rowOff>
    </xdr:from>
    <xdr:to>
      <xdr:col>46</xdr:col>
      <xdr:colOff>38100</xdr:colOff>
      <xdr:row>59</xdr:row>
      <xdr:rowOff>24687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15814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3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48361</xdr:rowOff>
    </xdr:from>
    <xdr:to>
      <xdr:col>41</xdr:col>
      <xdr:colOff>101600</xdr:colOff>
      <xdr:row>58</xdr:row>
      <xdr:rowOff>149961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9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141088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8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47873</xdr:rowOff>
    </xdr:from>
    <xdr:to>
      <xdr:col>36</xdr:col>
      <xdr:colOff>165100</xdr:colOff>
      <xdr:row>58</xdr:row>
      <xdr:rowOff>149473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140600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8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26881</xdr:rowOff>
    </xdr:from>
    <xdr:to>
      <xdr:col>55</xdr:col>
      <xdr:colOff>0</xdr:colOff>
      <xdr:row>75</xdr:row>
      <xdr:rowOff>119223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2542731"/>
          <a:ext cx="838200" cy="4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31083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061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119223</xdr:rowOff>
    </xdr:from>
    <xdr:to>
      <xdr:col>50</xdr:col>
      <xdr:colOff>114300</xdr:colOff>
      <xdr:row>77</xdr:row>
      <xdr:rowOff>140306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2977973"/>
          <a:ext cx="889000" cy="36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161453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127653</xdr:rowOff>
    </xdr:from>
    <xdr:to>
      <xdr:col>45</xdr:col>
      <xdr:colOff>177800</xdr:colOff>
      <xdr:row>77</xdr:row>
      <xdr:rowOff>140306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29303"/>
          <a:ext cx="889000" cy="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152741</xdr:rowOff>
    </xdr:from>
    <xdr:to>
      <xdr:col>41</xdr:col>
      <xdr:colOff>50800</xdr:colOff>
      <xdr:row>77</xdr:row>
      <xdr:rowOff>127653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011491"/>
          <a:ext cx="889000" cy="3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147531</xdr:rowOff>
    </xdr:from>
    <xdr:to>
      <xdr:col>55</xdr:col>
      <xdr:colOff>50800</xdr:colOff>
      <xdr:row>73</xdr:row>
      <xdr:rowOff>77681</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4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170408</xdr:rowOff>
    </xdr:from>
    <xdr:ext cx="599010"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34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68423</xdr:rowOff>
    </xdr:from>
    <xdr:to>
      <xdr:col>50</xdr:col>
      <xdr:colOff>165100</xdr:colOff>
      <xdr:row>75</xdr:row>
      <xdr:rowOff>170024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9271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15100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70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89506</xdr:rowOff>
    </xdr:from>
    <xdr:to>
      <xdr:col>46</xdr:col>
      <xdr:colOff>38100</xdr:colOff>
      <xdr:row>78</xdr:row>
      <xdr:rowOff>19656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2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10783</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38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76853</xdr:rowOff>
    </xdr:from>
    <xdr:to>
      <xdr:col>41</xdr:col>
      <xdr:colOff>101600</xdr:colOff>
      <xdr:row>78</xdr:row>
      <xdr:rowOff>7003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169580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3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101942</xdr:rowOff>
    </xdr:from>
    <xdr:to>
      <xdr:col>36</xdr:col>
      <xdr:colOff>165100</xdr:colOff>
      <xdr:row>76</xdr:row>
      <xdr:rowOff>32091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9606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48619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46459</xdr:rowOff>
    </xdr:from>
    <xdr:to>
      <xdr:col>55</xdr:col>
      <xdr:colOff>0</xdr:colOff>
      <xdr:row>98</xdr:row>
      <xdr:rowOff>66348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48559"/>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46459</xdr:rowOff>
    </xdr:from>
    <xdr:to>
      <xdr:col>50</xdr:col>
      <xdr:colOff>114300</xdr:colOff>
      <xdr:row>98</xdr:row>
      <xdr:rowOff>119253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48559"/>
          <a:ext cx="889000" cy="7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63539</xdr:rowOff>
    </xdr:from>
    <xdr:to>
      <xdr:col>45</xdr:col>
      <xdr:colOff>177800</xdr:colOff>
      <xdr:row>98</xdr:row>
      <xdr:rowOff>119253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65639"/>
          <a:ext cx="889000" cy="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63539</xdr:rowOff>
    </xdr:from>
    <xdr:to>
      <xdr:col>41</xdr:col>
      <xdr:colOff>50800</xdr:colOff>
      <xdr:row>98</xdr:row>
      <xdr:rowOff>168881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65639"/>
          <a:ext cx="889000" cy="10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15548</xdr:rowOff>
    </xdr:from>
    <xdr:to>
      <xdr:col>55</xdr:col>
      <xdr:colOff>50800</xdr:colOff>
      <xdr:row>98</xdr:row>
      <xdr:rowOff>117148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165425</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9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167109</xdr:rowOff>
    </xdr:from>
    <xdr:to>
      <xdr:col>50</xdr:col>
      <xdr:colOff>165100</xdr:colOff>
      <xdr:row>98</xdr:row>
      <xdr:rowOff>97259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88386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68453</xdr:rowOff>
    </xdr:from>
    <xdr:to>
      <xdr:col>46</xdr:col>
      <xdr:colOff>38100</xdr:colOff>
      <xdr:row>98</xdr:row>
      <xdr:rowOff>170053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161180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12739</xdr:rowOff>
    </xdr:from>
    <xdr:to>
      <xdr:col>41</xdr:col>
      <xdr:colOff>101600</xdr:colOff>
      <xdr:row>98</xdr:row>
      <xdr:rowOff>114339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1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105466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118081</xdr:rowOff>
    </xdr:from>
    <xdr:to>
      <xdr:col>36</xdr:col>
      <xdr:colOff>165100</xdr:colOff>
      <xdr:row>99</xdr:row>
      <xdr:rowOff>48231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9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39358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70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160194</xdr:rowOff>
    </xdr:from>
    <xdr:to>
      <xdr:col>85</xdr:col>
      <xdr:colOff>127000</xdr:colOff>
      <xdr:row>38</xdr:row>
      <xdr:rowOff>10147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503844"/>
          <a:ext cx="838200" cy="2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152524</xdr:rowOff>
    </xdr:from>
    <xdr:to>
      <xdr:col>81</xdr:col>
      <xdr:colOff>50800</xdr:colOff>
      <xdr:row>37</xdr:row>
      <xdr:rowOff>160194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496174"/>
          <a:ext cx="889000" cy="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135368</xdr:rowOff>
    </xdr:from>
    <xdr:to>
      <xdr:col>76</xdr:col>
      <xdr:colOff>114300</xdr:colOff>
      <xdr:row>37</xdr:row>
      <xdr:rowOff>152524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479018"/>
          <a:ext cx="889000" cy="1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87213</xdr:rowOff>
    </xdr:from>
    <xdr:to>
      <xdr:col>71</xdr:col>
      <xdr:colOff>177800</xdr:colOff>
      <xdr:row>37</xdr:row>
      <xdr:rowOff>135368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430863"/>
          <a:ext cx="889000" cy="4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166568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130797</xdr:rowOff>
    </xdr:from>
    <xdr:to>
      <xdr:col>85</xdr:col>
      <xdr:colOff>177800</xdr:colOff>
      <xdr:row>38</xdr:row>
      <xdr:rowOff>60947</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45724</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8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109394</xdr:rowOff>
    </xdr:from>
    <xdr:to>
      <xdr:col>81</xdr:col>
      <xdr:colOff>101600</xdr:colOff>
      <xdr:row>38</xdr:row>
      <xdr:rowOff>39544</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5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30671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54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101724</xdr:rowOff>
    </xdr:from>
    <xdr:to>
      <xdr:col>76</xdr:col>
      <xdr:colOff>165100</xdr:colOff>
      <xdr:row>38</xdr:row>
      <xdr:rowOff>31874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23002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3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84568</xdr:rowOff>
    </xdr:from>
    <xdr:to>
      <xdr:col>72</xdr:col>
      <xdr:colOff>38100</xdr:colOff>
      <xdr:row>38</xdr:row>
      <xdr:rowOff>14718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5845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52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36413</xdr:rowOff>
    </xdr:from>
    <xdr:to>
      <xdr:col>67</xdr:col>
      <xdr:colOff>101600</xdr:colOff>
      <xdr:row>37</xdr:row>
      <xdr:rowOff>138013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3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154540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15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5511</xdr:rowOff>
    </xdr:from>
    <xdr:to>
      <xdr:col>85</xdr:col>
      <xdr:colOff>127000</xdr:colOff>
      <xdr:row>76</xdr:row>
      <xdr:rowOff>8432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035711"/>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8432</xdr:rowOff>
    </xdr:from>
    <xdr:to>
      <xdr:col>81</xdr:col>
      <xdr:colOff>50800</xdr:colOff>
      <xdr:row>76</xdr:row>
      <xdr:rowOff>28927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3038632"/>
          <a:ext cx="889000" cy="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28927</xdr:rowOff>
    </xdr:from>
    <xdr:to>
      <xdr:col>76</xdr:col>
      <xdr:colOff>114300</xdr:colOff>
      <xdr:row>76</xdr:row>
      <xdr:rowOff>31721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3059127"/>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31721</xdr:rowOff>
    </xdr:from>
    <xdr:to>
      <xdr:col>71</xdr:col>
      <xdr:colOff>177800</xdr:colOff>
      <xdr:row>76</xdr:row>
      <xdr:rowOff>54718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061921"/>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126162</xdr:rowOff>
    </xdr:from>
    <xdr:to>
      <xdr:col>85</xdr:col>
      <xdr:colOff>177800</xdr:colOff>
      <xdr:row>76</xdr:row>
      <xdr:rowOff>56313</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984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104589</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9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129082</xdr:rowOff>
    </xdr:from>
    <xdr:to>
      <xdr:col>81</xdr:col>
      <xdr:colOff>101600</xdr:colOff>
      <xdr:row>76</xdr:row>
      <xdr:rowOff>59232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9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50359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08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149577</xdr:rowOff>
    </xdr:from>
    <xdr:to>
      <xdr:col>76</xdr:col>
      <xdr:colOff>165100</xdr:colOff>
      <xdr:row>76</xdr:row>
      <xdr:rowOff>79727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0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70854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0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152371</xdr:rowOff>
    </xdr:from>
    <xdr:to>
      <xdr:col>72</xdr:col>
      <xdr:colOff>38100</xdr:colOff>
      <xdr:row>76</xdr:row>
      <xdr:rowOff>82521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0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73648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0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3918</xdr:rowOff>
    </xdr:from>
    <xdr:to>
      <xdr:col>67</xdr:col>
      <xdr:colOff>101600</xdr:colOff>
      <xdr:row>76</xdr:row>
      <xdr:rowOff>105518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0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96645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12616</xdr:rowOff>
    </xdr:from>
    <xdr:to>
      <xdr:col>85</xdr:col>
      <xdr:colOff>127000</xdr:colOff>
      <xdr:row>99</xdr:row>
      <xdr:rowOff>34427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986166"/>
          <a:ext cx="838200" cy="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12616</xdr:rowOff>
    </xdr:from>
    <xdr:to>
      <xdr:col>81</xdr:col>
      <xdr:colOff>50800</xdr:colOff>
      <xdr:row>99</xdr:row>
      <xdr:rowOff>36668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86166"/>
          <a:ext cx="889000" cy="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6578</xdr:rowOff>
    </xdr:from>
    <xdr:to>
      <xdr:col>76</xdr:col>
      <xdr:colOff>114300</xdr:colOff>
      <xdr:row>99</xdr:row>
      <xdr:rowOff>36668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80128"/>
          <a:ext cx="889000" cy="3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167325</xdr:rowOff>
    </xdr:from>
    <xdr:to>
      <xdr:col>71</xdr:col>
      <xdr:colOff>177800</xdr:colOff>
      <xdr:row>99</xdr:row>
      <xdr:rowOff>6578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969425"/>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155077</xdr:rowOff>
    </xdr:from>
    <xdr:to>
      <xdr:col>85</xdr:col>
      <xdr:colOff>177800</xdr:colOff>
      <xdr:row>99</xdr:row>
      <xdr:rowOff>85227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70004</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7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133266</xdr:rowOff>
    </xdr:from>
    <xdr:to>
      <xdr:col>81</xdr:col>
      <xdr:colOff>101600</xdr:colOff>
      <xdr:row>99</xdr:row>
      <xdr:rowOff>63416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3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54543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157318</xdr:rowOff>
    </xdr:from>
    <xdr:to>
      <xdr:col>76</xdr:col>
      <xdr:colOff>165100</xdr:colOff>
      <xdr:row>99</xdr:row>
      <xdr:rowOff>87468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78595</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705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127228</xdr:rowOff>
    </xdr:from>
    <xdr:to>
      <xdr:col>72</xdr:col>
      <xdr:colOff>38100</xdr:colOff>
      <xdr:row>99</xdr:row>
      <xdr:rowOff>57378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48505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2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116525</xdr:rowOff>
    </xdr:from>
    <xdr:to>
      <xdr:col>67</xdr:col>
      <xdr:colOff>101600</xdr:colOff>
      <xdr:row>99</xdr:row>
      <xdr:rowOff>46675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37802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131153</xdr:rowOff>
    </xdr:from>
    <xdr:to>
      <xdr:col>116</xdr:col>
      <xdr:colOff>63500</xdr:colOff>
      <xdr:row>77</xdr:row>
      <xdr:rowOff>6172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2989903"/>
          <a:ext cx="838200" cy="2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131153</xdr:rowOff>
    </xdr:from>
    <xdr:to>
      <xdr:col>111</xdr:col>
      <xdr:colOff>177800</xdr:colOff>
      <xdr:row>76</xdr:row>
      <xdr:rowOff>110477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989903"/>
          <a:ext cx="889000" cy="1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105194</xdr:rowOff>
    </xdr:from>
    <xdr:to>
      <xdr:col>107</xdr:col>
      <xdr:colOff>50800</xdr:colOff>
      <xdr:row>76</xdr:row>
      <xdr:rowOff>110477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135394"/>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145212</xdr:rowOff>
    </xdr:from>
    <xdr:to>
      <xdr:col>102</xdr:col>
      <xdr:colOff>114300</xdr:colOff>
      <xdr:row>76</xdr:row>
      <xdr:rowOff>105194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003962"/>
          <a:ext cx="889000" cy="1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126822</xdr:rowOff>
    </xdr:from>
    <xdr:to>
      <xdr:col>116</xdr:col>
      <xdr:colOff>114300</xdr:colOff>
      <xdr:row>77</xdr:row>
      <xdr:rowOff>56972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105249</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80353</xdr:rowOff>
    </xdr:from>
    <xdr:to>
      <xdr:col>112</xdr:col>
      <xdr:colOff>38100</xdr:colOff>
      <xdr:row>76</xdr:row>
      <xdr:rowOff>10503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9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1630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59677</xdr:rowOff>
    </xdr:from>
    <xdr:to>
      <xdr:col>107</xdr:col>
      <xdr:colOff>101600</xdr:colOff>
      <xdr:row>76</xdr:row>
      <xdr:rowOff>161277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08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152404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8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54394</xdr:rowOff>
    </xdr:from>
    <xdr:to>
      <xdr:col>102</xdr:col>
      <xdr:colOff>165100</xdr:colOff>
      <xdr:row>76</xdr:row>
      <xdr:rowOff>155994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0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147121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94412</xdr:rowOff>
    </xdr:from>
    <xdr:to>
      <xdr:col>98</xdr:col>
      <xdr:colOff>38100</xdr:colOff>
      <xdr:row>76</xdr:row>
      <xdr:rowOff>24563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9531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15688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4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932,606</a:t>
          </a:r>
          <a:r>
            <a:rPr kumimoji="1" lang="ja-JP" altLang="en-US" sz="1300">
              <a:latin typeface="ＭＳ Ｐゴシック" panose="020B0600070205080204" pitchFamily="50" charset="-128"/>
              <a:ea typeface="ＭＳ Ｐゴシック" panose="020B0600070205080204" pitchFamily="50" charset="-128"/>
            </a:rPr>
            <a:t>円（対前年度</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類似団体平均と比較して、ほとんどの項目の一人当たりコストは低い状況となっている。</a:t>
          </a:r>
        </a:p>
        <a:p>
          <a:r>
            <a:rPr kumimoji="1" lang="ja-JP" altLang="en-US" sz="1300">
              <a:latin typeface="ＭＳ Ｐゴシック" panose="020B0600070205080204" pitchFamily="50" charset="-128"/>
              <a:ea typeface="ＭＳ Ｐゴシック" panose="020B0600070205080204" pitchFamily="50" charset="-128"/>
            </a:rPr>
            <a:t>しかし、普通建設事業費（うち新規整備）が大きく上回っている。これは、観光・地域交流センター及び物産販売・飲食施設の新築が大きな要因となっている。</a:t>
          </a:r>
        </a:p>
        <a:p>
          <a:r>
            <a:rPr kumimoji="1" lang="ja-JP" altLang="en-US" sz="1300">
              <a:latin typeface="ＭＳ Ｐゴシック" panose="020B0600070205080204" pitchFamily="50" charset="-128"/>
              <a:ea typeface="ＭＳ Ｐゴシック" panose="020B0600070205080204" pitchFamily="50" charset="-128"/>
            </a:rPr>
            <a:t>扶助費の増加は、自立支援給付費等が増加したことが要因となっている。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6,853
6,814
65.33
6,713,910
6,398,005
94,228
2,674,045
3,985,264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15748</xdr:rowOff>
    </xdr:from>
    <xdr:to>
      <xdr:col>24</xdr:col>
      <xdr:colOff>63500</xdr:colOff>
      <xdr:row>37</xdr:row>
      <xdr:rowOff>128524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9398"/>
          <a:ext cx="8382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15748</xdr:rowOff>
    </xdr:from>
    <xdr:to>
      <xdr:col>19</xdr:col>
      <xdr:colOff>177800</xdr:colOff>
      <xdr:row>38</xdr:row>
      <xdr:rowOff>42799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9398"/>
          <a:ext cx="8890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165862</xdr:rowOff>
    </xdr:from>
    <xdr:to>
      <xdr:col>15</xdr:col>
      <xdr:colOff>50800</xdr:colOff>
      <xdr:row>38</xdr:row>
      <xdr:rowOff>42799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09512"/>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157988</xdr:rowOff>
    </xdr:from>
    <xdr:to>
      <xdr:col>10</xdr:col>
      <xdr:colOff>114300</xdr:colOff>
      <xdr:row>37</xdr:row>
      <xdr:rowOff>165862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01638"/>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77724</xdr:rowOff>
    </xdr:from>
    <xdr:to>
      <xdr:col>24</xdr:col>
      <xdr:colOff>114300</xdr:colOff>
      <xdr:row>38</xdr:row>
      <xdr:rowOff>7874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56151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136398</xdr:rowOff>
    </xdr:from>
    <xdr:to>
      <xdr:col>20</xdr:col>
      <xdr:colOff>38100</xdr:colOff>
      <xdr:row>37</xdr:row>
      <xdr:rowOff>66548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57675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163449</xdr:rowOff>
    </xdr:from>
    <xdr:to>
      <xdr:col>15</xdr:col>
      <xdr:colOff>101600</xdr:colOff>
      <xdr:row>38</xdr:row>
      <xdr:rowOff>93599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84726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9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115062</xdr:rowOff>
    </xdr:from>
    <xdr:to>
      <xdr:col>10</xdr:col>
      <xdr:colOff>165100</xdr:colOff>
      <xdr:row>38</xdr:row>
      <xdr:rowOff>45212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36339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107188</xdr:rowOff>
    </xdr:from>
    <xdr:to>
      <xdr:col>6</xdr:col>
      <xdr:colOff>38100</xdr:colOff>
      <xdr:row>38</xdr:row>
      <xdr:rowOff>37338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28465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170821</xdr:rowOff>
    </xdr:from>
    <xdr:to>
      <xdr:col>24</xdr:col>
      <xdr:colOff>63500</xdr:colOff>
      <xdr:row>58</xdr:row>
      <xdr:rowOff>100919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43471"/>
          <a:ext cx="838200" cy="10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100919</xdr:rowOff>
    </xdr:from>
    <xdr:to>
      <xdr:col>19</xdr:col>
      <xdr:colOff>177800</xdr:colOff>
      <xdr:row>58</xdr:row>
      <xdr:rowOff>154020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45019"/>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154020</xdr:rowOff>
    </xdr:from>
    <xdr:to>
      <xdr:col>15</xdr:col>
      <xdr:colOff>50800</xdr:colOff>
      <xdr:row>58</xdr:row>
      <xdr:rowOff>156988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98120"/>
          <a:ext cx="8890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156988</xdr:rowOff>
    </xdr:from>
    <xdr:to>
      <xdr:col>10</xdr:col>
      <xdr:colOff>114300</xdr:colOff>
      <xdr:row>58</xdr:row>
      <xdr:rowOff>157049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0108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120021</xdr:rowOff>
    </xdr:from>
    <xdr:to>
      <xdr:col>24</xdr:col>
      <xdr:colOff>114300</xdr:colOff>
      <xdr:row>58</xdr:row>
      <xdr:rowOff>50171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50119</xdr:rowOff>
    </xdr:from>
    <xdr:to>
      <xdr:col>20</xdr:col>
      <xdr:colOff>38100</xdr:colOff>
      <xdr:row>58</xdr:row>
      <xdr:rowOff>151719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142846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86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103220</xdr:rowOff>
    </xdr:from>
    <xdr:to>
      <xdr:col>15</xdr:col>
      <xdr:colOff>101600</xdr:colOff>
      <xdr:row>59</xdr:row>
      <xdr:rowOff>33370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24497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106188</xdr:rowOff>
    </xdr:from>
    <xdr:to>
      <xdr:col>10</xdr:col>
      <xdr:colOff>165100</xdr:colOff>
      <xdr:row>59</xdr:row>
      <xdr:rowOff>36338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27465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106249</xdr:rowOff>
    </xdr:from>
    <xdr:to>
      <xdr:col>6</xdr:col>
      <xdr:colOff>38100</xdr:colOff>
      <xdr:row>59</xdr:row>
      <xdr:rowOff>36399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27526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67308</xdr:rowOff>
    </xdr:from>
    <xdr:to>
      <xdr:col>24</xdr:col>
      <xdr:colOff>63500</xdr:colOff>
      <xdr:row>76</xdr:row>
      <xdr:rowOff>157065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97508"/>
          <a:ext cx="838200" cy="8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157065</xdr:rowOff>
    </xdr:from>
    <xdr:to>
      <xdr:col>19</xdr:col>
      <xdr:colOff>177800</xdr:colOff>
      <xdr:row>77</xdr:row>
      <xdr:rowOff>22588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87265"/>
          <a:ext cx="889000" cy="3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22447</xdr:rowOff>
    </xdr:from>
    <xdr:to>
      <xdr:col>15</xdr:col>
      <xdr:colOff>50800</xdr:colOff>
      <xdr:row>77</xdr:row>
      <xdr:rowOff>22588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24097"/>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22447</xdr:rowOff>
    </xdr:from>
    <xdr:to>
      <xdr:col>10</xdr:col>
      <xdr:colOff>114300</xdr:colOff>
      <xdr:row>77</xdr:row>
      <xdr:rowOff>44585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24097"/>
          <a:ext cx="889000" cy="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16508</xdr:rowOff>
    </xdr:from>
    <xdr:to>
      <xdr:col>24</xdr:col>
      <xdr:colOff>114300</xdr:colOff>
      <xdr:row>76</xdr:row>
      <xdr:rowOff>118108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166385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2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106265</xdr:rowOff>
    </xdr:from>
    <xdr:to>
      <xdr:col>20</xdr:col>
      <xdr:colOff>38100</xdr:colOff>
      <xdr:row>77</xdr:row>
      <xdr:rowOff>36415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27542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143238</xdr:rowOff>
    </xdr:from>
    <xdr:to>
      <xdr:col>15</xdr:col>
      <xdr:colOff>101600</xdr:colOff>
      <xdr:row>77</xdr:row>
      <xdr:rowOff>73388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64515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6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143097</xdr:rowOff>
    </xdr:from>
    <xdr:to>
      <xdr:col>10</xdr:col>
      <xdr:colOff>165100</xdr:colOff>
      <xdr:row>77</xdr:row>
      <xdr:rowOff>73247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64374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6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165235</xdr:rowOff>
    </xdr:from>
    <xdr:to>
      <xdr:col>6</xdr:col>
      <xdr:colOff>38100</xdr:colOff>
      <xdr:row>77</xdr:row>
      <xdr:rowOff>95385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86512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8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26584</xdr:rowOff>
    </xdr:from>
    <xdr:to>
      <xdr:col>24</xdr:col>
      <xdr:colOff>63500</xdr:colOff>
      <xdr:row>97</xdr:row>
      <xdr:rowOff>65373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57234"/>
          <a:ext cx="838200" cy="3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9407</xdr:rowOff>
    </xdr:from>
    <xdr:to>
      <xdr:col>19</xdr:col>
      <xdr:colOff>177800</xdr:colOff>
      <xdr:row>97</xdr:row>
      <xdr:rowOff>65373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40057"/>
          <a:ext cx="889000" cy="5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81142</xdr:rowOff>
    </xdr:from>
    <xdr:to>
      <xdr:col>15</xdr:col>
      <xdr:colOff>50800</xdr:colOff>
      <xdr:row>97</xdr:row>
      <xdr:rowOff>9407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540342"/>
          <a:ext cx="889000" cy="9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3313</xdr:rowOff>
    </xdr:from>
    <xdr:to>
      <xdr:col>10</xdr:col>
      <xdr:colOff>114300</xdr:colOff>
      <xdr:row>96</xdr:row>
      <xdr:rowOff>81142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462513"/>
          <a:ext cx="889000" cy="7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147234</xdr:rowOff>
    </xdr:from>
    <xdr:to>
      <xdr:col>24</xdr:col>
      <xdr:colOff>114300</xdr:colOff>
      <xdr:row>97</xdr:row>
      <xdr:rowOff>77384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125661</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14573</xdr:rowOff>
    </xdr:from>
    <xdr:to>
      <xdr:col>20</xdr:col>
      <xdr:colOff>38100</xdr:colOff>
      <xdr:row>97</xdr:row>
      <xdr:rowOff>116173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107300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130057</xdr:rowOff>
    </xdr:from>
    <xdr:to>
      <xdr:col>15</xdr:col>
      <xdr:colOff>101600</xdr:colOff>
      <xdr:row>97</xdr:row>
      <xdr:rowOff>60207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8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51334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30342</xdr:rowOff>
    </xdr:from>
    <xdr:to>
      <xdr:col>10</xdr:col>
      <xdr:colOff>165100</xdr:colOff>
      <xdr:row>96</xdr:row>
      <xdr:rowOff>131942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8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148469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26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123963</xdr:rowOff>
    </xdr:from>
    <xdr:to>
      <xdr:col>6</xdr:col>
      <xdr:colOff>38100</xdr:colOff>
      <xdr:row>96</xdr:row>
      <xdr:rowOff>54113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70640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18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54144</xdr:rowOff>
    </xdr:from>
    <xdr:to>
      <xdr:col>55</xdr:col>
      <xdr:colOff>0</xdr:colOff>
      <xdr:row>57</xdr:row>
      <xdr:rowOff>87433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26794"/>
          <a:ext cx="838200" cy="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87433</xdr:rowOff>
    </xdr:from>
    <xdr:to>
      <xdr:col>50</xdr:col>
      <xdr:colOff>114300</xdr:colOff>
      <xdr:row>57</xdr:row>
      <xdr:rowOff>168261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860083"/>
          <a:ext cx="889000" cy="8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168261</xdr:rowOff>
    </xdr:from>
    <xdr:to>
      <xdr:col>45</xdr:col>
      <xdr:colOff>177800</xdr:colOff>
      <xdr:row>58</xdr:row>
      <xdr:rowOff>12086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40911"/>
          <a:ext cx="8890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12086</xdr:rowOff>
    </xdr:from>
    <xdr:to>
      <xdr:col>41</xdr:col>
      <xdr:colOff>50800</xdr:colOff>
      <xdr:row>58</xdr:row>
      <xdr:rowOff>26383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56186"/>
          <a:ext cx="8890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3344</xdr:rowOff>
    </xdr:from>
    <xdr:to>
      <xdr:col>55</xdr:col>
      <xdr:colOff>50800</xdr:colOff>
      <xdr:row>57</xdr:row>
      <xdr:rowOff>104944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7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153221</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36633</xdr:rowOff>
    </xdr:from>
    <xdr:to>
      <xdr:col>50</xdr:col>
      <xdr:colOff>165100</xdr:colOff>
      <xdr:row>57</xdr:row>
      <xdr:rowOff>138233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129360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0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117461</xdr:rowOff>
    </xdr:from>
    <xdr:to>
      <xdr:col>46</xdr:col>
      <xdr:colOff>38100</xdr:colOff>
      <xdr:row>58</xdr:row>
      <xdr:rowOff>47611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38738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8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132736</xdr:rowOff>
    </xdr:from>
    <xdr:to>
      <xdr:col>41</xdr:col>
      <xdr:colOff>101600</xdr:colOff>
      <xdr:row>58</xdr:row>
      <xdr:rowOff>62886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54013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9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147033</xdr:rowOff>
    </xdr:from>
    <xdr:to>
      <xdr:col>36</xdr:col>
      <xdr:colOff>165100</xdr:colOff>
      <xdr:row>58</xdr:row>
      <xdr:rowOff>77183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68310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1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31453</xdr:rowOff>
    </xdr:from>
    <xdr:to>
      <xdr:col>55</xdr:col>
      <xdr:colOff>0</xdr:colOff>
      <xdr:row>75</xdr:row>
      <xdr:rowOff>39710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2890203"/>
          <a:ext cx="838200" cy="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39710</xdr:rowOff>
    </xdr:from>
    <xdr:to>
      <xdr:col>50</xdr:col>
      <xdr:colOff>114300</xdr:colOff>
      <xdr:row>78</xdr:row>
      <xdr:rowOff>10798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2898460"/>
          <a:ext cx="889000" cy="48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103032</xdr:rowOff>
    </xdr:from>
    <xdr:to>
      <xdr:col>45</xdr:col>
      <xdr:colOff>177800</xdr:colOff>
      <xdr:row>78</xdr:row>
      <xdr:rowOff>10798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304682"/>
          <a:ext cx="889000" cy="7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103032</xdr:rowOff>
    </xdr:from>
    <xdr:to>
      <xdr:col>41</xdr:col>
      <xdr:colOff>50800</xdr:colOff>
      <xdr:row>78</xdr:row>
      <xdr:rowOff>53783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304682"/>
          <a:ext cx="889000" cy="12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152103</xdr:rowOff>
    </xdr:from>
    <xdr:to>
      <xdr:col>55</xdr:col>
      <xdr:colOff>50800</xdr:colOff>
      <xdr:row>75</xdr:row>
      <xdr:rowOff>82253</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8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3530</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6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160360</xdr:rowOff>
    </xdr:from>
    <xdr:to>
      <xdr:col>50</xdr:col>
      <xdr:colOff>165100</xdr:colOff>
      <xdr:row>75</xdr:row>
      <xdr:rowOff>90510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8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107037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62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131448</xdr:rowOff>
    </xdr:from>
    <xdr:to>
      <xdr:col>46</xdr:col>
      <xdr:colOff>38100</xdr:colOff>
      <xdr:row>78</xdr:row>
      <xdr:rowOff>61598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3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52725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42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52232</xdr:rowOff>
    </xdr:from>
    <xdr:to>
      <xdr:col>41</xdr:col>
      <xdr:colOff>101600</xdr:colOff>
      <xdr:row>77</xdr:row>
      <xdr:rowOff>153832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144959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4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2983</xdr:rowOff>
    </xdr:from>
    <xdr:to>
      <xdr:col>36</xdr:col>
      <xdr:colOff>165100</xdr:colOff>
      <xdr:row>78</xdr:row>
      <xdr:rowOff>104583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3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95710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46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37447</xdr:rowOff>
    </xdr:from>
    <xdr:to>
      <xdr:col>55</xdr:col>
      <xdr:colOff>0</xdr:colOff>
      <xdr:row>96</xdr:row>
      <xdr:rowOff>124906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496647"/>
          <a:ext cx="838200" cy="8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37447</xdr:rowOff>
    </xdr:from>
    <xdr:to>
      <xdr:col>50</xdr:col>
      <xdr:colOff>114300</xdr:colOff>
      <xdr:row>97</xdr:row>
      <xdr:rowOff>72968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496647"/>
          <a:ext cx="889000" cy="20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168064</xdr:rowOff>
    </xdr:from>
    <xdr:to>
      <xdr:col>45</xdr:col>
      <xdr:colOff>177800</xdr:colOff>
      <xdr:row>97</xdr:row>
      <xdr:rowOff>72968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627264"/>
          <a:ext cx="889000" cy="7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168064</xdr:rowOff>
    </xdr:from>
    <xdr:to>
      <xdr:col>41</xdr:col>
      <xdr:colOff>50800</xdr:colOff>
      <xdr:row>97</xdr:row>
      <xdr:rowOff>36492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627264"/>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74106</xdr:rowOff>
    </xdr:from>
    <xdr:to>
      <xdr:col>55</xdr:col>
      <xdr:colOff>50800</xdr:colOff>
      <xdr:row>97</xdr:row>
      <xdr:rowOff>4256</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5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52533</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158097</xdr:rowOff>
    </xdr:from>
    <xdr:to>
      <xdr:col>50</xdr:col>
      <xdr:colOff>165100</xdr:colOff>
      <xdr:row>96</xdr:row>
      <xdr:rowOff>88247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4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79374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22168</xdr:rowOff>
    </xdr:from>
    <xdr:to>
      <xdr:col>46</xdr:col>
      <xdr:colOff>38100</xdr:colOff>
      <xdr:row>97</xdr:row>
      <xdr:rowOff>123768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114895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4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117264</xdr:rowOff>
    </xdr:from>
    <xdr:to>
      <xdr:col>41</xdr:col>
      <xdr:colOff>101600</xdr:colOff>
      <xdr:row>97</xdr:row>
      <xdr:rowOff>47414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57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38541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157142</xdr:rowOff>
    </xdr:from>
    <xdr:to>
      <xdr:col>36</xdr:col>
      <xdr:colOff>165100</xdr:colOff>
      <xdr:row>97</xdr:row>
      <xdr:rowOff>87292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1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78419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125769</xdr:rowOff>
    </xdr:from>
    <xdr:to>
      <xdr:col>85</xdr:col>
      <xdr:colOff>127000</xdr:colOff>
      <xdr:row>37</xdr:row>
      <xdr:rowOff>149653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469419"/>
          <a:ext cx="838200" cy="2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125769</xdr:rowOff>
    </xdr:from>
    <xdr:to>
      <xdr:col>81</xdr:col>
      <xdr:colOff>50800</xdr:colOff>
      <xdr:row>37</xdr:row>
      <xdr:rowOff>148021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469419"/>
          <a:ext cx="889000" cy="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136390</xdr:rowOff>
    </xdr:from>
    <xdr:to>
      <xdr:col>76</xdr:col>
      <xdr:colOff>114300</xdr:colOff>
      <xdr:row>37</xdr:row>
      <xdr:rowOff>148021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480040"/>
          <a:ext cx="889000" cy="1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5745</xdr:rowOff>
    </xdr:from>
    <xdr:to>
      <xdr:col>71</xdr:col>
      <xdr:colOff>177800</xdr:colOff>
      <xdr:row>37</xdr:row>
      <xdr:rowOff>136390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349395"/>
          <a:ext cx="889000" cy="1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98853</xdr:rowOff>
    </xdr:from>
    <xdr:to>
      <xdr:col>85</xdr:col>
      <xdr:colOff>177800</xdr:colOff>
      <xdr:row>38</xdr:row>
      <xdr:rowOff>29003</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13780</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5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74969</xdr:rowOff>
    </xdr:from>
    <xdr:to>
      <xdr:col>81</xdr:col>
      <xdr:colOff>101600</xdr:colOff>
      <xdr:row>38</xdr:row>
      <xdr:rowOff>5119</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167696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97221</xdr:rowOff>
    </xdr:from>
    <xdr:to>
      <xdr:col>76</xdr:col>
      <xdr:colOff>165100</xdr:colOff>
      <xdr:row>38</xdr:row>
      <xdr:rowOff>27371</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4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18498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85590</xdr:rowOff>
    </xdr:from>
    <xdr:to>
      <xdr:col>72</xdr:col>
      <xdr:colOff>38100</xdr:colOff>
      <xdr:row>38</xdr:row>
      <xdr:rowOff>15740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6867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126395</xdr:rowOff>
    </xdr:from>
    <xdr:to>
      <xdr:col>67</xdr:col>
      <xdr:colOff>101600</xdr:colOff>
      <xdr:row>37</xdr:row>
      <xdr:rowOff>56545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2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73072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7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97066</xdr:rowOff>
    </xdr:from>
    <xdr:to>
      <xdr:col>85</xdr:col>
      <xdr:colOff>127000</xdr:colOff>
      <xdr:row>56</xdr:row>
      <xdr:rowOff>130830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698266"/>
          <a:ext cx="8382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130830</xdr:rowOff>
    </xdr:from>
    <xdr:to>
      <xdr:col>81</xdr:col>
      <xdr:colOff>50800</xdr:colOff>
      <xdr:row>57</xdr:row>
      <xdr:rowOff>13302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732030"/>
          <a:ext cx="889000" cy="5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13302</xdr:rowOff>
    </xdr:from>
    <xdr:to>
      <xdr:col>76</xdr:col>
      <xdr:colOff>114300</xdr:colOff>
      <xdr:row>57</xdr:row>
      <xdr:rowOff>19511</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3703300" y="9785952"/>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137414</xdr:rowOff>
    </xdr:from>
    <xdr:to>
      <xdr:col>71</xdr:col>
      <xdr:colOff>177800</xdr:colOff>
      <xdr:row>57</xdr:row>
      <xdr:rowOff>19511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738614"/>
          <a:ext cx="889000" cy="5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46266</xdr:rowOff>
    </xdr:from>
    <xdr:to>
      <xdr:col>85</xdr:col>
      <xdr:colOff>177800</xdr:colOff>
      <xdr:row>56</xdr:row>
      <xdr:rowOff>147866</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6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24693</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80030</xdr:rowOff>
    </xdr:from>
    <xdr:to>
      <xdr:col>81</xdr:col>
      <xdr:colOff>101600</xdr:colOff>
      <xdr:row>57</xdr:row>
      <xdr:rowOff>10180</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6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1307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133952</xdr:rowOff>
    </xdr:from>
    <xdr:to>
      <xdr:col>76</xdr:col>
      <xdr:colOff>165100</xdr:colOff>
      <xdr:row>57</xdr:row>
      <xdr:rowOff>64102</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7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55229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140161</xdr:rowOff>
    </xdr:from>
    <xdr:to>
      <xdr:col>72</xdr:col>
      <xdr:colOff>38100</xdr:colOff>
      <xdr:row>57</xdr:row>
      <xdr:rowOff>70311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7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61438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3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86614</xdr:rowOff>
    </xdr:from>
    <xdr:to>
      <xdr:col>67</xdr:col>
      <xdr:colOff>101600</xdr:colOff>
      <xdr:row>57</xdr:row>
      <xdr:rowOff>16764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7891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160193</xdr:rowOff>
    </xdr:from>
    <xdr:to>
      <xdr:col>85</xdr:col>
      <xdr:colOff>127000</xdr:colOff>
      <xdr:row>78</xdr:row>
      <xdr:rowOff>10147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361843"/>
          <a:ext cx="838200" cy="2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152524</xdr:rowOff>
    </xdr:from>
    <xdr:to>
      <xdr:col>81</xdr:col>
      <xdr:colOff>50800</xdr:colOff>
      <xdr:row>77</xdr:row>
      <xdr:rowOff>160193</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54174"/>
          <a:ext cx="889000" cy="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135368</xdr:rowOff>
    </xdr:from>
    <xdr:to>
      <xdr:col>76</xdr:col>
      <xdr:colOff>114300</xdr:colOff>
      <xdr:row>77</xdr:row>
      <xdr:rowOff>152524</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337018"/>
          <a:ext cx="889000" cy="1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87213</xdr:rowOff>
    </xdr:from>
    <xdr:to>
      <xdr:col>71</xdr:col>
      <xdr:colOff>177800</xdr:colOff>
      <xdr:row>77</xdr:row>
      <xdr:rowOff>135368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288863"/>
          <a:ext cx="889000" cy="4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130797</xdr:rowOff>
    </xdr:from>
    <xdr:to>
      <xdr:col>85</xdr:col>
      <xdr:colOff>177800</xdr:colOff>
      <xdr:row>78</xdr:row>
      <xdr:rowOff>60947</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45724</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4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109393</xdr:rowOff>
    </xdr:from>
    <xdr:to>
      <xdr:col>81</xdr:col>
      <xdr:colOff>101600</xdr:colOff>
      <xdr:row>78</xdr:row>
      <xdr:rowOff>39543</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30670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0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101724</xdr:rowOff>
    </xdr:from>
    <xdr:to>
      <xdr:col>76</xdr:col>
      <xdr:colOff>165100</xdr:colOff>
      <xdr:row>78</xdr:row>
      <xdr:rowOff>31874</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23001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39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84568</xdr:rowOff>
    </xdr:from>
    <xdr:to>
      <xdr:col>72</xdr:col>
      <xdr:colOff>38100</xdr:colOff>
      <xdr:row>78</xdr:row>
      <xdr:rowOff>14718</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2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5845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3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36413</xdr:rowOff>
    </xdr:from>
    <xdr:to>
      <xdr:col>67</xdr:col>
      <xdr:colOff>101600</xdr:colOff>
      <xdr:row>77</xdr:row>
      <xdr:rowOff>138013</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2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154540</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0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5511</xdr:rowOff>
    </xdr:from>
    <xdr:to>
      <xdr:col>85</xdr:col>
      <xdr:colOff>127000</xdr:colOff>
      <xdr:row>96</xdr:row>
      <xdr:rowOff>8432</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464711"/>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8432</xdr:rowOff>
    </xdr:from>
    <xdr:to>
      <xdr:col>81</xdr:col>
      <xdr:colOff>50800</xdr:colOff>
      <xdr:row>96</xdr:row>
      <xdr:rowOff>28927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467632"/>
          <a:ext cx="889000" cy="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28927</xdr:rowOff>
    </xdr:from>
    <xdr:to>
      <xdr:col>76</xdr:col>
      <xdr:colOff>114300</xdr:colOff>
      <xdr:row>96</xdr:row>
      <xdr:rowOff>31721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488127"/>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31721</xdr:rowOff>
    </xdr:from>
    <xdr:to>
      <xdr:col>71</xdr:col>
      <xdr:colOff>177800</xdr:colOff>
      <xdr:row>96</xdr:row>
      <xdr:rowOff>54718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490921"/>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126161</xdr:rowOff>
    </xdr:from>
    <xdr:to>
      <xdr:col>85</xdr:col>
      <xdr:colOff>177800</xdr:colOff>
      <xdr:row>96</xdr:row>
      <xdr:rowOff>56311</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4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104588</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39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129082</xdr:rowOff>
    </xdr:from>
    <xdr:to>
      <xdr:col>81</xdr:col>
      <xdr:colOff>101600</xdr:colOff>
      <xdr:row>96</xdr:row>
      <xdr:rowOff>59232</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4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50359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5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149577</xdr:rowOff>
    </xdr:from>
    <xdr:to>
      <xdr:col>76</xdr:col>
      <xdr:colOff>165100</xdr:colOff>
      <xdr:row>96</xdr:row>
      <xdr:rowOff>79727</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4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70854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152371</xdr:rowOff>
    </xdr:from>
    <xdr:to>
      <xdr:col>72</xdr:col>
      <xdr:colOff>38100</xdr:colOff>
      <xdr:row>96</xdr:row>
      <xdr:rowOff>82521</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4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73648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53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3918</xdr:rowOff>
    </xdr:from>
    <xdr:to>
      <xdr:col>67</xdr:col>
      <xdr:colOff>101600</xdr:colOff>
      <xdr:row>96</xdr:row>
      <xdr:rowOff>105518</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4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96645</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5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104290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6105040"/>
          <a:ext cx="1269" cy="54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14419</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7009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50967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88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104290</xdr:rowOff>
    </xdr:from>
    <xdr:to>
      <xdr:col>116</xdr:col>
      <xdr:colOff>152400</xdr:colOff>
      <xdr:row>35</xdr:row>
      <xdr:rowOff>104290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610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22885</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5166385"/>
          <a:ext cx="838200" cy="148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103319</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469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80442</xdr:rowOff>
    </xdr:from>
    <xdr:to>
      <xdr:col>116</xdr:col>
      <xdr:colOff>114300</xdr:colOff>
      <xdr:row>39</xdr:row>
      <xdr:rowOff>10592</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22885</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0434300" y="5166385"/>
          <a:ext cx="889000" cy="148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68646</xdr:rowOff>
    </xdr:from>
    <xdr:to>
      <xdr:col>112</xdr:col>
      <xdr:colOff>38100</xdr:colOff>
      <xdr:row>38</xdr:row>
      <xdr:rowOff>170246</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161373</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67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83093</xdr:rowOff>
    </xdr:from>
    <xdr:to>
      <xdr:col>107</xdr:col>
      <xdr:colOff>101600</xdr:colOff>
      <xdr:row>39</xdr:row>
      <xdr:rowOff>13243</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29770</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86294</xdr:rowOff>
    </xdr:from>
    <xdr:to>
      <xdr:col>102</xdr:col>
      <xdr:colOff>165100</xdr:colOff>
      <xdr:row>39</xdr:row>
      <xdr:rowOff>16444</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32971</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87346</xdr:rowOff>
    </xdr:from>
    <xdr:to>
      <xdr:col>98</xdr:col>
      <xdr:colOff>38100</xdr:colOff>
      <xdr:row>39</xdr:row>
      <xdr:rowOff>17496</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34022</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58869</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739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143535</xdr:rowOff>
    </xdr:from>
    <xdr:to>
      <xdr:col>112</xdr:col>
      <xdr:colOff>38100</xdr:colOff>
      <xdr:row>30</xdr:row>
      <xdr:rowOff>73685</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511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90212</xdr:rowOff>
    </xdr:from>
    <xdr:ext cx="534377"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056111" y="48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284,158</a:t>
          </a:r>
          <a:r>
            <a:rPr kumimoji="1" lang="ja-JP" altLang="en-US" sz="1300">
              <a:latin typeface="ＭＳ Ｐゴシック" panose="020B0600070205080204" pitchFamily="50" charset="-128"/>
              <a:ea typeface="ＭＳ Ｐゴシック" panose="020B0600070205080204" pitchFamily="50" charset="-128"/>
            </a:rPr>
            <a:t>円と大幅に上昇しているのは、新型コロナウイルス感染症対応の特別定額給付金及び観光・地域交流センター建築が大きな要因である。</a:t>
          </a:r>
        </a:p>
        <a:p>
          <a:r>
            <a:rPr kumimoji="1" lang="ja-JP" altLang="en-US" sz="1300">
              <a:latin typeface="ＭＳ Ｐゴシック" panose="020B0600070205080204" pitchFamily="50" charset="-128"/>
              <a:ea typeface="ＭＳ Ｐゴシック" panose="020B0600070205080204" pitchFamily="50" charset="-128"/>
            </a:rPr>
            <a:t>民生費が住民一人当たり</a:t>
          </a:r>
          <a:r>
            <a:rPr kumimoji="1" lang="en-US" altLang="ja-JP" sz="1300">
              <a:latin typeface="ＭＳ Ｐゴシック" panose="020B0600070205080204" pitchFamily="50" charset="-128"/>
              <a:ea typeface="ＭＳ Ｐゴシック" panose="020B0600070205080204" pitchFamily="50" charset="-128"/>
            </a:rPr>
            <a:t>190,834</a:t>
          </a:r>
          <a:r>
            <a:rPr kumimoji="1" lang="ja-JP" altLang="en-US" sz="1300">
              <a:latin typeface="ＭＳ Ｐゴシック" panose="020B0600070205080204" pitchFamily="50" charset="-128"/>
              <a:ea typeface="ＭＳ Ｐゴシック" panose="020B0600070205080204" pitchFamily="50" charset="-128"/>
            </a:rPr>
            <a:t>円と大幅に上昇しているのは、有田周辺広域圏事務組合負担金（特別養護老人ホーム建設）の増加が要因である。</a:t>
          </a:r>
        </a:p>
        <a:p>
          <a:r>
            <a:rPr kumimoji="1" lang="ja-JP" altLang="en-US" sz="1300">
              <a:latin typeface="ＭＳ Ｐゴシック" panose="020B0600070205080204" pitchFamily="50" charset="-128"/>
              <a:ea typeface="ＭＳ Ｐゴシック" panose="020B0600070205080204" pitchFamily="50" charset="-128"/>
            </a:rPr>
            <a:t>土木費が住民一人当たり</a:t>
          </a:r>
          <a:r>
            <a:rPr kumimoji="1" lang="en-US" altLang="ja-JP" sz="1300">
              <a:latin typeface="ＭＳ Ｐゴシック" panose="020B0600070205080204" pitchFamily="50" charset="-128"/>
              <a:ea typeface="ＭＳ Ｐゴシック" panose="020B0600070205080204" pitchFamily="50" charset="-128"/>
            </a:rPr>
            <a:t>78,365</a:t>
          </a:r>
          <a:r>
            <a:rPr kumimoji="1" lang="ja-JP" altLang="en-US" sz="1300">
              <a:latin typeface="ＭＳ Ｐゴシック" panose="020B0600070205080204" pitchFamily="50" charset="-128"/>
              <a:ea typeface="ＭＳ Ｐゴシック" panose="020B0600070205080204" pitchFamily="50" charset="-128"/>
            </a:rPr>
            <a:t>円と大幅に下降しているのは、橋梁長寿命化事業は増加したが、避難道路整備が一部完了したことが大きな要因である。</a:t>
          </a:r>
        </a:p>
        <a:p>
          <a:r>
            <a:rPr kumimoji="1" lang="ja-JP" altLang="en-US" sz="1300">
              <a:latin typeface="ＭＳ Ｐゴシック" panose="020B0600070205080204" pitchFamily="50" charset="-128"/>
              <a:ea typeface="ＭＳ Ｐゴシック" panose="020B0600070205080204" pitchFamily="50" charset="-128"/>
            </a:rPr>
            <a:t>諸支出金が住民一人当たり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円と皆減しているのは、Ｒ元年度公共用地先行取得による用地購入が完了したためである。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Ｒ２は繰越事業にかかる繰り越し財源が</a:t>
          </a:r>
          <a:r>
            <a:rPr kumimoji="1" lang="en-US" altLang="ja-JP" sz="1400">
              <a:latin typeface="ＭＳ ゴシック" pitchFamily="49" charset="-128"/>
              <a:ea typeface="ＭＳ ゴシック" pitchFamily="49" charset="-128"/>
            </a:rPr>
            <a:t>221,677</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86.3</a:t>
          </a:r>
          <a:r>
            <a:rPr kumimoji="1" lang="ja-JP" altLang="en-US" sz="1400">
              <a:latin typeface="ＭＳ ゴシック" pitchFamily="49" charset="-128"/>
              <a:ea typeface="ＭＳ ゴシック" pitchFamily="49" charset="-128"/>
            </a:rPr>
            <a:t>％）と減少したため、実質単年度収支が改善された。</a:t>
          </a:r>
        </a:p>
        <a:p>
          <a:r>
            <a:rPr kumimoji="1" lang="ja-JP" altLang="en-US" sz="1400">
              <a:latin typeface="ＭＳ ゴシック" pitchFamily="49" charset="-128"/>
              <a:ea typeface="ＭＳ ゴシック" pitchFamily="49" charset="-128"/>
            </a:rPr>
            <a:t>　持続可能な財政運営を図るため、剰余金を計画的に財政調整基金へ積み立てるよう努める。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和歌山県広川町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Ｒ２の連結実質収支は、介護保険特別会計及び簡易上水道特別会計が減少したものの、一般会計及び国民健康保険特別会計が増加したため、全体では微増となっている。</a:t>
          </a:r>
        </a:p>
        <a:p>
          <a:r>
            <a:rPr kumimoji="1" lang="ja-JP" altLang="en-US" sz="1400">
              <a:latin typeface="ＭＳ ゴシック" pitchFamily="49" charset="-128"/>
              <a:ea typeface="ＭＳ ゴシック" pitchFamily="49" charset="-128"/>
            </a:rPr>
            <a:t>　国民健康保険特別会計は、新型コロナウイルス感染症の影響により診療報酬等保険給付費の減少等により、実質収支が増加（</a:t>
          </a:r>
          <a:r>
            <a:rPr kumimoji="1" lang="en-US" altLang="ja-JP" sz="1400">
              <a:latin typeface="ＭＳ ゴシック" pitchFamily="49" charset="-128"/>
              <a:ea typeface="ＭＳ ゴシック" pitchFamily="49" charset="-128"/>
            </a:rPr>
            <a:t>14,726</a:t>
          </a:r>
          <a:r>
            <a:rPr kumimoji="1" lang="ja-JP" altLang="en-US" sz="1400">
              <a:latin typeface="ＭＳ ゴシック" pitchFamily="49" charset="-128"/>
              <a:ea typeface="ＭＳ ゴシック" pitchFamily="49" charset="-128"/>
            </a:rPr>
            <a:t>千円）している。</a:t>
          </a:r>
        </a:p>
        <a:p>
          <a:r>
            <a:rPr kumimoji="1" lang="ja-JP" altLang="en-US" sz="1400">
              <a:latin typeface="ＭＳ ゴシック" pitchFamily="49" charset="-128"/>
              <a:ea typeface="ＭＳ ゴシック" pitchFamily="49" charset="-128"/>
            </a:rPr>
            <a:t>　介護保険特別会計は、介護サービスの増加等による介護給付費の増加等により、実質収支が減少（△</a:t>
          </a:r>
          <a:r>
            <a:rPr kumimoji="1" lang="en-US" altLang="ja-JP" sz="1400">
              <a:latin typeface="ＭＳ ゴシック" pitchFamily="49" charset="-128"/>
              <a:ea typeface="ＭＳ ゴシック" pitchFamily="49" charset="-128"/>
            </a:rPr>
            <a:t>9,562</a:t>
          </a:r>
          <a:r>
            <a:rPr kumimoji="1" lang="ja-JP" altLang="en-US" sz="1400">
              <a:latin typeface="ＭＳ ゴシック" pitchFamily="49" charset="-128"/>
              <a:ea typeface="ＭＳ ゴシック" pitchFamily="49" charset="-128"/>
            </a:rPr>
            <a:t>千円）している。</a:t>
          </a:r>
        </a:p>
        <a:p>
          <a:r>
            <a:rPr kumimoji="1" lang="ja-JP" altLang="en-US" sz="1400">
              <a:latin typeface="ＭＳ ゴシック" pitchFamily="49" charset="-128"/>
              <a:ea typeface="ＭＳ ゴシック" pitchFamily="49" charset="-128"/>
            </a:rPr>
            <a:t>　上記の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会計以外の特別会計については、大きな変動は見られない。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6713910</v>
      </c>
      <c r="BO4" s="395"/>
      <c r="BP4" s="395"/>
      <c r="BQ4" s="395"/>
      <c r="BR4" s="395"/>
      <c r="BS4" s="395"/>
      <c r="BT4" s="395"/>
      <c r="BU4" s="396"/>
      <c r="BV4" s="394">
        <v>6405972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3.5</v>
      </c>
      <c r="CU4" s="401"/>
      <c r="CV4" s="401"/>
      <c r="CW4" s="401"/>
      <c r="CX4" s="401"/>
      <c r="CY4" s="401"/>
      <c r="CZ4" s="401"/>
      <c r="DA4" s="402"/>
      <c r="DB4" s="400">
        <v>3.5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6398005</v>
      </c>
      <c r="BO5" s="432"/>
      <c r="BP5" s="432"/>
      <c r="BQ5" s="432"/>
      <c r="BR5" s="432"/>
      <c r="BS5" s="432"/>
      <c r="BT5" s="432"/>
      <c r="BU5" s="433"/>
      <c r="BV5" s="431">
        <v>5903216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89.8</v>
      </c>
      <c r="CU5" s="429"/>
      <c r="CV5" s="429"/>
      <c r="CW5" s="429"/>
      <c r="CX5" s="429"/>
      <c r="CY5" s="429"/>
      <c r="CZ5" s="429"/>
      <c r="DA5" s="430"/>
      <c r="DB5" s="428">
        <v>89.4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315905</v>
      </c>
      <c r="BO6" s="432"/>
      <c r="BP6" s="432"/>
      <c r="BQ6" s="432"/>
      <c r="BR6" s="432"/>
      <c r="BS6" s="432"/>
      <c r="BT6" s="432"/>
      <c r="BU6" s="433"/>
      <c r="BV6" s="431">
        <v>502756</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92.7</v>
      </c>
      <c r="CU6" s="469"/>
      <c r="CV6" s="469"/>
      <c r="CW6" s="469"/>
      <c r="CX6" s="469"/>
      <c r="CY6" s="469"/>
      <c r="CZ6" s="469"/>
      <c r="DA6" s="470"/>
      <c r="DB6" s="468">
        <v>92.5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221677</v>
      </c>
      <c r="BO7" s="432"/>
      <c r="BP7" s="432"/>
      <c r="BQ7" s="432"/>
      <c r="BR7" s="432"/>
      <c r="BS7" s="432"/>
      <c r="BT7" s="432"/>
      <c r="BU7" s="433"/>
      <c r="BV7" s="431">
        <v>413080</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2674045</v>
      </c>
      <c r="CU7" s="432"/>
      <c r="CV7" s="432"/>
      <c r="CW7" s="432"/>
      <c r="CX7" s="432"/>
      <c r="CY7" s="432"/>
      <c r="CZ7" s="432"/>
      <c r="DA7" s="433"/>
      <c r="DB7" s="431">
        <v>2573291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94228</v>
      </c>
      <c r="BO8" s="432"/>
      <c r="BP8" s="432"/>
      <c r="BQ8" s="432"/>
      <c r="BR8" s="432"/>
      <c r="BS8" s="432"/>
      <c r="BT8" s="432"/>
      <c r="BU8" s="433"/>
      <c r="BV8" s="431">
        <v>89676</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0.31</v>
      </c>
      <c r="CU8" s="472"/>
      <c r="CV8" s="472"/>
      <c r="CW8" s="472"/>
      <c r="CX8" s="472"/>
      <c r="CY8" s="472"/>
      <c r="CZ8" s="472"/>
      <c r="DA8" s="473"/>
      <c r="DB8" s="471">
        <v>0.3</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6781</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102</v>
      </c>
      <c r="AV9" s="464"/>
      <c r="AW9" s="464"/>
      <c r="AX9" s="464"/>
      <c r="AY9" s="465" t="s">
        <v>117</v>
      </c>
      <c r="AZ9" s="466"/>
      <c r="BA9" s="466"/>
      <c r="BB9" s="466"/>
      <c r="BC9" s="466"/>
      <c r="BD9" s="466"/>
      <c r="BE9" s="466"/>
      <c r="BF9" s="466"/>
      <c r="BG9" s="466"/>
      <c r="BH9" s="466"/>
      <c r="BI9" s="466"/>
      <c r="BJ9" s="466"/>
      <c r="BK9" s="466"/>
      <c r="BL9" s="466"/>
      <c r="BM9" s="467"/>
      <c r="BN9" s="431">
        <v>4552</v>
      </c>
      <c r="BO9" s="432"/>
      <c r="BP9" s="432"/>
      <c r="BQ9" s="432"/>
      <c r="BR9" s="432"/>
      <c r="BS9" s="432"/>
      <c r="BT9" s="432"/>
      <c r="BU9" s="433"/>
      <c r="BV9" s="431">
        <v>-24841</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10.6</v>
      </c>
      <c r="CU9" s="429"/>
      <c r="CV9" s="429"/>
      <c r="CW9" s="429"/>
      <c r="CX9" s="429"/>
      <c r="CY9" s="429"/>
      <c r="CZ9" s="429"/>
      <c r="DA9" s="430"/>
      <c r="DB9" s="428">
        <v>11.3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7224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102</v>
      </c>
      <c r="AV10" s="464"/>
      <c r="AW10" s="464"/>
      <c r="AX10" s="464"/>
      <c r="AY10" s="465" t="s">
        <v>121</v>
      </c>
      <c r="AZ10" s="466"/>
      <c r="BA10" s="466"/>
      <c r="BB10" s="466"/>
      <c r="BC10" s="466"/>
      <c r="BD10" s="466"/>
      <c r="BE10" s="466"/>
      <c r="BF10" s="466"/>
      <c r="BG10" s="466"/>
      <c r="BH10" s="466"/>
      <c r="BI10" s="466"/>
      <c r="BJ10" s="466"/>
      <c r="BK10" s="466"/>
      <c r="BL10" s="466"/>
      <c r="BM10" s="467"/>
      <c r="BN10" s="431">
        <v>1121</v>
      </c>
      <c r="BO10" s="432"/>
      <c r="BP10" s="432"/>
      <c r="BQ10" s="432"/>
      <c r="BR10" s="432"/>
      <c r="BS10" s="432"/>
      <c r="BT10" s="432"/>
      <c r="BU10" s="433"/>
      <c r="BV10" s="431">
        <v>20386</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102</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6853</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94</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247156</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6814</v>
      </c>
      <c r="S13" s="516"/>
      <c r="T13" s="516"/>
      <c r="U13" s="516"/>
      <c r="V13" s="517"/>
      <c r="W13" s="447" t="s">
        <v>137</v>
      </c>
      <c r="X13" s="448"/>
      <c r="Y13" s="448"/>
      <c r="Z13" s="448"/>
      <c r="AA13" s="448"/>
      <c r="AB13" s="438"/>
      <c r="AC13" s="482">
        <v>832</v>
      </c>
      <c r="AD13" s="483"/>
      <c r="AE13" s="483"/>
      <c r="AF13" s="483"/>
      <c r="AG13" s="525"/>
      <c r="AH13" s="482">
        <v>867</v>
      </c>
      <c r="AI13" s="483"/>
      <c r="AJ13" s="483"/>
      <c r="AK13" s="483"/>
      <c r="AL13" s="484"/>
      <c r="AM13" s="460" t="s">
        <v>138</v>
      </c>
      <c r="AN13" s="461"/>
      <c r="AO13" s="461"/>
      <c r="AP13" s="461"/>
      <c r="AQ13" s="461"/>
      <c r="AR13" s="461"/>
      <c r="AS13" s="461"/>
      <c r="AT13" s="462"/>
      <c r="AU13" s="463" t="s">
        <v>110</v>
      </c>
      <c r="AV13" s="464"/>
      <c r="AW13" s="464"/>
      <c r="AX13" s="464"/>
      <c r="AY13" s="465" t="s">
        <v>139</v>
      </c>
      <c r="AZ13" s="466"/>
      <c r="BA13" s="466"/>
      <c r="BB13" s="466"/>
      <c r="BC13" s="466"/>
      <c r="BD13" s="466"/>
      <c r="BE13" s="466"/>
      <c r="BF13" s="466"/>
      <c r="BG13" s="466"/>
      <c r="BH13" s="466"/>
      <c r="BI13" s="466"/>
      <c r="BJ13" s="466"/>
      <c r="BK13" s="466"/>
      <c r="BL13" s="466"/>
      <c r="BM13" s="467"/>
      <c r="BN13" s="431">
        <v>5673</v>
      </c>
      <c r="BO13" s="432"/>
      <c r="BP13" s="432"/>
      <c r="BQ13" s="432"/>
      <c r="BR13" s="432"/>
      <c r="BS13" s="432"/>
      <c r="BT13" s="432"/>
      <c r="BU13" s="433"/>
      <c r="BV13" s="431">
        <v>-251611</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6.3</v>
      </c>
      <c r="CU13" s="429"/>
      <c r="CV13" s="429"/>
      <c r="CW13" s="429"/>
      <c r="CX13" s="429"/>
      <c r="CY13" s="429"/>
      <c r="CZ13" s="429"/>
      <c r="DA13" s="430"/>
      <c r="DB13" s="428">
        <v>5.9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6943</v>
      </c>
      <c r="S14" s="516"/>
      <c r="T14" s="516"/>
      <c r="U14" s="516"/>
      <c r="V14" s="517"/>
      <c r="W14" s="421"/>
      <c r="X14" s="422"/>
      <c r="Y14" s="422"/>
      <c r="Z14" s="422"/>
      <c r="AA14" s="422"/>
      <c r="AB14" s="411"/>
      <c r="AC14" s="518">
        <v>25.2</v>
      </c>
      <c r="AD14" s="519"/>
      <c r="AE14" s="519"/>
      <c r="AF14" s="519"/>
      <c r="AG14" s="520"/>
      <c r="AH14" s="518">
        <v>24.7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143</v>
      </c>
      <c r="N15" s="523"/>
      <c r="O15" s="523"/>
      <c r="P15" s="523"/>
      <c r="Q15" s="524"/>
      <c r="R15" s="515">
        <v>6900</v>
      </c>
      <c r="S15" s="516"/>
      <c r="T15" s="516"/>
      <c r="U15" s="516"/>
      <c r="V15" s="517"/>
      <c r="W15" s="447" t="s">
        <v>144</v>
      </c>
      <c r="X15" s="448"/>
      <c r="Y15" s="448"/>
      <c r="Z15" s="448"/>
      <c r="AA15" s="448"/>
      <c r="AB15" s="438"/>
      <c r="AC15" s="482">
        <v>759</v>
      </c>
      <c r="AD15" s="483"/>
      <c r="AE15" s="483"/>
      <c r="AF15" s="483"/>
      <c r="AG15" s="525"/>
      <c r="AH15" s="482">
        <v>809</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742298</v>
      </c>
      <c r="BO15" s="395"/>
      <c r="BP15" s="395"/>
      <c r="BQ15" s="395"/>
      <c r="BR15" s="395"/>
      <c r="BS15" s="395"/>
      <c r="BT15" s="395"/>
      <c r="BU15" s="396"/>
      <c r="BV15" s="394">
        <v>699687</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23</v>
      </c>
      <c r="AD16" s="519"/>
      <c r="AE16" s="519"/>
      <c r="AF16" s="519"/>
      <c r="AG16" s="520"/>
      <c r="AH16" s="518">
        <v>23</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2404001</v>
      </c>
      <c r="BO16" s="432"/>
      <c r="BP16" s="432"/>
      <c r="BQ16" s="432"/>
      <c r="BR16" s="432"/>
      <c r="BS16" s="432"/>
      <c r="BT16" s="432"/>
      <c r="BU16" s="433"/>
      <c r="BV16" s="431">
        <v>2304854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1710</v>
      </c>
      <c r="AD17" s="483"/>
      <c r="AE17" s="483"/>
      <c r="AF17" s="483"/>
      <c r="AG17" s="525"/>
      <c r="AH17" s="482">
        <v>1841</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926455</v>
      </c>
      <c r="BO17" s="432"/>
      <c r="BP17" s="432"/>
      <c r="BQ17" s="432"/>
      <c r="BR17" s="432"/>
      <c r="BS17" s="432"/>
      <c r="BT17" s="432"/>
      <c r="BU17" s="433"/>
      <c r="BV17" s="431">
        <v>881793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65.33</v>
      </c>
      <c r="M18" s="547"/>
      <c r="N18" s="547"/>
      <c r="O18" s="547"/>
      <c r="P18" s="547"/>
      <c r="Q18" s="547"/>
      <c r="R18" s="548"/>
      <c r="S18" s="548"/>
      <c r="T18" s="548"/>
      <c r="U18" s="548"/>
      <c r="V18" s="549"/>
      <c r="W18" s="449"/>
      <c r="X18" s="450"/>
      <c r="Y18" s="450"/>
      <c r="Z18" s="450"/>
      <c r="AA18" s="450"/>
      <c r="AB18" s="441"/>
      <c r="AC18" s="550">
        <v>51.8</v>
      </c>
      <c r="AD18" s="551"/>
      <c r="AE18" s="551"/>
      <c r="AF18" s="551"/>
      <c r="AG18" s="552"/>
      <c r="AH18" s="550">
        <v>52.3</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2442745</v>
      </c>
      <c r="BO18" s="432"/>
      <c r="BP18" s="432"/>
      <c r="BQ18" s="432"/>
      <c r="BR18" s="432"/>
      <c r="BS18" s="432"/>
      <c r="BT18" s="432"/>
      <c r="BU18" s="433"/>
      <c r="BV18" s="431">
        <v>2385682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104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4119419</v>
      </c>
      <c r="BO19" s="432"/>
      <c r="BP19" s="432"/>
      <c r="BQ19" s="432"/>
      <c r="BR19" s="432"/>
      <c r="BS19" s="432"/>
      <c r="BT19" s="432"/>
      <c r="BU19" s="433"/>
      <c r="BV19" s="431">
        <v>3871505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2481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3985264</v>
      </c>
      <c r="BO23" s="432"/>
      <c r="BP23" s="432"/>
      <c r="BQ23" s="432"/>
      <c r="BR23" s="432"/>
      <c r="BS23" s="432"/>
      <c r="BT23" s="432"/>
      <c r="BU23" s="433"/>
      <c r="BV23" s="431">
        <v>3884180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6900</v>
      </c>
      <c r="R24" s="483"/>
      <c r="S24" s="483"/>
      <c r="T24" s="483"/>
      <c r="U24" s="483"/>
      <c r="V24" s="525"/>
      <c r="W24" s="584"/>
      <c r="X24" s="572"/>
      <c r="Y24" s="573"/>
      <c r="Z24" s="481" t="s">
        <v>168</v>
      </c>
      <c r="AA24" s="461"/>
      <c r="AB24" s="461"/>
      <c r="AC24" s="461"/>
      <c r="AD24" s="461"/>
      <c r="AE24" s="461"/>
      <c r="AF24" s="461"/>
      <c r="AG24" s="462"/>
      <c r="AH24" s="482">
        <v>87</v>
      </c>
      <c r="AI24" s="483"/>
      <c r="AJ24" s="483"/>
      <c r="AK24" s="483"/>
      <c r="AL24" s="525"/>
      <c r="AM24" s="482">
        <v>254823</v>
      </c>
      <c r="AN24" s="483"/>
      <c r="AO24" s="483"/>
      <c r="AP24" s="483"/>
      <c r="AQ24" s="483"/>
      <c r="AR24" s="525"/>
      <c r="AS24" s="482">
        <v>2929</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3681364</v>
      </c>
      <c r="BO24" s="432"/>
      <c r="BP24" s="432"/>
      <c r="BQ24" s="432"/>
      <c r="BR24" s="432"/>
      <c r="BS24" s="432"/>
      <c r="BT24" s="432"/>
      <c r="BU24" s="433"/>
      <c r="BV24" s="431">
        <v>3824980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1</v>
      </c>
      <c r="M25" s="483"/>
      <c r="N25" s="483"/>
      <c r="O25" s="483"/>
      <c r="P25" s="525"/>
      <c r="Q25" s="482">
        <v>5750</v>
      </c>
      <c r="R25" s="483"/>
      <c r="S25" s="483"/>
      <c r="T25" s="483"/>
      <c r="U25" s="483"/>
      <c r="V25" s="525"/>
      <c r="W25" s="584"/>
      <c r="X25" s="572"/>
      <c r="Y25" s="573"/>
      <c r="Z25" s="481" t="s">
        <v>171</v>
      </c>
      <c r="AA25" s="461"/>
      <c r="AB25" s="461"/>
      <c r="AC25" s="461"/>
      <c r="AD25" s="461"/>
      <c r="AE25" s="461"/>
      <c r="AF25" s="461"/>
      <c r="AG25" s="462"/>
      <c r="AH25" s="482" t="s">
        <v>128</v>
      </c>
      <c r="AI25" s="483"/>
      <c r="AJ25" s="483"/>
      <c r="AK25" s="483"/>
      <c r="AL25" s="525"/>
      <c r="AM25" s="482" t="s">
        <v>128</v>
      </c>
      <c r="AN25" s="483"/>
      <c r="AO25" s="483"/>
      <c r="AP25" s="483"/>
      <c r="AQ25" s="483"/>
      <c r="AR25" s="525"/>
      <c r="AS25" s="482" t="s">
        <v>172</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47355</v>
      </c>
      <c r="BO25" s="395"/>
      <c r="BP25" s="395"/>
      <c r="BQ25" s="395"/>
      <c r="BR25" s="395"/>
      <c r="BS25" s="395"/>
      <c r="BT25" s="395"/>
      <c r="BU25" s="396"/>
      <c r="BV25" s="394">
        <v>5000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5500</v>
      </c>
      <c r="R26" s="483"/>
      <c r="S26" s="483"/>
      <c r="T26" s="483"/>
      <c r="U26" s="483"/>
      <c r="V26" s="525"/>
      <c r="W26" s="584"/>
      <c r="X26" s="572"/>
      <c r="Y26" s="573"/>
      <c r="Z26" s="481" t="s">
        <v>175</v>
      </c>
      <c r="AA26" s="594"/>
      <c r="AB26" s="594"/>
      <c r="AC26" s="594"/>
      <c r="AD26" s="594"/>
      <c r="AE26" s="594"/>
      <c r="AF26" s="594"/>
      <c r="AG26" s="595"/>
      <c r="AH26" s="482" t="s">
        <v>128</v>
      </c>
      <c r="AI26" s="483"/>
      <c r="AJ26" s="483"/>
      <c r="AK26" s="483"/>
      <c r="AL26" s="525"/>
      <c r="AM26" s="482" t="s">
        <v>128</v>
      </c>
      <c r="AN26" s="483"/>
      <c r="AO26" s="483"/>
      <c r="AP26" s="483"/>
      <c r="AQ26" s="483"/>
      <c r="AR26" s="525"/>
      <c r="AS26" s="482" t="s">
        <v>172</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172</v>
      </c>
      <c r="BO26" s="432"/>
      <c r="BP26" s="432"/>
      <c r="BQ26" s="432"/>
      <c r="BR26" s="432"/>
      <c r="BS26" s="432"/>
      <c r="BT26" s="432"/>
      <c r="BU26" s="433"/>
      <c r="BV26" s="431" t="s">
        <v>172</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2500</v>
      </c>
      <c r="R27" s="483"/>
      <c r="S27" s="483"/>
      <c r="T27" s="483"/>
      <c r="U27" s="483"/>
      <c r="V27" s="525"/>
      <c r="W27" s="584"/>
      <c r="X27" s="572"/>
      <c r="Y27" s="573"/>
      <c r="Z27" s="481" t="s">
        <v>178</v>
      </c>
      <c r="AA27" s="461"/>
      <c r="AB27" s="461"/>
      <c r="AC27" s="461"/>
      <c r="AD27" s="461"/>
      <c r="AE27" s="461"/>
      <c r="AF27" s="461"/>
      <c r="AG27" s="462"/>
      <c r="AH27" s="482">
        <v>2</v>
      </c>
      <c r="AI27" s="483"/>
      <c r="AJ27" s="483"/>
      <c r="AK27" s="483"/>
      <c r="AL27" s="525"/>
      <c r="AM27" s="482" t="s">
        <v>179</v>
      </c>
      <c r="AN27" s="483"/>
      <c r="AO27" s="483"/>
      <c r="AP27" s="483"/>
      <c r="AQ27" s="483"/>
      <c r="AR27" s="525"/>
      <c r="AS27" s="482" t="s">
        <v>179</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138914</v>
      </c>
      <c r="BO27" s="608"/>
      <c r="BP27" s="608"/>
      <c r="BQ27" s="608"/>
      <c r="BR27" s="608"/>
      <c r="BS27" s="608"/>
      <c r="BT27" s="608"/>
      <c r="BU27" s="609"/>
      <c r="BV27" s="607">
        <v>138914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2100</v>
      </c>
      <c r="R28" s="483"/>
      <c r="S28" s="483"/>
      <c r="T28" s="483"/>
      <c r="U28" s="483"/>
      <c r="V28" s="525"/>
      <c r="W28" s="584"/>
      <c r="X28" s="572"/>
      <c r="Y28" s="573"/>
      <c r="Z28" s="481" t="s">
        <v>182</v>
      </c>
      <c r="AA28" s="461"/>
      <c r="AB28" s="461"/>
      <c r="AC28" s="461"/>
      <c r="AD28" s="461"/>
      <c r="AE28" s="461"/>
      <c r="AF28" s="461"/>
      <c r="AG28" s="462"/>
      <c r="AH28" s="482" t="s">
        <v>172</v>
      </c>
      <c r="AI28" s="483"/>
      <c r="AJ28" s="483"/>
      <c r="AK28" s="483"/>
      <c r="AL28" s="525"/>
      <c r="AM28" s="482" t="s">
        <v>128</v>
      </c>
      <c r="AN28" s="483"/>
      <c r="AO28" s="483"/>
      <c r="AP28" s="483"/>
      <c r="AQ28" s="483"/>
      <c r="AR28" s="525"/>
      <c r="AS28" s="482" t="s">
        <v>128</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483486</v>
      </c>
      <c r="BO28" s="395"/>
      <c r="BP28" s="395"/>
      <c r="BQ28" s="395"/>
      <c r="BR28" s="395"/>
      <c r="BS28" s="395"/>
      <c r="BT28" s="395"/>
      <c r="BU28" s="396"/>
      <c r="BV28" s="394">
        <v>482365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8</v>
      </c>
      <c r="M29" s="483"/>
      <c r="N29" s="483"/>
      <c r="O29" s="483"/>
      <c r="P29" s="525"/>
      <c r="Q29" s="482">
        <v>1950</v>
      </c>
      <c r="R29" s="483"/>
      <c r="S29" s="483"/>
      <c r="T29" s="483"/>
      <c r="U29" s="483"/>
      <c r="V29" s="525"/>
      <c r="W29" s="585"/>
      <c r="X29" s="586"/>
      <c r="Y29" s="587"/>
      <c r="Z29" s="481" t="s">
        <v>185</v>
      </c>
      <c r="AA29" s="461"/>
      <c r="AB29" s="461"/>
      <c r="AC29" s="461"/>
      <c r="AD29" s="461"/>
      <c r="AE29" s="461"/>
      <c r="AF29" s="461"/>
      <c r="AG29" s="462"/>
      <c r="AH29" s="482">
        <v>89</v>
      </c>
      <c r="AI29" s="483"/>
      <c r="AJ29" s="483"/>
      <c r="AK29" s="483"/>
      <c r="AL29" s="525"/>
      <c r="AM29" s="482">
        <v>262501</v>
      </c>
      <c r="AN29" s="483"/>
      <c r="AO29" s="483"/>
      <c r="AP29" s="483"/>
      <c r="AQ29" s="483"/>
      <c r="AR29" s="525"/>
      <c r="AS29" s="482">
        <v>2949</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321731</v>
      </c>
      <c r="BO29" s="432"/>
      <c r="BP29" s="432"/>
      <c r="BQ29" s="432"/>
      <c r="BR29" s="432"/>
      <c r="BS29" s="432"/>
      <c r="BT29" s="432"/>
      <c r="BU29" s="433"/>
      <c r="BV29" s="431">
        <v>320985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94.6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2593056</v>
      </c>
      <c r="BO30" s="608"/>
      <c r="BP30" s="608"/>
      <c r="BQ30" s="608"/>
      <c r="BR30" s="608"/>
      <c r="BS30" s="608"/>
      <c r="BT30" s="608"/>
      <c r="BU30" s="609"/>
      <c r="BV30" s="607">
        <v>2674299</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194</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国民健康保険特別会計事業勘定</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IF('各会計、関係団体の財政状況及び健全化判断比率'!B31="","",'各会計、関係団体の財政状況及び健全化判断比率'!B31)</f>
        <v>簡易上水道特別会計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和歌山県市町村総合事務組合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学校給食特別会計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介護保険特別会計事業勘定</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IF('各会計、関係団体の財政状況及び健全化判断比率'!B32="","",'各会計、関係団体の財政状況及び健全化判断比率'!B32)</f>
        <v>下水道特別会計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有田衛生施設事務組合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広川町営浴場運営事業特別会計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有田聖苑事務組合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土地取得特別会計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有田郡老人福祉施設事務組合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有田周辺広域圏事務組合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有田周辺広域圏事務組合（公営企業会計）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湯浅広川消防組合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17</v>
      </c>
      <c r="BX41" s="620"/>
      <c r="BY41" s="621" t="str">
        <f>IF('各会計、関係団体の財政状況及び健全化判断比率'!B75="","",'各会計、関係団体の財政状況及び健全化判断比率'!B75)</f>
        <v>和歌山地方税回収機構</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18</v>
      </c>
      <c r="BX42" s="620"/>
      <c r="BY42" s="621" t="str">
        <f>IF('各会計、関係団体の財政状況及び健全化判断比率'!B76="","",'各会計、関係団体の財政状況及び健全化判断比率'!B76)</f>
        <v>和歌山県後期高齢者医療広域連合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19</v>
      </c>
      <c r="BX43" s="620"/>
      <c r="BY43" s="621" t="str">
        <f>IF('各会計、関係団体の財政状況及び健全化判断比率'!B77="","",'各会計、関係団体の財政状況及び健全化判断比率'!B77)</f>
        <v>和歌山県後期高齢者医療広域連合（特別会計）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4nAijInghykXiTM1Cs6aUBAAnf6UzYony7Gc+4yE4AJhzip7IBn5JD0+uhhnMWoDaVXljhQWgCRMqkn8j/MtVQ==" saltValue="NkpY4PjtDd85MxXfQ/US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2" t="s">
        <v>568</v>
      </c>
      <c r="D34" s="1212"/>
      <c r="E34" s="1213"/>
      <c r="F34" s="32">
        <v>3.69</v>
      </c>
      <c r="G34" s="33">
        <v>4.26</v>
      </c>
      <c r="H34" s="33">
        <v>4.4800000000000004</v>
      </c>
      <c r="I34" s="33">
        <v>3.48</v>
      </c>
      <c r="J34" s="34">
        <v>3.52</v>
      </c>
      <c r="K34" s="22"/>
      <c r="L34" s="22"/>
      <c r="M34" s="22"/>
      <c r="N34" s="22"/>
      <c r="O34" s="22"/>
      <c r="P34" s="22"/>
    </row>
    <row r="35" spans="1:16" ht="39" customHeight="1" x14ac:dyDescent="0.15">
      <c r="A35" s="22"/>
      <c r="B35" s="35"/>
      <c r="C35" s="1206" t="s">
        <v>569</v>
      </c>
      <c r="D35" s="1207"/>
      <c r="E35" s="1208"/>
      <c r="F35" s="36">
        <v>0.77</v>
      </c>
      <c r="G35" s="37">
        <v>0.94</v>
      </c>
      <c r="H35" s="37">
        <v>2.2000000000000002</v>
      </c>
      <c r="I35" s="37">
        <v>3.21</v>
      </c>
      <c r="J35" s="38">
        <v>2.73</v>
      </c>
      <c r="K35" s="22"/>
      <c r="L35" s="22"/>
      <c r="M35" s="22"/>
      <c r="N35" s="22"/>
      <c r="O35" s="22"/>
      <c r="P35" s="22"/>
    </row>
    <row r="36" spans="1:16" ht="39" customHeight="1" x14ac:dyDescent="0.15">
      <c r="A36" s="22"/>
      <c r="B36" s="35"/>
      <c r="C36" s="1206" t="s">
        <v>570</v>
      </c>
      <c r="D36" s="1207"/>
      <c r="E36" s="1208"/>
      <c r="F36" s="36">
        <v>2.3199999999999998</v>
      </c>
      <c r="G36" s="37">
        <v>1.69</v>
      </c>
      <c r="H36" s="37">
        <v>2.2400000000000002</v>
      </c>
      <c r="I36" s="37">
        <v>0.79</v>
      </c>
      <c r="J36" s="38">
        <v>1.31</v>
      </c>
      <c r="K36" s="22"/>
      <c r="L36" s="22"/>
      <c r="M36" s="22"/>
      <c r="N36" s="22"/>
      <c r="O36" s="22"/>
      <c r="P36" s="22"/>
    </row>
    <row r="37" spans="1:16" ht="39" customHeight="1" x14ac:dyDescent="0.15">
      <c r="A37" s="22"/>
      <c r="B37" s="35"/>
      <c r="C37" s="1206" t="s">
        <v>571</v>
      </c>
      <c r="D37" s="1207"/>
      <c r="E37" s="1208"/>
      <c r="F37" s="36">
        <v>0.04</v>
      </c>
      <c r="G37" s="37">
        <v>0.04</v>
      </c>
      <c r="H37" s="37">
        <v>0.04</v>
      </c>
      <c r="I37" s="37">
        <v>0.03</v>
      </c>
      <c r="J37" s="38">
        <v>0.04</v>
      </c>
      <c r="K37" s="22"/>
      <c r="L37" s="22"/>
      <c r="M37" s="22"/>
      <c r="N37" s="22"/>
      <c r="O37" s="22"/>
      <c r="P37" s="22"/>
    </row>
    <row r="38" spans="1:16" ht="39" customHeight="1" x14ac:dyDescent="0.15">
      <c r="A38" s="22"/>
      <c r="B38" s="35"/>
      <c r="C38" s="1206" t="s">
        <v>572</v>
      </c>
      <c r="D38" s="1207"/>
      <c r="E38" s="1208"/>
      <c r="F38" s="36">
        <v>0.55000000000000004</v>
      </c>
      <c r="G38" s="37">
        <v>0.19</v>
      </c>
      <c r="H38" s="37">
        <v>0</v>
      </c>
      <c r="I38" s="37">
        <v>0.11</v>
      </c>
      <c r="J38" s="38">
        <v>0.01</v>
      </c>
      <c r="K38" s="22"/>
      <c r="L38" s="22"/>
      <c r="M38" s="22"/>
      <c r="N38" s="22"/>
      <c r="O38" s="22"/>
      <c r="P38" s="22"/>
    </row>
    <row r="39" spans="1:16" ht="39" customHeight="1" x14ac:dyDescent="0.15">
      <c r="A39" s="22"/>
      <c r="B39" s="35"/>
      <c r="C39" s="1206" t="s">
        <v>573</v>
      </c>
      <c r="D39" s="1207"/>
      <c r="E39" s="1208"/>
      <c r="F39" s="36">
        <v>0</v>
      </c>
      <c r="G39" s="37">
        <v>0</v>
      </c>
      <c r="H39" s="37">
        <v>0</v>
      </c>
      <c r="I39" s="37">
        <v>0</v>
      </c>
      <c r="J39" s="38">
        <v>0</v>
      </c>
      <c r="K39" s="22"/>
      <c r="L39" s="22"/>
      <c r="M39" s="22"/>
      <c r="N39" s="22"/>
      <c r="O39" s="22"/>
      <c r="P39" s="22"/>
    </row>
    <row r="40" spans="1:16" ht="39" customHeight="1" x14ac:dyDescent="0.15">
      <c r="A40" s="22"/>
      <c r="B40" s="35"/>
      <c r="C40" s="1206" t="s">
        <v>574</v>
      </c>
      <c r="D40" s="1207"/>
      <c r="E40" s="1208"/>
      <c r="F40" s="36">
        <v>0</v>
      </c>
      <c r="G40" s="37">
        <v>0</v>
      </c>
      <c r="H40" s="37">
        <v>0</v>
      </c>
      <c r="I40" s="37">
        <v>0</v>
      </c>
      <c r="J40" s="38">
        <v>0</v>
      </c>
      <c r="K40" s="22"/>
      <c r="L40" s="22"/>
      <c r="M40" s="22"/>
      <c r="N40" s="22"/>
      <c r="O40" s="22"/>
      <c r="P40" s="22"/>
    </row>
    <row r="41" spans="1:16" ht="39" customHeight="1" x14ac:dyDescent="0.15">
      <c r="A41" s="22"/>
      <c r="B41" s="35"/>
      <c r="C41" s="1206" t="s">
        <v>575</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576</v>
      </c>
      <c r="D42" s="1207"/>
      <c r="E42" s="1208"/>
      <c r="F42" s="36" t="s">
        <v>519</v>
      </c>
      <c r="G42" s="37" t="s">
        <v>519</v>
      </c>
      <c r="H42" s="37" t="s">
        <v>519</v>
      </c>
      <c r="I42" s="37" t="s">
        <v>519</v>
      </c>
      <c r="J42" s="38" t="s">
        <v>519</v>
      </c>
      <c r="K42" s="22"/>
      <c r="L42" s="22"/>
      <c r="M42" s="22"/>
      <c r="N42" s="22"/>
      <c r="O42" s="22"/>
      <c r="P42" s="22"/>
    </row>
    <row r="43" spans="1:16" ht="39" customHeight="1" thickBot="1" x14ac:dyDescent="0.2">
      <c r="A43" s="22"/>
      <c r="B43" s="40"/>
      <c r="C43" s="1209" t="s">
        <v>577</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48SbDh9YkHimsXNrMDlMbahCinQ/W4iJyIUiNUmSEaExFLqVlyIPDcDYZc9ab9fwHxl4LnRMNs749iMXZsxoA==" saltValue="c1NExRQJ88gghToftl/Y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401</v>
      </c>
      <c r="L45" s="60">
        <v>425</v>
      </c>
      <c r="M45" s="60">
        <v>419</v>
      </c>
      <c r="N45" s="60">
        <v>437</v>
      </c>
      <c r="O45" s="61">
        <v>435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519</v>
      </c>
      <c r="L46" s="64" t="s">
        <v>519</v>
      </c>
      <c r="M46" s="64" t="s">
        <v>519</v>
      </c>
      <c r="N46" s="64" t="s">
        <v>519</v>
      </c>
      <c r="O46" s="65" t="s">
        <v>519</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519</v>
      </c>
      <c r="L47" s="64" t="s">
        <v>519</v>
      </c>
      <c r="M47" s="64" t="s">
        <v>519</v>
      </c>
      <c r="N47" s="64" t="s">
        <v>519</v>
      </c>
      <c r="O47" s="65" t="s">
        <v>519</v>
      </c>
      <c r="P47" s="48"/>
      <c r="Q47" s="48"/>
      <c r="R47" s="48"/>
      <c r="S47" s="48"/>
      <c r="T47" s="48"/>
      <c r="U47" s="48"/>
    </row>
    <row r="48" spans="1:21" ht="30.75" customHeight="1" x14ac:dyDescent="0.15">
      <c r="A48" s="48"/>
      <c r="B48" s="1216"/>
      <c r="C48" s="1217"/>
      <c r="D48" s="62"/>
      <c r="E48" s="1222" t="s">
        <v>15</v>
      </c>
      <c r="F48" s="1222"/>
      <c r="G48" s="1222"/>
      <c r="H48" s="1222"/>
      <c r="I48" s="1222"/>
      <c r="J48" s="1223"/>
      <c r="K48" s="63">
        <v>15</v>
      </c>
      <c r="L48" s="64">
        <v>15</v>
      </c>
      <c r="M48" s="64">
        <v>16</v>
      </c>
      <c r="N48" s="64">
        <v>16</v>
      </c>
      <c r="O48" s="65">
        <v>18</v>
      </c>
      <c r="P48" s="48"/>
      <c r="Q48" s="48"/>
      <c r="R48" s="48"/>
      <c r="S48" s="48"/>
      <c r="T48" s="48"/>
      <c r="U48" s="48"/>
    </row>
    <row r="49" spans="1:21" ht="30.75" customHeight="1" x14ac:dyDescent="0.15">
      <c r="A49" s="48"/>
      <c r="B49" s="1216"/>
      <c r="C49" s="1217"/>
      <c r="D49" s="62"/>
      <c r="E49" s="1222" t="s">
        <v>16</v>
      </c>
      <c r="F49" s="1222"/>
      <c r="G49" s="1222"/>
      <c r="H49" s="1222"/>
      <c r="I49" s="1222"/>
      <c r="J49" s="1223"/>
      <c r="K49" s="63">
        <v>112</v>
      </c>
      <c r="L49" s="64">
        <v>71</v>
      </c>
      <c r="M49" s="64">
        <v>75</v>
      </c>
      <c r="N49" s="64">
        <v>64</v>
      </c>
      <c r="O49" s="65">
        <v>48</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519</v>
      </c>
      <c r="L50" s="64" t="s">
        <v>519</v>
      </c>
      <c r="M50" s="64" t="s">
        <v>519</v>
      </c>
      <c r="N50" s="64" t="s">
        <v>519</v>
      </c>
      <c r="O50" s="65" t="s">
        <v>519</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519</v>
      </c>
      <c r="L51" s="64" t="s">
        <v>519</v>
      </c>
      <c r="M51" s="64" t="s">
        <v>519</v>
      </c>
      <c r="N51" s="64" t="s">
        <v>519</v>
      </c>
      <c r="O51" s="65" t="s">
        <v>519</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421</v>
      </c>
      <c r="L52" s="64">
        <v>392</v>
      </c>
      <c r="M52" s="64">
        <v>379</v>
      </c>
      <c r="N52" s="64">
        <v>379</v>
      </c>
      <c r="O52" s="65">
        <v>351</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107</v>
      </c>
      <c r="L53" s="69">
        <v>119</v>
      </c>
      <c r="M53" s="69">
        <v>131</v>
      </c>
      <c r="N53" s="69">
        <v>138</v>
      </c>
      <c r="O53" s="70">
        <v>150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ezIvbsyi+3FJoNtlMlkd1+oNAanv+RkyLxoKyQ3OAkMUjSYCu51t6hZq4vvCxoXEt7RQRgMG50+o4hxPTZnxQ==" saltValue="wzghYJswLT3gxeY33+l4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40" t="s">
        <v>30</v>
      </c>
      <c r="C41" s="1241"/>
      <c r="D41" s="102"/>
      <c r="E41" s="1246" t="s">
        <v>31</v>
      </c>
      <c r="F41" s="1246"/>
      <c r="G41" s="1246"/>
      <c r="H41" s="1247"/>
      <c r="I41" s="103">
        <v>3828</v>
      </c>
      <c r="J41" s="104">
        <v>3784</v>
      </c>
      <c r="K41" s="104">
        <v>3656</v>
      </c>
      <c r="L41" s="104">
        <v>3884</v>
      </c>
      <c r="M41" s="105">
        <v>3985</v>
      </c>
    </row>
    <row r="42" spans="2:13" ht="27.75" customHeight="1" x14ac:dyDescent="0.15">
      <c r="B42" s="1242"/>
      <c r="C42" s="1243"/>
      <c r="D42" s="106"/>
      <c r="E42" s="1248" t="s">
        <v>32</v>
      </c>
      <c r="F42" s="1248"/>
      <c r="G42" s="1248"/>
      <c r="H42" s="1249"/>
      <c r="I42" s="107" t="s">
        <v>519</v>
      </c>
      <c r="J42" s="108" t="s">
        <v>519</v>
      </c>
      <c r="K42" s="108" t="s">
        <v>519</v>
      </c>
      <c r="L42" s="108" t="s">
        <v>519</v>
      </c>
      <c r="M42" s="109" t="s">
        <v>519</v>
      </c>
    </row>
    <row r="43" spans="2:13" ht="27.75" customHeight="1" x14ac:dyDescent="0.15">
      <c r="B43" s="1242"/>
      <c r="C43" s="1243"/>
      <c r="D43" s="106"/>
      <c r="E43" s="1248" t="s">
        <v>33</v>
      </c>
      <c r="F43" s="1248"/>
      <c r="G43" s="1248"/>
      <c r="H43" s="1249"/>
      <c r="I43" s="107">
        <v>225</v>
      </c>
      <c r="J43" s="108">
        <v>337</v>
      </c>
      <c r="K43" s="108">
        <v>672</v>
      </c>
      <c r="L43" s="108">
        <v>1070</v>
      </c>
      <c r="M43" s="109">
        <v>1038</v>
      </c>
    </row>
    <row r="44" spans="2:13" ht="27.75" customHeight="1" x14ac:dyDescent="0.15">
      <c r="B44" s="1242"/>
      <c r="C44" s="1243"/>
      <c r="D44" s="106"/>
      <c r="E44" s="1248" t="s">
        <v>34</v>
      </c>
      <c r="F44" s="1248"/>
      <c r="G44" s="1248"/>
      <c r="H44" s="1249"/>
      <c r="I44" s="107">
        <v>527</v>
      </c>
      <c r="J44" s="108">
        <v>457</v>
      </c>
      <c r="K44" s="108">
        <v>383</v>
      </c>
      <c r="L44" s="108">
        <v>321</v>
      </c>
      <c r="M44" s="109">
        <v>275</v>
      </c>
    </row>
    <row r="45" spans="2:13" ht="27.75" customHeight="1" x14ac:dyDescent="0.15">
      <c r="B45" s="1242"/>
      <c r="C45" s="1243"/>
      <c r="D45" s="106"/>
      <c r="E45" s="1248" t="s">
        <v>35</v>
      </c>
      <c r="F45" s="1248"/>
      <c r="G45" s="1248"/>
      <c r="H45" s="1249"/>
      <c r="I45" s="107">
        <v>694</v>
      </c>
      <c r="J45" s="108">
        <v>657</v>
      </c>
      <c r="K45" s="108">
        <v>616</v>
      </c>
      <c r="L45" s="108">
        <v>598</v>
      </c>
      <c r="M45" s="109">
        <v>607</v>
      </c>
    </row>
    <row r="46" spans="2:13" ht="27.75" customHeight="1" x14ac:dyDescent="0.15">
      <c r="B46" s="1242"/>
      <c r="C46" s="1243"/>
      <c r="D46" s="110"/>
      <c r="E46" s="1248" t="s">
        <v>36</v>
      </c>
      <c r="F46" s="1248"/>
      <c r="G46" s="1248"/>
      <c r="H46" s="1249"/>
      <c r="I46" s="107" t="s">
        <v>519</v>
      </c>
      <c r="J46" s="108" t="s">
        <v>519</v>
      </c>
      <c r="K46" s="108" t="s">
        <v>519</v>
      </c>
      <c r="L46" s="108" t="s">
        <v>519</v>
      </c>
      <c r="M46" s="109" t="s">
        <v>519</v>
      </c>
    </row>
    <row r="47" spans="2:13" ht="27.75" customHeight="1" x14ac:dyDescent="0.15">
      <c r="B47" s="1242"/>
      <c r="C47" s="1243"/>
      <c r="D47" s="111"/>
      <c r="E47" s="1250" t="s">
        <v>37</v>
      </c>
      <c r="F47" s="1251"/>
      <c r="G47" s="1251"/>
      <c r="H47" s="1252"/>
      <c r="I47" s="107" t="s">
        <v>519</v>
      </c>
      <c r="J47" s="108" t="s">
        <v>519</v>
      </c>
      <c r="K47" s="108" t="s">
        <v>519</v>
      </c>
      <c r="L47" s="108" t="s">
        <v>519</v>
      </c>
      <c r="M47" s="109" t="s">
        <v>519</v>
      </c>
    </row>
    <row r="48" spans="2:13" ht="27.75" customHeight="1" x14ac:dyDescent="0.15">
      <c r="B48" s="1242"/>
      <c r="C48" s="1243"/>
      <c r="D48" s="106"/>
      <c r="E48" s="1248" t="s">
        <v>38</v>
      </c>
      <c r="F48" s="1248"/>
      <c r="G48" s="1248"/>
      <c r="H48" s="1249"/>
      <c r="I48" s="107" t="s">
        <v>519</v>
      </c>
      <c r="J48" s="108" t="s">
        <v>519</v>
      </c>
      <c r="K48" s="108" t="s">
        <v>519</v>
      </c>
      <c r="L48" s="108" t="s">
        <v>519</v>
      </c>
      <c r="M48" s="109" t="s">
        <v>519</v>
      </c>
    </row>
    <row r="49" spans="2:13" ht="27.75" customHeight="1" x14ac:dyDescent="0.15">
      <c r="B49" s="1244"/>
      <c r="C49" s="1245"/>
      <c r="D49" s="106"/>
      <c r="E49" s="1248" t="s">
        <v>39</v>
      </c>
      <c r="F49" s="1248"/>
      <c r="G49" s="1248"/>
      <c r="H49" s="1249"/>
      <c r="I49" s="107" t="s">
        <v>519</v>
      </c>
      <c r="J49" s="108" t="s">
        <v>519</v>
      </c>
      <c r="K49" s="108" t="s">
        <v>519</v>
      </c>
      <c r="L49" s="108" t="s">
        <v>519</v>
      </c>
      <c r="M49" s="109" t="s">
        <v>519</v>
      </c>
    </row>
    <row r="50" spans="2:13" ht="27.75" customHeight="1" x14ac:dyDescent="0.15">
      <c r="B50" s="1253" t="s">
        <v>40</v>
      </c>
      <c r="C50" s="1254"/>
      <c r="D50" s="112"/>
      <c r="E50" s="1248" t="s">
        <v>41</v>
      </c>
      <c r="F50" s="1248"/>
      <c r="G50" s="1248"/>
      <c r="H50" s="1249"/>
      <c r="I50" s="107">
        <v>4019</v>
      </c>
      <c r="J50" s="108">
        <v>4208</v>
      </c>
      <c r="K50" s="108">
        <v>4230</v>
      </c>
      <c r="L50" s="108">
        <v>3787</v>
      </c>
      <c r="M50" s="109">
        <v>3708</v>
      </c>
    </row>
    <row r="51" spans="2:13" ht="27.75" customHeight="1" x14ac:dyDescent="0.15">
      <c r="B51" s="1242"/>
      <c r="C51" s="1243"/>
      <c r="D51" s="106"/>
      <c r="E51" s="1248" t="s">
        <v>42</v>
      </c>
      <c r="F51" s="1248"/>
      <c r="G51" s="1248"/>
      <c r="H51" s="1249"/>
      <c r="I51" s="107" t="s">
        <v>519</v>
      </c>
      <c r="J51" s="108" t="s">
        <v>519</v>
      </c>
      <c r="K51" s="108" t="s">
        <v>519</v>
      </c>
      <c r="L51" s="108" t="s">
        <v>519</v>
      </c>
      <c r="M51" s="109" t="s">
        <v>519</v>
      </c>
    </row>
    <row r="52" spans="2:13" ht="27.75" customHeight="1" x14ac:dyDescent="0.15">
      <c r="B52" s="1244"/>
      <c r="C52" s="1245"/>
      <c r="D52" s="106"/>
      <c r="E52" s="1248" t="s">
        <v>43</v>
      </c>
      <c r="F52" s="1248"/>
      <c r="G52" s="1248"/>
      <c r="H52" s="1249"/>
      <c r="I52" s="107">
        <v>3481</v>
      </c>
      <c r="J52" s="108">
        <v>3320</v>
      </c>
      <c r="K52" s="108">
        <v>3348</v>
      </c>
      <c r="L52" s="108">
        <v>3181</v>
      </c>
      <c r="M52" s="109">
        <v>3402</v>
      </c>
    </row>
    <row r="53" spans="2:13" ht="27.75" customHeight="1" thickBot="1" x14ac:dyDescent="0.2">
      <c r="B53" s="1255" t="s">
        <v>44</v>
      </c>
      <c r="C53" s="1256"/>
      <c r="D53" s="113"/>
      <c r="E53" s="1257" t="s">
        <v>45</v>
      </c>
      <c r="F53" s="1257"/>
      <c r="G53" s="1257"/>
      <c r="H53" s="1258"/>
      <c r="I53" s="114">
        <v>-2225</v>
      </c>
      <c r="J53" s="115">
        <v>-2293</v>
      </c>
      <c r="K53" s="115">
        <v>-2250</v>
      </c>
      <c r="L53" s="115">
        <v>-1096</v>
      </c>
      <c r="M53" s="116">
        <v>-1206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og1mLEC0jMFzXf9lQiP1S0dQC4ieDkQ2OKw0Sq7ybbnIWzqPfd1FpyvND9rZD6OBGRrmBzwdfHDgFt36AHcEg==" saltValue="aa8ajedbYMHXed0boq/u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7" t="s">
        <v>48</v>
      </c>
      <c r="D55" s="1267"/>
      <c r="E55" s="1268"/>
      <c r="F55" s="128">
        <v>709</v>
      </c>
      <c r="G55" s="128">
        <v>482</v>
      </c>
      <c r="H55" s="129">
        <v>483</v>
      </c>
    </row>
    <row r="56" spans="2:8" ht="52.5" customHeight="1" x14ac:dyDescent="0.15">
      <c r="B56" s="130"/>
      <c r="C56" s="1269" t="s">
        <v>49</v>
      </c>
      <c r="D56" s="1269"/>
      <c r="E56" s="1270"/>
      <c r="F56" s="131">
        <v>312</v>
      </c>
      <c r="G56" s="131">
        <v>321</v>
      </c>
      <c r="H56" s="132">
        <v>322</v>
      </c>
    </row>
    <row r="57" spans="2:8" ht="53.25" customHeight="1" x14ac:dyDescent="0.15">
      <c r="B57" s="130"/>
      <c r="C57" s="1271" t="s">
        <v>50</v>
      </c>
      <c r="D57" s="1271"/>
      <c r="E57" s="1272"/>
      <c r="F57" s="133">
        <v>2673</v>
      </c>
      <c r="G57" s="133">
        <v>2674</v>
      </c>
      <c r="H57" s="134">
        <v>2593</v>
      </c>
    </row>
    <row r="58" spans="2:8" ht="45.75" customHeight="1" x14ac:dyDescent="0.15">
      <c r="B58" s="135"/>
      <c r="C58" s="1259" t="s">
        <v>596</v>
      </c>
      <c r="D58" s="1260"/>
      <c r="E58" s="1261"/>
      <c r="F58" s="136">
        <v>1069</v>
      </c>
      <c r="G58" s="136">
        <v>1001</v>
      </c>
      <c r="H58" s="137">
        <v>903</v>
      </c>
    </row>
    <row r="59" spans="2:8" ht="45.75" customHeight="1" x14ac:dyDescent="0.15">
      <c r="B59" s="135"/>
      <c r="C59" s="1259" t="s">
        <v>597</v>
      </c>
      <c r="D59" s="1260"/>
      <c r="E59" s="1261"/>
      <c r="F59" s="136">
        <v>600</v>
      </c>
      <c r="G59" s="136">
        <v>617</v>
      </c>
      <c r="H59" s="137">
        <v>650</v>
      </c>
    </row>
    <row r="60" spans="2:8" ht="45.75" customHeight="1" x14ac:dyDescent="0.15">
      <c r="B60" s="135"/>
      <c r="C60" s="1259" t="s">
        <v>598</v>
      </c>
      <c r="D60" s="1260"/>
      <c r="E60" s="1261"/>
      <c r="F60" s="136">
        <v>559</v>
      </c>
      <c r="G60" s="136">
        <v>575</v>
      </c>
      <c r="H60" s="137">
        <v>576</v>
      </c>
    </row>
    <row r="61" spans="2:8" ht="45.75" customHeight="1" x14ac:dyDescent="0.15">
      <c r="B61" s="135"/>
      <c r="C61" s="1259" t="s">
        <v>599</v>
      </c>
      <c r="D61" s="1260"/>
      <c r="E61" s="1261"/>
      <c r="F61" s="136">
        <v>285</v>
      </c>
      <c r="G61" s="136">
        <v>325</v>
      </c>
      <c r="H61" s="137">
        <v>319</v>
      </c>
    </row>
    <row r="62" spans="2:8" ht="45.75" customHeight="1" thickBot="1" x14ac:dyDescent="0.2">
      <c r="B62" s="138"/>
      <c r="C62" s="1262" t="s">
        <v>600</v>
      </c>
      <c r="D62" s="1263"/>
      <c r="E62" s="1264"/>
      <c r="F62" s="139">
        <v>142</v>
      </c>
      <c r="G62" s="139">
        <v>133</v>
      </c>
      <c r="H62" s="140">
        <v>123</v>
      </c>
    </row>
    <row r="63" spans="2:8" ht="52.5" customHeight="1" thickBot="1" x14ac:dyDescent="0.2">
      <c r="B63" s="141"/>
      <c r="C63" s="1265" t="s">
        <v>51</v>
      </c>
      <c r="D63" s="1265"/>
      <c r="E63" s="1266"/>
      <c r="F63" s="142">
        <v>3694</v>
      </c>
      <c r="G63" s="142">
        <v>3478</v>
      </c>
      <c r="H63" s="143">
        <v>3398</v>
      </c>
    </row>
    <row r="64" spans="2:8" ht="15" customHeight="1" x14ac:dyDescent="0.15"/>
  </sheetData>
  <sheetProtection algorithmName="SHA-512" hashValue="ivwbOk8a+wzTEbVPm9Ci6AZKSoA+ti3ULedeXSq45PhKplISrb3IYvN9wfm7I7VALSJGV+OJelUIqE7hk/EItg==" saltValue="KORHaF61cL1RfVgLLKzC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611</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607</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605</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561</v>
      </c>
      <c r="BQ50" s="1283"/>
      <c r="BR50" s="1283"/>
      <c r="BS50" s="1283"/>
      <c r="BT50" s="1283"/>
      <c r="BU50" s="1283"/>
      <c r="BV50" s="1283"/>
      <c r="BW50" s="1283"/>
      <c r="BX50" s="1283" t="s">
        <v>562</v>
      </c>
      <c r="BY50" s="1283"/>
      <c r="BZ50" s="1283"/>
      <c r="CA50" s="1283"/>
      <c r="CB50" s="1283"/>
      <c r="CC50" s="1283"/>
      <c r="CD50" s="1283"/>
      <c r="CE50" s="1283"/>
      <c r="CF50" s="1283" t="s">
        <v>563</v>
      </c>
      <c r="CG50" s="1283"/>
      <c r="CH50" s="1283"/>
      <c r="CI50" s="1283"/>
      <c r="CJ50" s="1283"/>
      <c r="CK50" s="1283"/>
      <c r="CL50" s="1283"/>
      <c r="CM50" s="1283"/>
      <c r="CN50" s="1283" t="s">
        <v>564</v>
      </c>
      <c r="CO50" s="1283"/>
      <c r="CP50" s="1283"/>
      <c r="CQ50" s="1283"/>
      <c r="CR50" s="1283"/>
      <c r="CS50" s="1283"/>
      <c r="CT50" s="1283"/>
      <c r="CU50" s="1283"/>
      <c r="CV50" s="1283" t="s">
        <v>565</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604</v>
      </c>
      <c r="AO51" s="1282"/>
      <c r="AP51" s="1282"/>
      <c r="AQ51" s="1282"/>
      <c r="AR51" s="1282"/>
      <c r="AS51" s="1282"/>
      <c r="AT51" s="1282"/>
      <c r="AU51" s="1282"/>
      <c r="AV51" s="1282"/>
      <c r="AW51" s="1282"/>
      <c r="AX51" s="1282"/>
      <c r="AY51" s="1282"/>
      <c r="AZ51" s="1282"/>
      <c r="BA51" s="1282"/>
      <c r="BB51" s="1282" t="s">
        <v>602</v>
      </c>
      <c r="BC51" s="1282"/>
      <c r="BD51" s="1282"/>
      <c r="BE51" s="1282"/>
      <c r="BF51" s="1282"/>
      <c r="BG51" s="1282"/>
      <c r="BH51" s="1282"/>
      <c r="BI51" s="1282"/>
      <c r="BJ51" s="1282"/>
      <c r="BK51" s="1282"/>
      <c r="BL51" s="1282"/>
      <c r="BM51" s="1282"/>
      <c r="BN51" s="1282"/>
      <c r="BO51" s="1282"/>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609</v>
      </c>
      <c r="BC53" s="1282"/>
      <c r="BD53" s="1282"/>
      <c r="BE53" s="1282"/>
      <c r="BF53" s="1282"/>
      <c r="BG53" s="1282"/>
      <c r="BH53" s="1282"/>
      <c r="BI53" s="1282"/>
      <c r="BJ53" s="1282"/>
      <c r="BK53" s="1282"/>
      <c r="BL53" s="1282"/>
      <c r="BM53" s="1282"/>
      <c r="BN53" s="1282"/>
      <c r="BO53" s="1282"/>
      <c r="BP53" s="1281">
        <v>46.4</v>
      </c>
      <c r="BQ53" s="1281"/>
      <c r="BR53" s="1281"/>
      <c r="BS53" s="1281"/>
      <c r="BT53" s="1281"/>
      <c r="BU53" s="1281"/>
      <c r="BV53" s="1281"/>
      <c r="BW53" s="1281"/>
      <c r="BX53" s="1281">
        <v>47.5</v>
      </c>
      <c r="BY53" s="1281"/>
      <c r="BZ53" s="1281"/>
      <c r="CA53" s="1281"/>
      <c r="CB53" s="1281"/>
      <c r="CC53" s="1281"/>
      <c r="CD53" s="1281"/>
      <c r="CE53" s="1281"/>
      <c r="CF53" s="1281">
        <v>48.5</v>
      </c>
      <c r="CG53" s="1281"/>
      <c r="CH53" s="1281"/>
      <c r="CI53" s="1281"/>
      <c r="CJ53" s="1281"/>
      <c r="CK53" s="1281"/>
      <c r="CL53" s="1281"/>
      <c r="CM53" s="1281"/>
      <c r="CN53" s="1281">
        <v>60.3</v>
      </c>
      <c r="CO53" s="1281"/>
      <c r="CP53" s="1281"/>
      <c r="CQ53" s="1281"/>
      <c r="CR53" s="1281"/>
      <c r="CS53" s="1281"/>
      <c r="CT53" s="1281"/>
      <c r="CU53" s="1281"/>
      <c r="CV53" s="1281">
        <v>60.1</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603</v>
      </c>
      <c r="AO55" s="1283"/>
      <c r="AP55" s="1283"/>
      <c r="AQ55" s="1283"/>
      <c r="AR55" s="1283"/>
      <c r="AS55" s="1283"/>
      <c r="AT55" s="1283"/>
      <c r="AU55" s="1283"/>
      <c r="AV55" s="1283"/>
      <c r="AW55" s="1283"/>
      <c r="AX55" s="1283"/>
      <c r="AY55" s="1283"/>
      <c r="AZ55" s="1283"/>
      <c r="BA55" s="1283"/>
      <c r="BB55" s="1282" t="s">
        <v>602</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609</v>
      </c>
      <c r="BC57" s="1282"/>
      <c r="BD57" s="1282"/>
      <c r="BE57" s="1282"/>
      <c r="BF57" s="1282"/>
      <c r="BG57" s="1282"/>
      <c r="BH57" s="1282"/>
      <c r="BI57" s="1282"/>
      <c r="BJ57" s="1282"/>
      <c r="BK57" s="1282"/>
      <c r="BL57" s="1282"/>
      <c r="BM57" s="1282"/>
      <c r="BN57" s="1282"/>
      <c r="BO57" s="1282"/>
      <c r="BP57" s="1281">
        <v>56.2</v>
      </c>
      <c r="BQ57" s="1281"/>
      <c r="BR57" s="1281"/>
      <c r="BS57" s="1281"/>
      <c r="BT57" s="1281"/>
      <c r="BU57" s="1281"/>
      <c r="BV57" s="1281"/>
      <c r="BW57" s="1281"/>
      <c r="BX57" s="1281">
        <v>58.2</v>
      </c>
      <c r="BY57" s="1281"/>
      <c r="BZ57" s="1281"/>
      <c r="CA57" s="1281"/>
      <c r="CB57" s="1281"/>
      <c r="CC57" s="1281"/>
      <c r="CD57" s="1281"/>
      <c r="CE57" s="1281"/>
      <c r="CF57" s="1281">
        <v>60.1</v>
      </c>
      <c r="CG57" s="1281"/>
      <c r="CH57" s="1281"/>
      <c r="CI57" s="1281"/>
      <c r="CJ57" s="1281"/>
      <c r="CK57" s="1281"/>
      <c r="CL57" s="1281"/>
      <c r="CM57" s="1281"/>
      <c r="CN57" s="1281">
        <v>61.6</v>
      </c>
      <c r="CO57" s="1281"/>
      <c r="CP57" s="1281"/>
      <c r="CQ57" s="1281"/>
      <c r="CR57" s="1281"/>
      <c r="CS57" s="1281"/>
      <c r="CT57" s="1281"/>
      <c r="CU57" s="1281"/>
      <c r="CV57" s="1281">
        <v>64</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608</v>
      </c>
    </row>
    <row r="64" spans="1:109" ht="13.5" x14ac:dyDescent="0.15">
      <c r="B64" s="1274"/>
      <c r="G64" s="1311"/>
      <c r="I64" s="1313"/>
      <c r="J64" s="1313"/>
      <c r="K64" s="1313"/>
      <c r="L64" s="1313"/>
      <c r="M64" s="1313"/>
      <c r="N64" s="1312"/>
      <c r="AM64" s="1311"/>
      <c r="AN64" s="1311" t="s">
        <v>607</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606</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605</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561</v>
      </c>
      <c r="BQ72" s="1283"/>
      <c r="BR72" s="1283"/>
      <c r="BS72" s="1283"/>
      <c r="BT72" s="1283"/>
      <c r="BU72" s="1283"/>
      <c r="BV72" s="1283"/>
      <c r="BW72" s="1283"/>
      <c r="BX72" s="1283" t="s">
        <v>562</v>
      </c>
      <c r="BY72" s="1283"/>
      <c r="BZ72" s="1283"/>
      <c r="CA72" s="1283"/>
      <c r="CB72" s="1283"/>
      <c r="CC72" s="1283"/>
      <c r="CD72" s="1283"/>
      <c r="CE72" s="1283"/>
      <c r="CF72" s="1283" t="s">
        <v>563</v>
      </c>
      <c r="CG72" s="1283"/>
      <c r="CH72" s="1283"/>
      <c r="CI72" s="1283"/>
      <c r="CJ72" s="1283"/>
      <c r="CK72" s="1283"/>
      <c r="CL72" s="1283"/>
      <c r="CM72" s="1283"/>
      <c r="CN72" s="1283" t="s">
        <v>564</v>
      </c>
      <c r="CO72" s="1283"/>
      <c r="CP72" s="1283"/>
      <c r="CQ72" s="1283"/>
      <c r="CR72" s="1283"/>
      <c r="CS72" s="1283"/>
      <c r="CT72" s="1283"/>
      <c r="CU72" s="1283"/>
      <c r="CV72" s="1283" t="s">
        <v>565</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604</v>
      </c>
      <c r="AO73" s="1282"/>
      <c r="AP73" s="1282"/>
      <c r="AQ73" s="1282"/>
      <c r="AR73" s="1282"/>
      <c r="AS73" s="1282"/>
      <c r="AT73" s="1282"/>
      <c r="AU73" s="1282"/>
      <c r="AV73" s="1282"/>
      <c r="AW73" s="1282"/>
      <c r="AX73" s="1282"/>
      <c r="AY73" s="1282"/>
      <c r="AZ73" s="1282"/>
      <c r="BA73" s="1282"/>
      <c r="BB73" s="1282" t="s">
        <v>602</v>
      </c>
      <c r="BC73" s="1282"/>
      <c r="BD73" s="1282"/>
      <c r="BE73" s="1282"/>
      <c r="BF73" s="1282"/>
      <c r="BG73" s="1282"/>
      <c r="BH73" s="1282"/>
      <c r="BI73" s="1282"/>
      <c r="BJ73" s="1282"/>
      <c r="BK73" s="1282"/>
      <c r="BL73" s="1282"/>
      <c r="BM73" s="1282"/>
      <c r="BN73" s="1282"/>
      <c r="BO73" s="1282"/>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601</v>
      </c>
      <c r="BC75" s="1282"/>
      <c r="BD75" s="1282"/>
      <c r="BE75" s="1282"/>
      <c r="BF75" s="1282"/>
      <c r="BG75" s="1282"/>
      <c r="BH75" s="1282"/>
      <c r="BI75" s="1282"/>
      <c r="BJ75" s="1282"/>
      <c r="BK75" s="1282"/>
      <c r="BL75" s="1282"/>
      <c r="BM75" s="1282"/>
      <c r="BN75" s="1282"/>
      <c r="BO75" s="1282"/>
      <c r="BP75" s="1281">
        <v>5.2</v>
      </c>
      <c r="BQ75" s="1281"/>
      <c r="BR75" s="1281"/>
      <c r="BS75" s="1281"/>
      <c r="BT75" s="1281"/>
      <c r="BU75" s="1281"/>
      <c r="BV75" s="1281"/>
      <c r="BW75" s="1281"/>
      <c r="BX75" s="1281">
        <v>5.2</v>
      </c>
      <c r="BY75" s="1281"/>
      <c r="BZ75" s="1281"/>
      <c r="CA75" s="1281"/>
      <c r="CB75" s="1281"/>
      <c r="CC75" s="1281"/>
      <c r="CD75" s="1281"/>
      <c r="CE75" s="1281"/>
      <c r="CF75" s="1281">
        <v>5.4</v>
      </c>
      <c r="CG75" s="1281"/>
      <c r="CH75" s="1281"/>
      <c r="CI75" s="1281"/>
      <c r="CJ75" s="1281"/>
      <c r="CK75" s="1281"/>
      <c r="CL75" s="1281"/>
      <c r="CM75" s="1281"/>
      <c r="CN75" s="1281">
        <v>5.9</v>
      </c>
      <c r="CO75" s="1281"/>
      <c r="CP75" s="1281"/>
      <c r="CQ75" s="1281"/>
      <c r="CR75" s="1281"/>
      <c r="CS75" s="1281"/>
      <c r="CT75" s="1281"/>
      <c r="CU75" s="1281"/>
      <c r="CV75" s="1281">
        <v>6.3</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603</v>
      </c>
      <c r="AO77" s="1283"/>
      <c r="AP77" s="1283"/>
      <c r="AQ77" s="1283"/>
      <c r="AR77" s="1283"/>
      <c r="AS77" s="1283"/>
      <c r="AT77" s="1283"/>
      <c r="AU77" s="1283"/>
      <c r="AV77" s="1283"/>
      <c r="AW77" s="1283"/>
      <c r="AX77" s="1283"/>
      <c r="AY77" s="1283"/>
      <c r="AZ77" s="1283"/>
      <c r="BA77" s="1283"/>
      <c r="BB77" s="1282" t="s">
        <v>602</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601</v>
      </c>
      <c r="BC79" s="1282"/>
      <c r="BD79" s="1282"/>
      <c r="BE79" s="1282"/>
      <c r="BF79" s="1282"/>
      <c r="BG79" s="1282"/>
      <c r="BH79" s="1282"/>
      <c r="BI79" s="1282"/>
      <c r="BJ79" s="1282"/>
      <c r="BK79" s="1282"/>
      <c r="BL79" s="1282"/>
      <c r="BM79" s="1282"/>
      <c r="BN79" s="1282"/>
      <c r="BO79" s="1282"/>
      <c r="BP79" s="1281">
        <v>8.5</v>
      </c>
      <c r="BQ79" s="1281"/>
      <c r="BR79" s="1281"/>
      <c r="BS79" s="1281"/>
      <c r="BT79" s="1281"/>
      <c r="BU79" s="1281"/>
      <c r="BV79" s="1281"/>
      <c r="BW79" s="1281"/>
      <c r="BX79" s="1281">
        <v>8.5</v>
      </c>
      <c r="BY79" s="1281"/>
      <c r="BZ79" s="1281"/>
      <c r="CA79" s="1281"/>
      <c r="CB79" s="1281"/>
      <c r="CC79" s="1281"/>
      <c r="CD79" s="1281"/>
      <c r="CE79" s="1281"/>
      <c r="CF79" s="1281">
        <v>8.6</v>
      </c>
      <c r="CG79" s="1281"/>
      <c r="CH79" s="1281"/>
      <c r="CI79" s="1281"/>
      <c r="CJ79" s="1281"/>
      <c r="CK79" s="1281"/>
      <c r="CL79" s="1281"/>
      <c r="CM79" s="1281"/>
      <c r="CN79" s="1281">
        <v>8.6</v>
      </c>
      <c r="CO79" s="1281"/>
      <c r="CP79" s="1281"/>
      <c r="CQ79" s="1281"/>
      <c r="CR79" s="1281"/>
      <c r="CS79" s="1281"/>
      <c r="CT79" s="1281"/>
      <c r="CU79" s="1281"/>
      <c r="CV79" s="1281">
        <v>8.9</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Kqm1SnhK00H6dTRqcPbao5ErTj2/tNx8d8kc4VENQTMjkhUWJOasfQo5OtPxgl05rGGGCbYRWy9UWX/EIdtp3g==" saltValue="ugLWdeY3d8p9bnl89wLRS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Gabgny25agd/aPztJwLInBJURIzRKk3Yy5jfLdnYX+LZKMAV12uzH/QwuWJqOFduHdyFCwRU9yWj5BwNnxWo6A==" saltValue="7JvnZRCa6dU/k5GFatTw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UeUOSCL9peQ2ZvNghOJ+tTrr2KJ/q5dyhu1ITxu/BdfhU0x6S9IiZu9CkQ/DbWywKoEfI/AumpJmozSASlYQPg==" saltValue="Fa8FCF49C+rPRPwcmNgf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105126</v>
      </c>
      <c r="E3" s="162"/>
      <c r="F3" s="163">
        <v>168868</v>
      </c>
      <c r="G3" s="164"/>
      <c r="H3" s="165"/>
    </row>
    <row r="4" spans="1:8" x14ac:dyDescent="0.15">
      <c r="A4" s="166"/>
      <c r="B4" s="167"/>
      <c r="C4" s="168"/>
      <c r="D4" s="169">
        <v>26608</v>
      </c>
      <c r="E4" s="170"/>
      <c r="F4" s="171">
        <v>79360</v>
      </c>
      <c r="G4" s="172"/>
      <c r="H4" s="173"/>
    </row>
    <row r="5" spans="1:8" x14ac:dyDescent="0.15">
      <c r="A5" s="154" t="s">
        <v>553</v>
      </c>
      <c r="B5" s="159"/>
      <c r="C5" s="160"/>
      <c r="D5" s="161">
        <v>104827</v>
      </c>
      <c r="E5" s="162"/>
      <c r="F5" s="163">
        <v>202870</v>
      </c>
      <c r="G5" s="164"/>
      <c r="H5" s="165"/>
    </row>
    <row r="6" spans="1:8" x14ac:dyDescent="0.15">
      <c r="A6" s="166"/>
      <c r="B6" s="167"/>
      <c r="C6" s="168"/>
      <c r="D6" s="169">
        <v>36783</v>
      </c>
      <c r="E6" s="170"/>
      <c r="F6" s="171">
        <v>79735</v>
      </c>
      <c r="G6" s="172"/>
      <c r="H6" s="173"/>
    </row>
    <row r="7" spans="1:8" x14ac:dyDescent="0.15">
      <c r="A7" s="154" t="s">
        <v>554</v>
      </c>
      <c r="B7" s="159"/>
      <c r="C7" s="160"/>
      <c r="D7" s="161">
        <v>76548</v>
      </c>
      <c r="E7" s="162"/>
      <c r="F7" s="163">
        <v>167497</v>
      </c>
      <c r="G7" s="164"/>
      <c r="H7" s="165"/>
    </row>
    <row r="8" spans="1:8" x14ac:dyDescent="0.15">
      <c r="A8" s="166"/>
      <c r="B8" s="167"/>
      <c r="C8" s="168"/>
      <c r="D8" s="169">
        <v>32569</v>
      </c>
      <c r="E8" s="170"/>
      <c r="F8" s="171">
        <v>82571</v>
      </c>
      <c r="G8" s="172"/>
      <c r="H8" s="173"/>
    </row>
    <row r="9" spans="1:8" x14ac:dyDescent="0.15">
      <c r="A9" s="154" t="s">
        <v>555</v>
      </c>
      <c r="B9" s="159"/>
      <c r="C9" s="160"/>
      <c r="D9" s="161">
        <v>261489</v>
      </c>
      <c r="E9" s="162"/>
      <c r="F9" s="163">
        <v>190274</v>
      </c>
      <c r="G9" s="164"/>
      <c r="H9" s="165"/>
    </row>
    <row r="10" spans="1:8" x14ac:dyDescent="0.15">
      <c r="A10" s="166"/>
      <c r="B10" s="167"/>
      <c r="C10" s="168"/>
      <c r="D10" s="169">
        <v>135860</v>
      </c>
      <c r="E10" s="170"/>
      <c r="F10" s="171">
        <v>88584</v>
      </c>
      <c r="G10" s="172"/>
      <c r="H10" s="173"/>
    </row>
    <row r="11" spans="1:8" x14ac:dyDescent="0.15">
      <c r="A11" s="154" t="s">
        <v>556</v>
      </c>
      <c r="B11" s="159"/>
      <c r="C11" s="160"/>
      <c r="D11" s="161">
        <v>248662</v>
      </c>
      <c r="E11" s="162"/>
      <c r="F11" s="163">
        <v>200194</v>
      </c>
      <c r="G11" s="164"/>
      <c r="H11" s="165"/>
    </row>
    <row r="12" spans="1:8" x14ac:dyDescent="0.15">
      <c r="A12" s="166"/>
      <c r="B12" s="167"/>
      <c r="C12" s="174"/>
      <c r="D12" s="169">
        <v>83275</v>
      </c>
      <c r="E12" s="170"/>
      <c r="F12" s="171">
        <v>106422</v>
      </c>
      <c r="G12" s="172"/>
      <c r="H12" s="173"/>
    </row>
    <row r="13" spans="1:8" x14ac:dyDescent="0.15">
      <c r="A13" s="154"/>
      <c r="B13" s="159"/>
      <c r="C13" s="175"/>
      <c r="D13" s="176">
        <v>159330</v>
      </c>
      <c r="E13" s="177"/>
      <c r="F13" s="178">
        <v>185941</v>
      </c>
      <c r="G13" s="179"/>
      <c r="H13" s="165"/>
    </row>
    <row r="14" spans="1:8" x14ac:dyDescent="0.15">
      <c r="A14" s="166"/>
      <c r="B14" s="167"/>
      <c r="C14" s="168"/>
      <c r="D14" s="169">
        <v>63019</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3.69</v>
      </c>
      <c r="C19" s="180">
        <f>ROUND(VALUE(SUBSTITUTE(実質収支比率等に係る経年分析!G$48,"▲","-")),2)</f>
        <v>4.26</v>
      </c>
      <c r="D19" s="180">
        <f>ROUND(VALUE(SUBSTITUTE(実質収支比率等に係る経年分析!H$48,"▲","-")),2)</f>
        <v>4.4800000000000004</v>
      </c>
      <c r="E19" s="180">
        <f>ROUND(VALUE(SUBSTITUTE(実質収支比率等に係る経年分析!I$48,"▲","-")),2)</f>
        <v>3.48</v>
      </c>
      <c r="F19" s="180">
        <f>ROUND(VALUE(SUBSTITUTE(実質収支比率等に係る経年分析!J$48,"▲","-")),2)</f>
        <v>3.52</v>
      </c>
    </row>
    <row r="20" spans="1:11" x14ac:dyDescent="0.15">
      <c r="A20" s="180" t="s">
        <v>55</v>
      </c>
      <c r="B20" s="180">
        <f>ROUND(VALUE(SUBSTITUTE(実質収支比率等に係る経年分析!F$47,"▲","-")),2)</f>
        <v>26.85</v>
      </c>
      <c r="C20" s="180">
        <f>ROUND(VALUE(SUBSTITUTE(実質収支比率等に係る経年分析!G$47,"▲","-")),2)</f>
        <v>27.18</v>
      </c>
      <c r="D20" s="180">
        <f>ROUND(VALUE(SUBSTITUTE(実質収支比率等に係る経年分析!H$47,"▲","-")),2)</f>
        <v>27.77</v>
      </c>
      <c r="E20" s="180">
        <f>ROUND(VALUE(SUBSTITUTE(実質収支比率等に係る経年分析!I$47,"▲","-")),2)</f>
        <v>18.75</v>
      </c>
      <c r="F20" s="180">
        <f>ROUND(VALUE(SUBSTITUTE(実質収支比率等に係る経年分析!J$47,"▲","-")),2)</f>
        <v>18.079999999999998</v>
      </c>
    </row>
    <row r="21" spans="1:11" x14ac:dyDescent="0.15">
      <c r="A21" s="180" t="s">
        <v>56</v>
      </c>
      <c r="B21" s="180">
        <f>IF(ISNUMBER(VALUE(SUBSTITUTE(実質収支比率等に係る経年分析!F$49,"▲","-"))),ROUND(VALUE(SUBSTITUTE(実質収支比率等に係る経年分析!F$49,"▲","-")),2),NA())</f>
        <v>-1.64</v>
      </c>
      <c r="C21" s="180">
        <f>IF(ISNUMBER(VALUE(SUBSTITUTE(実質収支比率等に係る経年分析!G$49,"▲","-"))),ROUND(VALUE(SUBSTITUTE(実質収支比率等に係る経年分析!G$49,"▲","-")),2),NA())</f>
        <v>0.61</v>
      </c>
      <c r="D21" s="180">
        <f>IF(ISNUMBER(VALUE(SUBSTITUTE(実質収支比率等に係る経年分析!H$49,"▲","-"))),ROUND(VALUE(SUBSTITUTE(実質収支比率等に係る経年分析!H$49,"▲","-")),2),NA())</f>
        <v>0.35</v>
      </c>
      <c r="E21" s="180">
        <f>IF(ISNUMBER(VALUE(SUBSTITUTE(実質収支比率等に係る経年分析!I$49,"▲","-"))),ROUND(VALUE(SUBSTITUTE(実質収支比率等に係る経年分析!I$49,"▲","-")),2),NA())</f>
        <v>-9.7799999999999994</v>
      </c>
      <c r="F21" s="180">
        <f>IF(ISNUMBER(VALUE(SUBSTITUTE(実質収支比率等に係る経年分析!J$49,"▲","-"))),ROUND(VALUE(SUBSTITUTE(実質収支比率等に係る経年分析!J$49,"▲","-")),2),NA())</f>
        <v>0.21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広川町営浴場運営事業特別会計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学校給食特別会計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簡易上水道特別会計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0.55000000000000004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2.3199999999999998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2.2400000000000002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1.31</v>
      </c>
    </row>
    <row r="35" spans="1:16" x14ac:dyDescent="0.15">
      <c r="A35" s="181" t="str">
        <f>IF(連結実質赤字比率に係る赤字・黒字の構成分析!C$35="",NA(),連結実質赤字比率に係る赤字・黒字の構成分析!C$35)</f>
        <v>介護保険特別会計事業勘定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2.2000000000000002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4.4800000000000004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421</v>
      </c>
      <c r="E42" s="182"/>
      <c r="F42" s="182"/>
      <c r="G42" s="182">
        <f>'実質公債費比率（分子）の構造'!L$52</f>
        <v>392</v>
      </c>
      <c r="H42" s="182"/>
      <c r="I42" s="182"/>
      <c r="J42" s="182">
        <f>'実質公債費比率（分子）の構造'!M$52</f>
        <v>379</v>
      </c>
      <c r="K42" s="182"/>
      <c r="L42" s="182"/>
      <c r="M42" s="182">
        <f>'実質公債費比率（分子）の構造'!N$52</f>
        <v>379</v>
      </c>
      <c r="N42" s="182"/>
      <c r="O42" s="182"/>
      <c r="P42" s="182">
        <f>'実質公債費比率（分子）の構造'!O$52</f>
        <v>351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112</v>
      </c>
      <c r="C45" s="182"/>
      <c r="D45" s="182"/>
      <c r="E45" s="182">
        <f>'実質公債費比率（分子）の構造'!L$49</f>
        <v>71</v>
      </c>
      <c r="F45" s="182"/>
      <c r="G45" s="182"/>
      <c r="H45" s="182">
        <f>'実質公債費比率（分子）の構造'!M$49</f>
        <v>75</v>
      </c>
      <c r="I45" s="182"/>
      <c r="J45" s="182"/>
      <c r="K45" s="182">
        <f>'実質公債費比率（分子）の構造'!N$49</f>
        <v>64</v>
      </c>
      <c r="L45" s="182"/>
      <c r="M45" s="182"/>
      <c r="N45" s="182">
        <f>'実質公債費比率（分子）の構造'!O$49</f>
        <v>48</v>
      </c>
      <c r="O45" s="182"/>
      <c r="P45" s="182"/>
    </row>
    <row r="46" spans="1:16" x14ac:dyDescent="0.15">
      <c r="A46" s="182" t="s">
        <v>67</v>
      </c>
      <c r="B46" s="182">
        <f>'実質公債費比率（分子）の構造'!K$48</f>
        <v>15</v>
      </c>
      <c r="C46" s="182"/>
      <c r="D46" s="182"/>
      <c r="E46" s="182">
        <f>'実質公債費比率（分子）の構造'!L$48</f>
        <v>15</v>
      </c>
      <c r="F46" s="182"/>
      <c r="G46" s="182"/>
      <c r="H46" s="182">
        <f>'実質公債費比率（分子）の構造'!M$48</f>
        <v>16</v>
      </c>
      <c r="I46" s="182"/>
      <c r="J46" s="182"/>
      <c r="K46" s="182">
        <f>'実質公債費比率（分子）の構造'!N$48</f>
        <v>16</v>
      </c>
      <c r="L46" s="182"/>
      <c r="M46" s="182"/>
      <c r="N46" s="182">
        <f>'実質公債費比率（分子）の構造'!O$48</f>
        <v>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401</v>
      </c>
      <c r="C49" s="182"/>
      <c r="D49" s="182"/>
      <c r="E49" s="182">
        <f>'実質公債費比率（分子）の構造'!L$45</f>
        <v>425</v>
      </c>
      <c r="F49" s="182"/>
      <c r="G49" s="182"/>
      <c r="H49" s="182">
        <f>'実質公債費比率（分子）の構造'!M$45</f>
        <v>419</v>
      </c>
      <c r="I49" s="182"/>
      <c r="J49" s="182"/>
      <c r="K49" s="182">
        <f>'実質公債費比率（分子）の構造'!N$45</f>
        <v>437</v>
      </c>
      <c r="L49" s="182"/>
      <c r="M49" s="182"/>
      <c r="N49" s="182">
        <f>'実質公債費比率（分子）の構造'!O$45</f>
        <v>435</v>
      </c>
      <c r="O49" s="182"/>
      <c r="P49" s="182"/>
    </row>
    <row r="50" spans="1:16" x14ac:dyDescent="0.15">
      <c r="A50" s="182" t="s">
        <v>71</v>
      </c>
      <c r="B50" s="182" t="e">
        <f>NA()</f>
        <v>#N/A</v>
      </c>
      <c r="C50" s="182">
        <f>IF(ISNUMBER('実質公債費比率（分子）の構造'!K$53),'実質公債費比率（分子）の構造'!K$53,NA())</f>
        <v>107</v>
      </c>
      <c r="D50" s="182" t="e">
        <f>NA()</f>
        <v>#N/A</v>
      </c>
      <c r="E50" s="182" t="e">
        <f>NA()</f>
        <v>#N/A</v>
      </c>
      <c r="F50" s="182">
        <f>IF(ISNUMBER('実質公債費比率（分子）の構造'!L$53),'実質公債費比率（分子）の構造'!L$53,NA())</f>
        <v>119</v>
      </c>
      <c r="G50" s="182" t="e">
        <f>NA()</f>
        <v>#N/A</v>
      </c>
      <c r="H50" s="182" t="e">
        <f>NA()</f>
        <v>#N/A</v>
      </c>
      <c r="I50" s="182">
        <f>IF(ISNUMBER('実質公債費比率（分子）の構造'!M$53),'実質公債費比率（分子）の構造'!M$53,NA())</f>
        <v>131</v>
      </c>
      <c r="J50" s="182" t="e">
        <f>NA()</f>
        <v>#N/A</v>
      </c>
      <c r="K50" s="182" t="e">
        <f>NA()</f>
        <v>#N/A</v>
      </c>
      <c r="L50" s="182">
        <f>IF(ISNUMBER('実質公債費比率（分子）の構造'!N$53),'実質公債費比率（分子）の構造'!N$53,NA())</f>
        <v>138</v>
      </c>
      <c r="M50" s="182" t="e">
        <f>NA()</f>
        <v>#N/A</v>
      </c>
      <c r="N50" s="182" t="e">
        <f>NA()</f>
        <v>#N/A</v>
      </c>
      <c r="O50" s="182">
        <f>IF(ISNUMBER('実質公債費比率（分子）の構造'!O$53),'実質公債費比率（分子）の構造'!O$53,NA())</f>
        <v>150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3481</v>
      </c>
      <c r="E56" s="181"/>
      <c r="F56" s="181"/>
      <c r="G56" s="181">
        <f>'将来負担比率（分子）の構造'!J$52</f>
        <v>3320</v>
      </c>
      <c r="H56" s="181"/>
      <c r="I56" s="181"/>
      <c r="J56" s="181">
        <f>'将来負担比率（分子）の構造'!K$52</f>
        <v>3348</v>
      </c>
      <c r="K56" s="181"/>
      <c r="L56" s="181"/>
      <c r="M56" s="181">
        <f>'将来負担比率（分子）の構造'!L$52</f>
        <v>3181</v>
      </c>
      <c r="N56" s="181"/>
      <c r="O56" s="181"/>
      <c r="P56" s="181">
        <f>'将来負担比率（分子）の構造'!M$52</f>
        <v>3402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4019</v>
      </c>
      <c r="E58" s="181"/>
      <c r="F58" s="181"/>
      <c r="G58" s="181">
        <f>'将来負担比率（分子）の構造'!J$50</f>
        <v>4208</v>
      </c>
      <c r="H58" s="181"/>
      <c r="I58" s="181"/>
      <c r="J58" s="181">
        <f>'将来負担比率（分子）の構造'!K$50</f>
        <v>4230</v>
      </c>
      <c r="K58" s="181"/>
      <c r="L58" s="181"/>
      <c r="M58" s="181">
        <f>'将来負担比率（分子）の構造'!L$50</f>
        <v>3787</v>
      </c>
      <c r="N58" s="181"/>
      <c r="O58" s="181"/>
      <c r="P58" s="181">
        <f>'将来負担比率（分子）の構造'!M$50</f>
        <v>3708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694</v>
      </c>
      <c r="C62" s="181"/>
      <c r="D62" s="181"/>
      <c r="E62" s="181">
        <f>'将来負担比率（分子）の構造'!J$45</f>
        <v>657</v>
      </c>
      <c r="F62" s="181"/>
      <c r="G62" s="181"/>
      <c r="H62" s="181">
        <f>'将来負担比率（分子）の構造'!K$45</f>
        <v>616</v>
      </c>
      <c r="I62" s="181"/>
      <c r="J62" s="181"/>
      <c r="K62" s="181">
        <f>'将来負担比率（分子）の構造'!L$45</f>
        <v>598</v>
      </c>
      <c r="L62" s="181"/>
      <c r="M62" s="181"/>
      <c r="N62" s="181">
        <f>'将来負担比率（分子）の構造'!M$45</f>
        <v>607</v>
      </c>
      <c r="O62" s="181"/>
      <c r="P62" s="181"/>
    </row>
    <row r="63" spans="1:16" x14ac:dyDescent="0.15">
      <c r="A63" s="181" t="s">
        <v>34</v>
      </c>
      <c r="B63" s="181">
        <f>'将来負担比率（分子）の構造'!I$44</f>
        <v>527</v>
      </c>
      <c r="C63" s="181"/>
      <c r="D63" s="181"/>
      <c r="E63" s="181">
        <f>'将来負担比率（分子）の構造'!J$44</f>
        <v>457</v>
      </c>
      <c r="F63" s="181"/>
      <c r="G63" s="181"/>
      <c r="H63" s="181">
        <f>'将来負担比率（分子）の構造'!K$44</f>
        <v>383</v>
      </c>
      <c r="I63" s="181"/>
      <c r="J63" s="181"/>
      <c r="K63" s="181">
        <f>'将来負担比率（分子）の構造'!L$44</f>
        <v>321</v>
      </c>
      <c r="L63" s="181"/>
      <c r="M63" s="181"/>
      <c r="N63" s="181">
        <f>'将来負担比率（分子）の構造'!M$44</f>
        <v>275</v>
      </c>
      <c r="O63" s="181"/>
      <c r="P63" s="181"/>
    </row>
    <row r="64" spans="1:16" x14ac:dyDescent="0.15">
      <c r="A64" s="181" t="s">
        <v>33</v>
      </c>
      <c r="B64" s="181">
        <f>'将来負担比率（分子）の構造'!I$43</f>
        <v>225</v>
      </c>
      <c r="C64" s="181"/>
      <c r="D64" s="181"/>
      <c r="E64" s="181">
        <f>'将来負担比率（分子）の構造'!J$43</f>
        <v>337</v>
      </c>
      <c r="F64" s="181"/>
      <c r="G64" s="181"/>
      <c r="H64" s="181">
        <f>'将来負担比率（分子）の構造'!K$43</f>
        <v>672</v>
      </c>
      <c r="I64" s="181"/>
      <c r="J64" s="181"/>
      <c r="K64" s="181">
        <f>'将来負担比率（分子）の構造'!L$43</f>
        <v>1070</v>
      </c>
      <c r="L64" s="181"/>
      <c r="M64" s="181"/>
      <c r="N64" s="181">
        <f>'将来負担比率（分子）の構造'!M$43</f>
        <v>1038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3828</v>
      </c>
      <c r="C66" s="181"/>
      <c r="D66" s="181"/>
      <c r="E66" s="181">
        <f>'将来負担比率（分子）の構造'!J$41</f>
        <v>3784</v>
      </c>
      <c r="F66" s="181"/>
      <c r="G66" s="181"/>
      <c r="H66" s="181">
        <f>'将来負担比率（分子）の構造'!K$41</f>
        <v>3656</v>
      </c>
      <c r="I66" s="181"/>
      <c r="J66" s="181"/>
      <c r="K66" s="181">
        <f>'将来負担比率（分子）の構造'!L$41</f>
        <v>3884</v>
      </c>
      <c r="L66" s="181"/>
      <c r="M66" s="181"/>
      <c r="N66" s="181">
        <f>'将来負担比率（分子）の構造'!M$41</f>
        <v>3985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709</v>
      </c>
      <c r="C72" s="185">
        <f>基金残高に係る経年分析!G55</f>
        <v>482</v>
      </c>
      <c r="D72" s="185">
        <f>基金残高に係る経年分析!H55</f>
        <v>483</v>
      </c>
    </row>
    <row r="73" spans="1:16" x14ac:dyDescent="0.15">
      <c r="A73" s="184" t="s">
        <v>78</v>
      </c>
      <c r="B73" s="185">
        <f>基金残高に係る経年分析!F56</f>
        <v>312</v>
      </c>
      <c r="C73" s="185">
        <f>基金残高に係る経年分析!G56</f>
        <v>321</v>
      </c>
      <c r="D73" s="185">
        <f>基金残高に係る経年分析!H56</f>
        <v>322</v>
      </c>
    </row>
    <row r="74" spans="1:16" x14ac:dyDescent="0.15">
      <c r="A74" s="184" t="s">
        <v>79</v>
      </c>
      <c r="B74" s="185">
        <f>基金残高に係る経年分析!F57</f>
        <v>2673</v>
      </c>
      <c r="C74" s="185">
        <f>基金残高に係る経年分析!G57</f>
        <v>2674</v>
      </c>
      <c r="D74" s="185">
        <f>基金残高に係る経年分析!H57</f>
        <v>2593</v>
      </c>
    </row>
  </sheetData>
  <sheetProtection algorithmName="SHA-512" hashValue="MqbvRs1Twx75LWSFPJqzGjnc4j3lHqMxeDS7BIS8kiDljmxArfUaz0JGBaIOu0KgmXOd5jVNc03r6KZEcI0wyA==" saltValue="tiXJoKKcJ3GCe7YGjwkE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733936</v>
      </c>
      <c r="S5" s="637"/>
      <c r="T5" s="637"/>
      <c r="U5" s="637"/>
      <c r="V5" s="637"/>
      <c r="W5" s="637"/>
      <c r="X5" s="637"/>
      <c r="Y5" s="638"/>
      <c r="Z5" s="639">
        <v>10.9</v>
      </c>
      <c r="AA5" s="639"/>
      <c r="AB5" s="639"/>
      <c r="AC5" s="639"/>
      <c r="AD5" s="640">
        <v>733936</v>
      </c>
      <c r="AE5" s="640"/>
      <c r="AF5" s="640"/>
      <c r="AG5" s="640"/>
      <c r="AH5" s="640"/>
      <c r="AI5" s="640"/>
      <c r="AJ5" s="640"/>
      <c r="AK5" s="640"/>
      <c r="AL5" s="641">
        <v>27.9</v>
      </c>
      <c r="AM5" s="642"/>
      <c r="AN5" s="642"/>
      <c r="AO5" s="643"/>
      <c r="AP5" s="633" t="s">
        <v>225</v>
      </c>
      <c r="AQ5" s="634"/>
      <c r="AR5" s="634"/>
      <c r="AS5" s="634"/>
      <c r="AT5" s="634"/>
      <c r="AU5" s="634"/>
      <c r="AV5" s="634"/>
      <c r="AW5" s="634"/>
      <c r="AX5" s="634"/>
      <c r="AY5" s="634"/>
      <c r="AZ5" s="634"/>
      <c r="BA5" s="634"/>
      <c r="BB5" s="634"/>
      <c r="BC5" s="634"/>
      <c r="BD5" s="634"/>
      <c r="BE5" s="634"/>
      <c r="BF5" s="635"/>
      <c r="BG5" s="647">
        <v>733544</v>
      </c>
      <c r="BH5" s="648"/>
      <c r="BI5" s="648"/>
      <c r="BJ5" s="648"/>
      <c r="BK5" s="648"/>
      <c r="BL5" s="648"/>
      <c r="BM5" s="648"/>
      <c r="BN5" s="649"/>
      <c r="BO5" s="650">
        <v>99.9</v>
      </c>
      <c r="BP5" s="650"/>
      <c r="BQ5" s="650"/>
      <c r="BR5" s="650"/>
      <c r="BS5" s="651">
        <v>30179</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48818</v>
      </c>
      <c r="S6" s="648"/>
      <c r="T6" s="648"/>
      <c r="U6" s="648"/>
      <c r="V6" s="648"/>
      <c r="W6" s="648"/>
      <c r="X6" s="648"/>
      <c r="Y6" s="649"/>
      <c r="Z6" s="650">
        <v>0.7</v>
      </c>
      <c r="AA6" s="650"/>
      <c r="AB6" s="650"/>
      <c r="AC6" s="650"/>
      <c r="AD6" s="651">
        <v>48818</v>
      </c>
      <c r="AE6" s="651"/>
      <c r="AF6" s="651"/>
      <c r="AG6" s="651"/>
      <c r="AH6" s="651"/>
      <c r="AI6" s="651"/>
      <c r="AJ6" s="651"/>
      <c r="AK6" s="651"/>
      <c r="AL6" s="652">
        <v>1.9</v>
      </c>
      <c r="AM6" s="653"/>
      <c r="AN6" s="653"/>
      <c r="AO6" s="654"/>
      <c r="AP6" s="644" t="s">
        <v>230</v>
      </c>
      <c r="AQ6" s="645"/>
      <c r="AR6" s="645"/>
      <c r="AS6" s="645"/>
      <c r="AT6" s="645"/>
      <c r="AU6" s="645"/>
      <c r="AV6" s="645"/>
      <c r="AW6" s="645"/>
      <c r="AX6" s="645"/>
      <c r="AY6" s="645"/>
      <c r="AZ6" s="645"/>
      <c r="BA6" s="645"/>
      <c r="BB6" s="645"/>
      <c r="BC6" s="645"/>
      <c r="BD6" s="645"/>
      <c r="BE6" s="645"/>
      <c r="BF6" s="646"/>
      <c r="BG6" s="647">
        <v>733544</v>
      </c>
      <c r="BH6" s="648"/>
      <c r="BI6" s="648"/>
      <c r="BJ6" s="648"/>
      <c r="BK6" s="648"/>
      <c r="BL6" s="648"/>
      <c r="BM6" s="648"/>
      <c r="BN6" s="649"/>
      <c r="BO6" s="650">
        <v>99.9</v>
      </c>
      <c r="BP6" s="650"/>
      <c r="BQ6" s="650"/>
      <c r="BR6" s="650"/>
      <c r="BS6" s="651">
        <v>30179</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55087</v>
      </c>
      <c r="CS6" s="648"/>
      <c r="CT6" s="648"/>
      <c r="CU6" s="648"/>
      <c r="CV6" s="648"/>
      <c r="CW6" s="648"/>
      <c r="CX6" s="648"/>
      <c r="CY6" s="649"/>
      <c r="CZ6" s="641">
        <v>0.9</v>
      </c>
      <c r="DA6" s="642"/>
      <c r="DB6" s="642"/>
      <c r="DC6" s="661"/>
      <c r="DD6" s="656" t="s">
        <v>128</v>
      </c>
      <c r="DE6" s="648"/>
      <c r="DF6" s="648"/>
      <c r="DG6" s="648"/>
      <c r="DH6" s="648"/>
      <c r="DI6" s="648"/>
      <c r="DJ6" s="648"/>
      <c r="DK6" s="648"/>
      <c r="DL6" s="648"/>
      <c r="DM6" s="648"/>
      <c r="DN6" s="648"/>
      <c r="DO6" s="648"/>
      <c r="DP6" s="649"/>
      <c r="DQ6" s="656">
        <v>55087</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859</v>
      </c>
      <c r="S7" s="648"/>
      <c r="T7" s="648"/>
      <c r="U7" s="648"/>
      <c r="V7" s="648"/>
      <c r="W7" s="648"/>
      <c r="X7" s="648"/>
      <c r="Y7" s="649"/>
      <c r="Z7" s="650">
        <v>0</v>
      </c>
      <c r="AA7" s="650"/>
      <c r="AB7" s="650"/>
      <c r="AC7" s="650"/>
      <c r="AD7" s="651">
        <v>859</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275643</v>
      </c>
      <c r="BH7" s="648"/>
      <c r="BI7" s="648"/>
      <c r="BJ7" s="648"/>
      <c r="BK7" s="648"/>
      <c r="BL7" s="648"/>
      <c r="BM7" s="648"/>
      <c r="BN7" s="649"/>
      <c r="BO7" s="650">
        <v>37.6</v>
      </c>
      <c r="BP7" s="650"/>
      <c r="BQ7" s="650"/>
      <c r="BR7" s="650"/>
      <c r="BS7" s="651">
        <v>3028</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1947335</v>
      </c>
      <c r="CS7" s="648"/>
      <c r="CT7" s="648"/>
      <c r="CU7" s="648"/>
      <c r="CV7" s="648"/>
      <c r="CW7" s="648"/>
      <c r="CX7" s="648"/>
      <c r="CY7" s="649"/>
      <c r="CZ7" s="650">
        <v>30.4</v>
      </c>
      <c r="DA7" s="650"/>
      <c r="DB7" s="650"/>
      <c r="DC7" s="650"/>
      <c r="DD7" s="656">
        <v>548407</v>
      </c>
      <c r="DE7" s="648"/>
      <c r="DF7" s="648"/>
      <c r="DG7" s="648"/>
      <c r="DH7" s="648"/>
      <c r="DI7" s="648"/>
      <c r="DJ7" s="648"/>
      <c r="DK7" s="648"/>
      <c r="DL7" s="648"/>
      <c r="DM7" s="648"/>
      <c r="DN7" s="648"/>
      <c r="DO7" s="648"/>
      <c r="DP7" s="649"/>
      <c r="DQ7" s="656">
        <v>968594</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3350</v>
      </c>
      <c r="S8" s="648"/>
      <c r="T8" s="648"/>
      <c r="U8" s="648"/>
      <c r="V8" s="648"/>
      <c r="W8" s="648"/>
      <c r="X8" s="648"/>
      <c r="Y8" s="649"/>
      <c r="Z8" s="650">
        <v>0</v>
      </c>
      <c r="AA8" s="650"/>
      <c r="AB8" s="650"/>
      <c r="AC8" s="650"/>
      <c r="AD8" s="651">
        <v>3350</v>
      </c>
      <c r="AE8" s="651"/>
      <c r="AF8" s="651"/>
      <c r="AG8" s="651"/>
      <c r="AH8" s="651"/>
      <c r="AI8" s="651"/>
      <c r="AJ8" s="651"/>
      <c r="AK8" s="651"/>
      <c r="AL8" s="652">
        <v>0.1</v>
      </c>
      <c r="AM8" s="653"/>
      <c r="AN8" s="653"/>
      <c r="AO8" s="654"/>
      <c r="AP8" s="644" t="s">
        <v>236</v>
      </c>
      <c r="AQ8" s="645"/>
      <c r="AR8" s="645"/>
      <c r="AS8" s="645"/>
      <c r="AT8" s="645"/>
      <c r="AU8" s="645"/>
      <c r="AV8" s="645"/>
      <c r="AW8" s="645"/>
      <c r="AX8" s="645"/>
      <c r="AY8" s="645"/>
      <c r="AZ8" s="645"/>
      <c r="BA8" s="645"/>
      <c r="BB8" s="645"/>
      <c r="BC8" s="645"/>
      <c r="BD8" s="645"/>
      <c r="BE8" s="645"/>
      <c r="BF8" s="646"/>
      <c r="BG8" s="647">
        <v>10647</v>
      </c>
      <c r="BH8" s="648"/>
      <c r="BI8" s="648"/>
      <c r="BJ8" s="648"/>
      <c r="BK8" s="648"/>
      <c r="BL8" s="648"/>
      <c r="BM8" s="648"/>
      <c r="BN8" s="649"/>
      <c r="BO8" s="650">
        <v>1.5</v>
      </c>
      <c r="BP8" s="650"/>
      <c r="BQ8" s="650"/>
      <c r="BR8" s="650"/>
      <c r="BS8" s="656" t="s">
        <v>237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1307787</v>
      </c>
      <c r="CS8" s="648"/>
      <c r="CT8" s="648"/>
      <c r="CU8" s="648"/>
      <c r="CV8" s="648"/>
      <c r="CW8" s="648"/>
      <c r="CX8" s="648"/>
      <c r="CY8" s="649"/>
      <c r="CZ8" s="650">
        <v>20.399999999999999</v>
      </c>
      <c r="DA8" s="650"/>
      <c r="DB8" s="650"/>
      <c r="DC8" s="650"/>
      <c r="DD8" s="656">
        <v>1800</v>
      </c>
      <c r="DE8" s="648"/>
      <c r="DF8" s="648"/>
      <c r="DG8" s="648"/>
      <c r="DH8" s="648"/>
      <c r="DI8" s="648"/>
      <c r="DJ8" s="648"/>
      <c r="DK8" s="648"/>
      <c r="DL8" s="648"/>
      <c r="DM8" s="648"/>
      <c r="DN8" s="648"/>
      <c r="DO8" s="648"/>
      <c r="DP8" s="649"/>
      <c r="DQ8" s="656">
        <v>708208</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3788</v>
      </c>
      <c r="S9" s="648"/>
      <c r="T9" s="648"/>
      <c r="U9" s="648"/>
      <c r="V9" s="648"/>
      <c r="W9" s="648"/>
      <c r="X9" s="648"/>
      <c r="Y9" s="649"/>
      <c r="Z9" s="650">
        <v>0.1</v>
      </c>
      <c r="AA9" s="650"/>
      <c r="AB9" s="650"/>
      <c r="AC9" s="650"/>
      <c r="AD9" s="651">
        <v>3788</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225491</v>
      </c>
      <c r="BH9" s="648"/>
      <c r="BI9" s="648"/>
      <c r="BJ9" s="648"/>
      <c r="BK9" s="648"/>
      <c r="BL9" s="648"/>
      <c r="BM9" s="648"/>
      <c r="BN9" s="649"/>
      <c r="BO9" s="650">
        <v>30.7</v>
      </c>
      <c r="BP9" s="650"/>
      <c r="BQ9" s="650"/>
      <c r="BR9" s="650"/>
      <c r="BS9" s="656" t="s">
        <v>128</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426538</v>
      </c>
      <c r="CS9" s="648"/>
      <c r="CT9" s="648"/>
      <c r="CU9" s="648"/>
      <c r="CV9" s="648"/>
      <c r="CW9" s="648"/>
      <c r="CX9" s="648"/>
      <c r="CY9" s="649"/>
      <c r="CZ9" s="650">
        <v>6.7</v>
      </c>
      <c r="DA9" s="650"/>
      <c r="DB9" s="650"/>
      <c r="DC9" s="650"/>
      <c r="DD9" s="656">
        <v>21478</v>
      </c>
      <c r="DE9" s="648"/>
      <c r="DF9" s="648"/>
      <c r="DG9" s="648"/>
      <c r="DH9" s="648"/>
      <c r="DI9" s="648"/>
      <c r="DJ9" s="648"/>
      <c r="DK9" s="648"/>
      <c r="DL9" s="648"/>
      <c r="DM9" s="648"/>
      <c r="DN9" s="648"/>
      <c r="DO9" s="648"/>
      <c r="DP9" s="649"/>
      <c r="DQ9" s="656">
        <v>401039</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237</v>
      </c>
      <c r="AA10" s="650"/>
      <c r="AB10" s="650"/>
      <c r="AC10" s="650"/>
      <c r="AD10" s="651" t="s">
        <v>237</v>
      </c>
      <c r="AE10" s="651"/>
      <c r="AF10" s="651"/>
      <c r="AG10" s="651"/>
      <c r="AH10" s="651"/>
      <c r="AI10" s="651"/>
      <c r="AJ10" s="651"/>
      <c r="AK10" s="651"/>
      <c r="AL10" s="652" t="s">
        <v>237</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13280</v>
      </c>
      <c r="BH10" s="648"/>
      <c r="BI10" s="648"/>
      <c r="BJ10" s="648"/>
      <c r="BK10" s="648"/>
      <c r="BL10" s="648"/>
      <c r="BM10" s="648"/>
      <c r="BN10" s="649"/>
      <c r="BO10" s="650">
        <v>1.8</v>
      </c>
      <c r="BP10" s="650"/>
      <c r="BQ10" s="650"/>
      <c r="BR10" s="650"/>
      <c r="BS10" s="656">
        <v>2213</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t="s">
        <v>128</v>
      </c>
      <c r="CS10" s="648"/>
      <c r="CT10" s="648"/>
      <c r="CU10" s="648"/>
      <c r="CV10" s="648"/>
      <c r="CW10" s="648"/>
      <c r="CX10" s="648"/>
      <c r="CY10" s="649"/>
      <c r="CZ10" s="650" t="s">
        <v>237</v>
      </c>
      <c r="DA10" s="650"/>
      <c r="DB10" s="650"/>
      <c r="DC10" s="650"/>
      <c r="DD10" s="656" t="s">
        <v>128</v>
      </c>
      <c r="DE10" s="648"/>
      <c r="DF10" s="648"/>
      <c r="DG10" s="648"/>
      <c r="DH10" s="648"/>
      <c r="DI10" s="648"/>
      <c r="DJ10" s="648"/>
      <c r="DK10" s="648"/>
      <c r="DL10" s="648"/>
      <c r="DM10" s="648"/>
      <c r="DN10" s="648"/>
      <c r="DO10" s="648"/>
      <c r="DP10" s="649"/>
      <c r="DQ10" s="656" t="s">
        <v>128</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139654</v>
      </c>
      <c r="S11" s="648"/>
      <c r="T11" s="648"/>
      <c r="U11" s="648"/>
      <c r="V11" s="648"/>
      <c r="W11" s="648"/>
      <c r="X11" s="648"/>
      <c r="Y11" s="649"/>
      <c r="Z11" s="652">
        <v>2.1</v>
      </c>
      <c r="AA11" s="653"/>
      <c r="AB11" s="653"/>
      <c r="AC11" s="665"/>
      <c r="AD11" s="656">
        <v>139654</v>
      </c>
      <c r="AE11" s="648"/>
      <c r="AF11" s="648"/>
      <c r="AG11" s="648"/>
      <c r="AH11" s="648"/>
      <c r="AI11" s="648"/>
      <c r="AJ11" s="648"/>
      <c r="AK11" s="649"/>
      <c r="AL11" s="652">
        <v>5.3</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26225</v>
      </c>
      <c r="BH11" s="648"/>
      <c r="BI11" s="648"/>
      <c r="BJ11" s="648"/>
      <c r="BK11" s="648"/>
      <c r="BL11" s="648"/>
      <c r="BM11" s="648"/>
      <c r="BN11" s="649"/>
      <c r="BO11" s="650">
        <v>3.6</v>
      </c>
      <c r="BP11" s="650"/>
      <c r="BQ11" s="650"/>
      <c r="BR11" s="650"/>
      <c r="BS11" s="656">
        <v>815</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385226</v>
      </c>
      <c r="CS11" s="648"/>
      <c r="CT11" s="648"/>
      <c r="CU11" s="648"/>
      <c r="CV11" s="648"/>
      <c r="CW11" s="648"/>
      <c r="CX11" s="648"/>
      <c r="CY11" s="649"/>
      <c r="CZ11" s="650">
        <v>6</v>
      </c>
      <c r="DA11" s="650"/>
      <c r="DB11" s="650"/>
      <c r="DC11" s="650"/>
      <c r="DD11" s="656">
        <v>239627</v>
      </c>
      <c r="DE11" s="648"/>
      <c r="DF11" s="648"/>
      <c r="DG11" s="648"/>
      <c r="DH11" s="648"/>
      <c r="DI11" s="648"/>
      <c r="DJ11" s="648"/>
      <c r="DK11" s="648"/>
      <c r="DL11" s="648"/>
      <c r="DM11" s="648"/>
      <c r="DN11" s="648"/>
      <c r="DO11" s="648"/>
      <c r="DP11" s="649"/>
      <c r="DQ11" s="656">
        <v>185588</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t="s">
        <v>237</v>
      </c>
      <c r="S12" s="648"/>
      <c r="T12" s="648"/>
      <c r="U12" s="648"/>
      <c r="V12" s="648"/>
      <c r="W12" s="648"/>
      <c r="X12" s="648"/>
      <c r="Y12" s="649"/>
      <c r="Z12" s="650" t="s">
        <v>128</v>
      </c>
      <c r="AA12" s="650"/>
      <c r="AB12" s="650"/>
      <c r="AC12" s="650"/>
      <c r="AD12" s="651" t="s">
        <v>237</v>
      </c>
      <c r="AE12" s="651"/>
      <c r="AF12" s="651"/>
      <c r="AG12" s="651"/>
      <c r="AH12" s="651"/>
      <c r="AI12" s="651"/>
      <c r="AJ12" s="651"/>
      <c r="AK12" s="651"/>
      <c r="AL12" s="652" t="s">
        <v>237</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398982</v>
      </c>
      <c r="BH12" s="648"/>
      <c r="BI12" s="648"/>
      <c r="BJ12" s="648"/>
      <c r="BK12" s="648"/>
      <c r="BL12" s="648"/>
      <c r="BM12" s="648"/>
      <c r="BN12" s="649"/>
      <c r="BO12" s="650">
        <v>54.4</v>
      </c>
      <c r="BP12" s="650"/>
      <c r="BQ12" s="650"/>
      <c r="BR12" s="650"/>
      <c r="BS12" s="656">
        <v>27151</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466610</v>
      </c>
      <c r="CS12" s="648"/>
      <c r="CT12" s="648"/>
      <c r="CU12" s="648"/>
      <c r="CV12" s="648"/>
      <c r="CW12" s="648"/>
      <c r="CX12" s="648"/>
      <c r="CY12" s="649"/>
      <c r="CZ12" s="650">
        <v>7.3</v>
      </c>
      <c r="DA12" s="650"/>
      <c r="DB12" s="650"/>
      <c r="DC12" s="650"/>
      <c r="DD12" s="656">
        <v>360259</v>
      </c>
      <c r="DE12" s="648"/>
      <c r="DF12" s="648"/>
      <c r="DG12" s="648"/>
      <c r="DH12" s="648"/>
      <c r="DI12" s="648"/>
      <c r="DJ12" s="648"/>
      <c r="DK12" s="648"/>
      <c r="DL12" s="648"/>
      <c r="DM12" s="648"/>
      <c r="DN12" s="648"/>
      <c r="DO12" s="648"/>
      <c r="DP12" s="649"/>
      <c r="DQ12" s="656">
        <v>187707</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128</v>
      </c>
      <c r="AA13" s="650"/>
      <c r="AB13" s="650"/>
      <c r="AC13" s="650"/>
      <c r="AD13" s="651" t="s">
        <v>128</v>
      </c>
      <c r="AE13" s="651"/>
      <c r="AF13" s="651"/>
      <c r="AG13" s="651"/>
      <c r="AH13" s="651"/>
      <c r="AI13" s="651"/>
      <c r="AJ13" s="651"/>
      <c r="AK13" s="651"/>
      <c r="AL13" s="652" t="s">
        <v>128</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398582</v>
      </c>
      <c r="BH13" s="648"/>
      <c r="BI13" s="648"/>
      <c r="BJ13" s="648"/>
      <c r="BK13" s="648"/>
      <c r="BL13" s="648"/>
      <c r="BM13" s="648"/>
      <c r="BN13" s="649"/>
      <c r="BO13" s="650">
        <v>54.3</v>
      </c>
      <c r="BP13" s="650"/>
      <c r="BQ13" s="650"/>
      <c r="BR13" s="650"/>
      <c r="BS13" s="656">
        <v>27151</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536153</v>
      </c>
      <c r="CS13" s="648"/>
      <c r="CT13" s="648"/>
      <c r="CU13" s="648"/>
      <c r="CV13" s="648"/>
      <c r="CW13" s="648"/>
      <c r="CX13" s="648"/>
      <c r="CY13" s="649"/>
      <c r="CZ13" s="650">
        <v>8.4</v>
      </c>
      <c r="DA13" s="650"/>
      <c r="DB13" s="650"/>
      <c r="DC13" s="650"/>
      <c r="DD13" s="656">
        <v>431333</v>
      </c>
      <c r="DE13" s="648"/>
      <c r="DF13" s="648"/>
      <c r="DG13" s="648"/>
      <c r="DH13" s="648"/>
      <c r="DI13" s="648"/>
      <c r="DJ13" s="648"/>
      <c r="DK13" s="648"/>
      <c r="DL13" s="648"/>
      <c r="DM13" s="648"/>
      <c r="DN13" s="648"/>
      <c r="DO13" s="648"/>
      <c r="DP13" s="649"/>
      <c r="DQ13" s="656">
        <v>208190</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128</v>
      </c>
      <c r="AA14" s="650"/>
      <c r="AB14" s="650"/>
      <c r="AC14" s="650"/>
      <c r="AD14" s="651" t="s">
        <v>237</v>
      </c>
      <c r="AE14" s="651"/>
      <c r="AF14" s="651"/>
      <c r="AG14" s="651"/>
      <c r="AH14" s="651"/>
      <c r="AI14" s="651"/>
      <c r="AJ14" s="651"/>
      <c r="AK14" s="651"/>
      <c r="AL14" s="652" t="s">
        <v>128</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30030</v>
      </c>
      <c r="BH14" s="648"/>
      <c r="BI14" s="648"/>
      <c r="BJ14" s="648"/>
      <c r="BK14" s="648"/>
      <c r="BL14" s="648"/>
      <c r="BM14" s="648"/>
      <c r="BN14" s="649"/>
      <c r="BO14" s="650">
        <v>4.0999999999999996</v>
      </c>
      <c r="BP14" s="650"/>
      <c r="BQ14" s="650"/>
      <c r="BR14" s="650"/>
      <c r="BS14" s="656" t="s">
        <v>128</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242070</v>
      </c>
      <c r="CS14" s="648"/>
      <c r="CT14" s="648"/>
      <c r="CU14" s="648"/>
      <c r="CV14" s="648"/>
      <c r="CW14" s="648"/>
      <c r="CX14" s="648"/>
      <c r="CY14" s="649"/>
      <c r="CZ14" s="650">
        <v>3.8</v>
      </c>
      <c r="DA14" s="650"/>
      <c r="DB14" s="650"/>
      <c r="DC14" s="650"/>
      <c r="DD14" s="656">
        <v>24424</v>
      </c>
      <c r="DE14" s="648"/>
      <c r="DF14" s="648"/>
      <c r="DG14" s="648"/>
      <c r="DH14" s="648"/>
      <c r="DI14" s="648"/>
      <c r="DJ14" s="648"/>
      <c r="DK14" s="648"/>
      <c r="DL14" s="648"/>
      <c r="DM14" s="648"/>
      <c r="DN14" s="648"/>
      <c r="DO14" s="648"/>
      <c r="DP14" s="649"/>
      <c r="DQ14" s="656">
        <v>226839</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237</v>
      </c>
      <c r="AA15" s="650"/>
      <c r="AB15" s="650"/>
      <c r="AC15" s="650"/>
      <c r="AD15" s="651" t="s">
        <v>237</v>
      </c>
      <c r="AE15" s="651"/>
      <c r="AF15" s="651"/>
      <c r="AG15" s="651"/>
      <c r="AH15" s="651"/>
      <c r="AI15" s="651"/>
      <c r="AJ15" s="651"/>
      <c r="AK15" s="651"/>
      <c r="AL15" s="652" t="s">
        <v>128</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28889</v>
      </c>
      <c r="BH15" s="648"/>
      <c r="BI15" s="648"/>
      <c r="BJ15" s="648"/>
      <c r="BK15" s="648"/>
      <c r="BL15" s="648"/>
      <c r="BM15" s="648"/>
      <c r="BN15" s="649"/>
      <c r="BO15" s="650">
        <v>3.9</v>
      </c>
      <c r="BP15" s="650"/>
      <c r="BQ15" s="650"/>
      <c r="BR15" s="650"/>
      <c r="BS15" s="656" t="s">
        <v>237</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577878</v>
      </c>
      <c r="CS15" s="648"/>
      <c r="CT15" s="648"/>
      <c r="CU15" s="648"/>
      <c r="CV15" s="648"/>
      <c r="CW15" s="648"/>
      <c r="CX15" s="648"/>
      <c r="CY15" s="649"/>
      <c r="CZ15" s="650">
        <v>9</v>
      </c>
      <c r="DA15" s="650"/>
      <c r="DB15" s="650"/>
      <c r="DC15" s="650"/>
      <c r="DD15" s="656">
        <v>76754</v>
      </c>
      <c r="DE15" s="648"/>
      <c r="DF15" s="648"/>
      <c r="DG15" s="648"/>
      <c r="DH15" s="648"/>
      <c r="DI15" s="648"/>
      <c r="DJ15" s="648"/>
      <c r="DK15" s="648"/>
      <c r="DL15" s="648"/>
      <c r="DM15" s="648"/>
      <c r="DN15" s="648"/>
      <c r="DO15" s="648"/>
      <c r="DP15" s="649"/>
      <c r="DQ15" s="656">
        <v>435980</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3654</v>
      </c>
      <c r="S16" s="648"/>
      <c r="T16" s="648"/>
      <c r="U16" s="648"/>
      <c r="V16" s="648"/>
      <c r="W16" s="648"/>
      <c r="X16" s="648"/>
      <c r="Y16" s="649"/>
      <c r="Z16" s="650">
        <v>0.1</v>
      </c>
      <c r="AA16" s="650"/>
      <c r="AB16" s="650"/>
      <c r="AC16" s="650"/>
      <c r="AD16" s="651">
        <v>3654</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237</v>
      </c>
      <c r="BH16" s="648"/>
      <c r="BI16" s="648"/>
      <c r="BJ16" s="648"/>
      <c r="BK16" s="648"/>
      <c r="BL16" s="648"/>
      <c r="BM16" s="648"/>
      <c r="BN16" s="649"/>
      <c r="BO16" s="650" t="s">
        <v>128</v>
      </c>
      <c r="BP16" s="650"/>
      <c r="BQ16" s="650"/>
      <c r="BR16" s="650"/>
      <c r="BS16" s="656" t="s">
        <v>128</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18290</v>
      </c>
      <c r="CS16" s="648"/>
      <c r="CT16" s="648"/>
      <c r="CU16" s="648"/>
      <c r="CV16" s="648"/>
      <c r="CW16" s="648"/>
      <c r="CX16" s="648"/>
      <c r="CY16" s="649"/>
      <c r="CZ16" s="650">
        <v>0.3</v>
      </c>
      <c r="DA16" s="650"/>
      <c r="DB16" s="650"/>
      <c r="DC16" s="650"/>
      <c r="DD16" s="656" t="s">
        <v>237</v>
      </c>
      <c r="DE16" s="648"/>
      <c r="DF16" s="648"/>
      <c r="DG16" s="648"/>
      <c r="DH16" s="648"/>
      <c r="DI16" s="648"/>
      <c r="DJ16" s="648"/>
      <c r="DK16" s="648"/>
      <c r="DL16" s="648"/>
      <c r="DM16" s="648"/>
      <c r="DN16" s="648"/>
      <c r="DO16" s="648"/>
      <c r="DP16" s="649"/>
      <c r="DQ16" s="656">
        <v>1925</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3507</v>
      </c>
      <c r="S17" s="648"/>
      <c r="T17" s="648"/>
      <c r="U17" s="648"/>
      <c r="V17" s="648"/>
      <c r="W17" s="648"/>
      <c r="X17" s="648"/>
      <c r="Y17" s="649"/>
      <c r="Z17" s="650">
        <v>0.1</v>
      </c>
      <c r="AA17" s="650"/>
      <c r="AB17" s="650"/>
      <c r="AC17" s="650"/>
      <c r="AD17" s="651">
        <v>3507</v>
      </c>
      <c r="AE17" s="651"/>
      <c r="AF17" s="651"/>
      <c r="AG17" s="651"/>
      <c r="AH17" s="651"/>
      <c r="AI17" s="651"/>
      <c r="AJ17" s="651"/>
      <c r="AK17" s="651"/>
      <c r="AL17" s="652">
        <v>0.1</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237</v>
      </c>
      <c r="BH17" s="648"/>
      <c r="BI17" s="648"/>
      <c r="BJ17" s="648"/>
      <c r="BK17" s="648"/>
      <c r="BL17" s="648"/>
      <c r="BM17" s="648"/>
      <c r="BN17" s="649"/>
      <c r="BO17" s="650" t="s">
        <v>237</v>
      </c>
      <c r="BP17" s="650"/>
      <c r="BQ17" s="650"/>
      <c r="BR17" s="650"/>
      <c r="BS17" s="656" t="s">
        <v>128</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435031</v>
      </c>
      <c r="CS17" s="648"/>
      <c r="CT17" s="648"/>
      <c r="CU17" s="648"/>
      <c r="CV17" s="648"/>
      <c r="CW17" s="648"/>
      <c r="CX17" s="648"/>
      <c r="CY17" s="649"/>
      <c r="CZ17" s="650">
        <v>6.8</v>
      </c>
      <c r="DA17" s="650"/>
      <c r="DB17" s="650"/>
      <c r="DC17" s="650"/>
      <c r="DD17" s="656" t="s">
        <v>128</v>
      </c>
      <c r="DE17" s="648"/>
      <c r="DF17" s="648"/>
      <c r="DG17" s="648"/>
      <c r="DH17" s="648"/>
      <c r="DI17" s="648"/>
      <c r="DJ17" s="648"/>
      <c r="DK17" s="648"/>
      <c r="DL17" s="648"/>
      <c r="DM17" s="648"/>
      <c r="DN17" s="648"/>
      <c r="DO17" s="648"/>
      <c r="DP17" s="649"/>
      <c r="DQ17" s="656">
        <v>435031</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5419</v>
      </c>
      <c r="S18" s="648"/>
      <c r="T18" s="648"/>
      <c r="U18" s="648"/>
      <c r="V18" s="648"/>
      <c r="W18" s="648"/>
      <c r="X18" s="648"/>
      <c r="Y18" s="649"/>
      <c r="Z18" s="650">
        <v>0.1</v>
      </c>
      <c r="AA18" s="650"/>
      <c r="AB18" s="650"/>
      <c r="AC18" s="650"/>
      <c r="AD18" s="651">
        <v>5419</v>
      </c>
      <c r="AE18" s="651"/>
      <c r="AF18" s="651"/>
      <c r="AG18" s="651"/>
      <c r="AH18" s="651"/>
      <c r="AI18" s="651"/>
      <c r="AJ18" s="651"/>
      <c r="AK18" s="651"/>
      <c r="AL18" s="652">
        <v>0.2</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237</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237</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3203</v>
      </c>
      <c r="S19" s="648"/>
      <c r="T19" s="648"/>
      <c r="U19" s="648"/>
      <c r="V19" s="648"/>
      <c r="W19" s="648"/>
      <c r="X19" s="648"/>
      <c r="Y19" s="649"/>
      <c r="Z19" s="650">
        <v>0</v>
      </c>
      <c r="AA19" s="650"/>
      <c r="AB19" s="650"/>
      <c r="AC19" s="650"/>
      <c r="AD19" s="651">
        <v>3203</v>
      </c>
      <c r="AE19" s="651"/>
      <c r="AF19" s="651"/>
      <c r="AG19" s="651"/>
      <c r="AH19" s="651"/>
      <c r="AI19" s="651"/>
      <c r="AJ19" s="651"/>
      <c r="AK19" s="651"/>
      <c r="AL19" s="652">
        <v>0.1</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392</v>
      </c>
      <c r="BH19" s="648"/>
      <c r="BI19" s="648"/>
      <c r="BJ19" s="648"/>
      <c r="BK19" s="648"/>
      <c r="BL19" s="648"/>
      <c r="BM19" s="648"/>
      <c r="BN19" s="649"/>
      <c r="BO19" s="650">
        <v>0.1</v>
      </c>
      <c r="BP19" s="650"/>
      <c r="BQ19" s="650"/>
      <c r="BR19" s="650"/>
      <c r="BS19" s="656" t="s">
        <v>128</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237</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1618</v>
      </c>
      <c r="S20" s="648"/>
      <c r="T20" s="648"/>
      <c r="U20" s="648"/>
      <c r="V20" s="648"/>
      <c r="W20" s="648"/>
      <c r="X20" s="648"/>
      <c r="Y20" s="649"/>
      <c r="Z20" s="650">
        <v>0</v>
      </c>
      <c r="AA20" s="650"/>
      <c r="AB20" s="650"/>
      <c r="AC20" s="650"/>
      <c r="AD20" s="651">
        <v>1618</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392</v>
      </c>
      <c r="BH20" s="648"/>
      <c r="BI20" s="648"/>
      <c r="BJ20" s="648"/>
      <c r="BK20" s="648"/>
      <c r="BL20" s="648"/>
      <c r="BM20" s="648"/>
      <c r="BN20" s="649"/>
      <c r="BO20" s="650">
        <v>0.1</v>
      </c>
      <c r="BP20" s="650"/>
      <c r="BQ20" s="650"/>
      <c r="BR20" s="650"/>
      <c r="BS20" s="656" t="s">
        <v>237</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6398005</v>
      </c>
      <c r="CS20" s="648"/>
      <c r="CT20" s="648"/>
      <c r="CU20" s="648"/>
      <c r="CV20" s="648"/>
      <c r="CW20" s="648"/>
      <c r="CX20" s="648"/>
      <c r="CY20" s="649"/>
      <c r="CZ20" s="650">
        <v>100</v>
      </c>
      <c r="DA20" s="650"/>
      <c r="DB20" s="650"/>
      <c r="DC20" s="650"/>
      <c r="DD20" s="656">
        <v>1704082</v>
      </c>
      <c r="DE20" s="648"/>
      <c r="DF20" s="648"/>
      <c r="DG20" s="648"/>
      <c r="DH20" s="648"/>
      <c r="DI20" s="648"/>
      <c r="DJ20" s="648"/>
      <c r="DK20" s="648"/>
      <c r="DL20" s="648"/>
      <c r="DM20" s="648"/>
      <c r="DN20" s="648"/>
      <c r="DO20" s="648"/>
      <c r="DP20" s="649"/>
      <c r="DQ20" s="656">
        <v>3814188</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598</v>
      </c>
      <c r="S21" s="648"/>
      <c r="T21" s="648"/>
      <c r="U21" s="648"/>
      <c r="V21" s="648"/>
      <c r="W21" s="648"/>
      <c r="X21" s="648"/>
      <c r="Y21" s="649"/>
      <c r="Z21" s="650">
        <v>0</v>
      </c>
      <c r="AA21" s="650"/>
      <c r="AB21" s="650"/>
      <c r="AC21" s="650"/>
      <c r="AD21" s="651">
        <v>598</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392</v>
      </c>
      <c r="BH21" s="648"/>
      <c r="BI21" s="648"/>
      <c r="BJ21" s="648"/>
      <c r="BK21" s="648"/>
      <c r="BL21" s="648"/>
      <c r="BM21" s="648"/>
      <c r="BN21" s="649"/>
      <c r="BO21" s="650">
        <v>0.1</v>
      </c>
      <c r="BP21" s="650"/>
      <c r="BQ21" s="650"/>
      <c r="BR21" s="650"/>
      <c r="BS21" s="656" t="s">
        <v>237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1940699</v>
      </c>
      <c r="S22" s="648"/>
      <c r="T22" s="648"/>
      <c r="U22" s="648"/>
      <c r="V22" s="648"/>
      <c r="W22" s="648"/>
      <c r="X22" s="648"/>
      <c r="Y22" s="649"/>
      <c r="Z22" s="650">
        <v>28.9</v>
      </c>
      <c r="AA22" s="650"/>
      <c r="AB22" s="650"/>
      <c r="AC22" s="650"/>
      <c r="AD22" s="651">
        <v>1662174</v>
      </c>
      <c r="AE22" s="651"/>
      <c r="AF22" s="651"/>
      <c r="AG22" s="651"/>
      <c r="AH22" s="651"/>
      <c r="AI22" s="651"/>
      <c r="AJ22" s="651"/>
      <c r="AK22" s="651"/>
      <c r="AL22" s="652">
        <v>63.1</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237</v>
      </c>
      <c r="BH22" s="648"/>
      <c r="BI22" s="648"/>
      <c r="BJ22" s="648"/>
      <c r="BK22" s="648"/>
      <c r="BL22" s="648"/>
      <c r="BM22" s="648"/>
      <c r="BN22" s="649"/>
      <c r="BO22" s="650" t="s">
        <v>237</v>
      </c>
      <c r="BP22" s="650"/>
      <c r="BQ22" s="650"/>
      <c r="BR22" s="650"/>
      <c r="BS22" s="656" t="s">
        <v>237</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1662174</v>
      </c>
      <c r="S23" s="648"/>
      <c r="T23" s="648"/>
      <c r="U23" s="648"/>
      <c r="V23" s="648"/>
      <c r="W23" s="648"/>
      <c r="X23" s="648"/>
      <c r="Y23" s="649"/>
      <c r="Z23" s="650">
        <v>24.8</v>
      </c>
      <c r="AA23" s="650"/>
      <c r="AB23" s="650"/>
      <c r="AC23" s="650"/>
      <c r="AD23" s="651">
        <v>1662174</v>
      </c>
      <c r="AE23" s="651"/>
      <c r="AF23" s="651"/>
      <c r="AG23" s="651"/>
      <c r="AH23" s="651"/>
      <c r="AI23" s="651"/>
      <c r="AJ23" s="651"/>
      <c r="AK23" s="651"/>
      <c r="AL23" s="652">
        <v>63.1</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128</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80" t="s">
        <v>285</v>
      </c>
      <c r="DM23" s="681"/>
      <c r="DN23" s="681"/>
      <c r="DO23" s="681"/>
      <c r="DP23" s="681"/>
      <c r="DQ23" s="681"/>
      <c r="DR23" s="681"/>
      <c r="DS23" s="681"/>
      <c r="DT23" s="681"/>
      <c r="DU23" s="681"/>
      <c r="DV23" s="682"/>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278525</v>
      </c>
      <c r="S24" s="648"/>
      <c r="T24" s="648"/>
      <c r="U24" s="648"/>
      <c r="V24" s="648"/>
      <c r="W24" s="648"/>
      <c r="X24" s="648"/>
      <c r="Y24" s="649"/>
      <c r="Z24" s="650">
        <v>4.0999999999999996</v>
      </c>
      <c r="AA24" s="650"/>
      <c r="AB24" s="650"/>
      <c r="AC24" s="650"/>
      <c r="AD24" s="651" t="s">
        <v>237</v>
      </c>
      <c r="AE24" s="651"/>
      <c r="AF24" s="651"/>
      <c r="AG24" s="651"/>
      <c r="AH24" s="651"/>
      <c r="AI24" s="651"/>
      <c r="AJ24" s="651"/>
      <c r="AK24" s="651"/>
      <c r="AL24" s="652" t="s">
        <v>237</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237</v>
      </c>
      <c r="BP24" s="650"/>
      <c r="BQ24" s="650"/>
      <c r="BR24" s="650"/>
      <c r="BS24" s="656" t="s">
        <v>237</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1800006</v>
      </c>
      <c r="CS24" s="637"/>
      <c r="CT24" s="637"/>
      <c r="CU24" s="637"/>
      <c r="CV24" s="637"/>
      <c r="CW24" s="637"/>
      <c r="CX24" s="637"/>
      <c r="CY24" s="638"/>
      <c r="CZ24" s="641">
        <v>28.1</v>
      </c>
      <c r="DA24" s="642"/>
      <c r="DB24" s="642"/>
      <c r="DC24" s="661"/>
      <c r="DD24" s="683">
        <v>1380511</v>
      </c>
      <c r="DE24" s="637"/>
      <c r="DF24" s="637"/>
      <c r="DG24" s="637"/>
      <c r="DH24" s="637"/>
      <c r="DI24" s="637"/>
      <c r="DJ24" s="637"/>
      <c r="DK24" s="638"/>
      <c r="DL24" s="683">
        <v>1328431</v>
      </c>
      <c r="DM24" s="637"/>
      <c r="DN24" s="637"/>
      <c r="DO24" s="637"/>
      <c r="DP24" s="637"/>
      <c r="DQ24" s="637"/>
      <c r="DR24" s="637"/>
      <c r="DS24" s="637"/>
      <c r="DT24" s="637"/>
      <c r="DU24" s="637"/>
      <c r="DV24" s="638"/>
      <c r="DW24" s="641">
        <v>48.8</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237</v>
      </c>
      <c r="AE25" s="651"/>
      <c r="AF25" s="651"/>
      <c r="AG25" s="651"/>
      <c r="AH25" s="651"/>
      <c r="AI25" s="651"/>
      <c r="AJ25" s="651"/>
      <c r="AK25" s="651"/>
      <c r="AL25" s="652" t="s">
        <v>237</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237</v>
      </c>
      <c r="BH25" s="648"/>
      <c r="BI25" s="648"/>
      <c r="BJ25" s="648"/>
      <c r="BK25" s="648"/>
      <c r="BL25" s="648"/>
      <c r="BM25" s="648"/>
      <c r="BN25" s="649"/>
      <c r="BO25" s="650" t="s">
        <v>237</v>
      </c>
      <c r="BP25" s="650"/>
      <c r="BQ25" s="650"/>
      <c r="BR25" s="650"/>
      <c r="BS25" s="656" t="s">
        <v>128</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807869</v>
      </c>
      <c r="CS25" s="672"/>
      <c r="CT25" s="672"/>
      <c r="CU25" s="672"/>
      <c r="CV25" s="672"/>
      <c r="CW25" s="672"/>
      <c r="CX25" s="672"/>
      <c r="CY25" s="673"/>
      <c r="CZ25" s="652">
        <v>12.6</v>
      </c>
      <c r="DA25" s="684"/>
      <c r="DB25" s="684"/>
      <c r="DC25" s="686"/>
      <c r="DD25" s="656">
        <v>752857</v>
      </c>
      <c r="DE25" s="672"/>
      <c r="DF25" s="672"/>
      <c r="DG25" s="672"/>
      <c r="DH25" s="672"/>
      <c r="DI25" s="672"/>
      <c r="DJ25" s="672"/>
      <c r="DK25" s="673"/>
      <c r="DL25" s="656">
        <v>700777</v>
      </c>
      <c r="DM25" s="672"/>
      <c r="DN25" s="672"/>
      <c r="DO25" s="672"/>
      <c r="DP25" s="672"/>
      <c r="DQ25" s="672"/>
      <c r="DR25" s="672"/>
      <c r="DS25" s="672"/>
      <c r="DT25" s="672"/>
      <c r="DU25" s="672"/>
      <c r="DV25" s="673"/>
      <c r="DW25" s="652">
        <v>25.8</v>
      </c>
      <c r="DX25" s="684"/>
      <c r="DY25" s="684"/>
      <c r="DZ25" s="684"/>
      <c r="EA25" s="684"/>
      <c r="EB25" s="684"/>
      <c r="EC25" s="685"/>
    </row>
    <row r="26" spans="2:133" ht="11.25" customHeight="1" x14ac:dyDescent="0.15">
      <c r="B26" s="644" t="s">
        <v>293</v>
      </c>
      <c r="C26" s="645"/>
      <c r="D26" s="645"/>
      <c r="E26" s="645"/>
      <c r="F26" s="645"/>
      <c r="G26" s="645"/>
      <c r="H26" s="645"/>
      <c r="I26" s="645"/>
      <c r="J26" s="645"/>
      <c r="K26" s="645"/>
      <c r="L26" s="645"/>
      <c r="M26" s="645"/>
      <c r="N26" s="645"/>
      <c r="O26" s="645"/>
      <c r="P26" s="645"/>
      <c r="Q26" s="646"/>
      <c r="R26" s="647">
        <v>2883684</v>
      </c>
      <c r="S26" s="648"/>
      <c r="T26" s="648"/>
      <c r="U26" s="648"/>
      <c r="V26" s="648"/>
      <c r="W26" s="648"/>
      <c r="X26" s="648"/>
      <c r="Y26" s="649"/>
      <c r="Z26" s="650">
        <v>43</v>
      </c>
      <c r="AA26" s="650"/>
      <c r="AB26" s="650"/>
      <c r="AC26" s="650"/>
      <c r="AD26" s="651">
        <v>2605159</v>
      </c>
      <c r="AE26" s="651"/>
      <c r="AF26" s="651"/>
      <c r="AG26" s="651"/>
      <c r="AH26" s="651"/>
      <c r="AI26" s="651"/>
      <c r="AJ26" s="651"/>
      <c r="AK26" s="651"/>
      <c r="AL26" s="652">
        <v>98.9</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237</v>
      </c>
      <c r="BH26" s="648"/>
      <c r="BI26" s="648"/>
      <c r="BJ26" s="648"/>
      <c r="BK26" s="648"/>
      <c r="BL26" s="648"/>
      <c r="BM26" s="648"/>
      <c r="BN26" s="649"/>
      <c r="BO26" s="650" t="s">
        <v>237</v>
      </c>
      <c r="BP26" s="650"/>
      <c r="BQ26" s="650"/>
      <c r="BR26" s="650"/>
      <c r="BS26" s="656" t="s">
        <v>237</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425931</v>
      </c>
      <c r="CS26" s="648"/>
      <c r="CT26" s="648"/>
      <c r="CU26" s="648"/>
      <c r="CV26" s="648"/>
      <c r="CW26" s="648"/>
      <c r="CX26" s="648"/>
      <c r="CY26" s="649"/>
      <c r="CZ26" s="652">
        <v>6.7</v>
      </c>
      <c r="DA26" s="684"/>
      <c r="DB26" s="684"/>
      <c r="DC26" s="686"/>
      <c r="DD26" s="656">
        <v>394033</v>
      </c>
      <c r="DE26" s="648"/>
      <c r="DF26" s="648"/>
      <c r="DG26" s="648"/>
      <c r="DH26" s="648"/>
      <c r="DI26" s="648"/>
      <c r="DJ26" s="648"/>
      <c r="DK26" s="649"/>
      <c r="DL26" s="656" t="s">
        <v>237</v>
      </c>
      <c r="DM26" s="648"/>
      <c r="DN26" s="648"/>
      <c r="DO26" s="648"/>
      <c r="DP26" s="648"/>
      <c r="DQ26" s="648"/>
      <c r="DR26" s="648"/>
      <c r="DS26" s="648"/>
      <c r="DT26" s="648"/>
      <c r="DU26" s="648"/>
      <c r="DV26" s="649"/>
      <c r="DW26" s="652" t="s">
        <v>128</v>
      </c>
      <c r="DX26" s="684"/>
      <c r="DY26" s="684"/>
      <c r="DZ26" s="684"/>
      <c r="EA26" s="684"/>
      <c r="EB26" s="684"/>
      <c r="EC26" s="685"/>
    </row>
    <row r="27" spans="2:133" ht="11.25" customHeight="1" x14ac:dyDescent="0.15">
      <c r="B27" s="644" t="s">
        <v>296</v>
      </c>
      <c r="C27" s="645"/>
      <c r="D27" s="645"/>
      <c r="E27" s="645"/>
      <c r="F27" s="645"/>
      <c r="G27" s="645"/>
      <c r="H27" s="645"/>
      <c r="I27" s="645"/>
      <c r="J27" s="645"/>
      <c r="K27" s="645"/>
      <c r="L27" s="645"/>
      <c r="M27" s="645"/>
      <c r="N27" s="645"/>
      <c r="O27" s="645"/>
      <c r="P27" s="645"/>
      <c r="Q27" s="646"/>
      <c r="R27" s="647">
        <v>755</v>
      </c>
      <c r="S27" s="648"/>
      <c r="T27" s="648"/>
      <c r="U27" s="648"/>
      <c r="V27" s="648"/>
      <c r="W27" s="648"/>
      <c r="X27" s="648"/>
      <c r="Y27" s="649"/>
      <c r="Z27" s="650">
        <v>0</v>
      </c>
      <c r="AA27" s="650"/>
      <c r="AB27" s="650"/>
      <c r="AC27" s="650"/>
      <c r="AD27" s="651">
        <v>755</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733936</v>
      </c>
      <c r="BH27" s="648"/>
      <c r="BI27" s="648"/>
      <c r="BJ27" s="648"/>
      <c r="BK27" s="648"/>
      <c r="BL27" s="648"/>
      <c r="BM27" s="648"/>
      <c r="BN27" s="649"/>
      <c r="BO27" s="650">
        <v>100</v>
      </c>
      <c r="BP27" s="650"/>
      <c r="BQ27" s="650"/>
      <c r="BR27" s="650"/>
      <c r="BS27" s="656">
        <v>30179</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557106</v>
      </c>
      <c r="CS27" s="672"/>
      <c r="CT27" s="672"/>
      <c r="CU27" s="672"/>
      <c r="CV27" s="672"/>
      <c r="CW27" s="672"/>
      <c r="CX27" s="672"/>
      <c r="CY27" s="673"/>
      <c r="CZ27" s="652">
        <v>8.6999999999999993</v>
      </c>
      <c r="DA27" s="684"/>
      <c r="DB27" s="684"/>
      <c r="DC27" s="686"/>
      <c r="DD27" s="656">
        <v>192623</v>
      </c>
      <c r="DE27" s="672"/>
      <c r="DF27" s="672"/>
      <c r="DG27" s="672"/>
      <c r="DH27" s="672"/>
      <c r="DI27" s="672"/>
      <c r="DJ27" s="672"/>
      <c r="DK27" s="673"/>
      <c r="DL27" s="656">
        <v>192623</v>
      </c>
      <c r="DM27" s="672"/>
      <c r="DN27" s="672"/>
      <c r="DO27" s="672"/>
      <c r="DP27" s="672"/>
      <c r="DQ27" s="672"/>
      <c r="DR27" s="672"/>
      <c r="DS27" s="672"/>
      <c r="DT27" s="672"/>
      <c r="DU27" s="672"/>
      <c r="DV27" s="673"/>
      <c r="DW27" s="652">
        <v>7.1</v>
      </c>
      <c r="DX27" s="684"/>
      <c r="DY27" s="684"/>
      <c r="DZ27" s="684"/>
      <c r="EA27" s="684"/>
      <c r="EB27" s="684"/>
      <c r="EC27" s="685"/>
    </row>
    <row r="28" spans="2:133" ht="11.25" customHeight="1" x14ac:dyDescent="0.15">
      <c r="B28" s="644" t="s">
        <v>299</v>
      </c>
      <c r="C28" s="645"/>
      <c r="D28" s="645"/>
      <c r="E28" s="645"/>
      <c r="F28" s="645"/>
      <c r="G28" s="645"/>
      <c r="H28" s="645"/>
      <c r="I28" s="645"/>
      <c r="J28" s="645"/>
      <c r="K28" s="645"/>
      <c r="L28" s="645"/>
      <c r="M28" s="645"/>
      <c r="N28" s="645"/>
      <c r="O28" s="645"/>
      <c r="P28" s="645"/>
      <c r="Q28" s="646"/>
      <c r="R28" s="647">
        <v>37928</v>
      </c>
      <c r="S28" s="648"/>
      <c r="T28" s="648"/>
      <c r="U28" s="648"/>
      <c r="V28" s="648"/>
      <c r="W28" s="648"/>
      <c r="X28" s="648"/>
      <c r="Y28" s="649"/>
      <c r="Z28" s="650">
        <v>0.6</v>
      </c>
      <c r="AA28" s="650"/>
      <c r="AB28" s="650"/>
      <c r="AC28" s="650"/>
      <c r="AD28" s="651" t="s">
        <v>128</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435031</v>
      </c>
      <c r="CS28" s="648"/>
      <c r="CT28" s="648"/>
      <c r="CU28" s="648"/>
      <c r="CV28" s="648"/>
      <c r="CW28" s="648"/>
      <c r="CX28" s="648"/>
      <c r="CY28" s="649"/>
      <c r="CZ28" s="652">
        <v>6.8</v>
      </c>
      <c r="DA28" s="684"/>
      <c r="DB28" s="684"/>
      <c r="DC28" s="686"/>
      <c r="DD28" s="656">
        <v>435031</v>
      </c>
      <c r="DE28" s="648"/>
      <c r="DF28" s="648"/>
      <c r="DG28" s="648"/>
      <c r="DH28" s="648"/>
      <c r="DI28" s="648"/>
      <c r="DJ28" s="648"/>
      <c r="DK28" s="649"/>
      <c r="DL28" s="656">
        <v>435031</v>
      </c>
      <c r="DM28" s="648"/>
      <c r="DN28" s="648"/>
      <c r="DO28" s="648"/>
      <c r="DP28" s="648"/>
      <c r="DQ28" s="648"/>
      <c r="DR28" s="648"/>
      <c r="DS28" s="648"/>
      <c r="DT28" s="648"/>
      <c r="DU28" s="648"/>
      <c r="DV28" s="649"/>
      <c r="DW28" s="652">
        <v>16</v>
      </c>
      <c r="DX28" s="684"/>
      <c r="DY28" s="684"/>
      <c r="DZ28" s="684"/>
      <c r="EA28" s="684"/>
      <c r="EB28" s="684"/>
      <c r="EC28" s="685"/>
    </row>
    <row r="29" spans="2:133" ht="11.25" customHeight="1" x14ac:dyDescent="0.15">
      <c r="B29" s="644" t="s">
        <v>301</v>
      </c>
      <c r="C29" s="645"/>
      <c r="D29" s="645"/>
      <c r="E29" s="645"/>
      <c r="F29" s="645"/>
      <c r="G29" s="645"/>
      <c r="H29" s="645"/>
      <c r="I29" s="645"/>
      <c r="J29" s="645"/>
      <c r="K29" s="645"/>
      <c r="L29" s="645"/>
      <c r="M29" s="645"/>
      <c r="N29" s="645"/>
      <c r="O29" s="645"/>
      <c r="P29" s="645"/>
      <c r="Q29" s="646"/>
      <c r="R29" s="647">
        <v>20632</v>
      </c>
      <c r="S29" s="648"/>
      <c r="T29" s="648"/>
      <c r="U29" s="648"/>
      <c r="V29" s="648"/>
      <c r="W29" s="648"/>
      <c r="X29" s="648"/>
      <c r="Y29" s="649"/>
      <c r="Z29" s="650">
        <v>0.3</v>
      </c>
      <c r="AA29" s="650"/>
      <c r="AB29" s="650"/>
      <c r="AC29" s="650"/>
      <c r="AD29" s="651">
        <v>1876</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303</v>
      </c>
      <c r="CG29" s="663"/>
      <c r="CH29" s="663"/>
      <c r="CI29" s="663"/>
      <c r="CJ29" s="663"/>
      <c r="CK29" s="663"/>
      <c r="CL29" s="663"/>
      <c r="CM29" s="663"/>
      <c r="CN29" s="663"/>
      <c r="CO29" s="663"/>
      <c r="CP29" s="663"/>
      <c r="CQ29" s="664"/>
      <c r="CR29" s="647">
        <v>435031</v>
      </c>
      <c r="CS29" s="672"/>
      <c r="CT29" s="672"/>
      <c r="CU29" s="672"/>
      <c r="CV29" s="672"/>
      <c r="CW29" s="672"/>
      <c r="CX29" s="672"/>
      <c r="CY29" s="673"/>
      <c r="CZ29" s="652">
        <v>6.8</v>
      </c>
      <c r="DA29" s="684"/>
      <c r="DB29" s="684"/>
      <c r="DC29" s="686"/>
      <c r="DD29" s="656">
        <v>435031</v>
      </c>
      <c r="DE29" s="672"/>
      <c r="DF29" s="672"/>
      <c r="DG29" s="672"/>
      <c r="DH29" s="672"/>
      <c r="DI29" s="672"/>
      <c r="DJ29" s="672"/>
      <c r="DK29" s="673"/>
      <c r="DL29" s="656">
        <v>435031</v>
      </c>
      <c r="DM29" s="672"/>
      <c r="DN29" s="672"/>
      <c r="DO29" s="672"/>
      <c r="DP29" s="672"/>
      <c r="DQ29" s="672"/>
      <c r="DR29" s="672"/>
      <c r="DS29" s="672"/>
      <c r="DT29" s="672"/>
      <c r="DU29" s="672"/>
      <c r="DV29" s="673"/>
      <c r="DW29" s="652">
        <v>16</v>
      </c>
      <c r="DX29" s="684"/>
      <c r="DY29" s="684"/>
      <c r="DZ29" s="684"/>
      <c r="EA29" s="684"/>
      <c r="EB29" s="684"/>
      <c r="EC29" s="685"/>
    </row>
    <row r="30" spans="2:133" ht="11.25" customHeight="1" x14ac:dyDescent="0.15">
      <c r="B30" s="644" t="s">
        <v>304</v>
      </c>
      <c r="C30" s="645"/>
      <c r="D30" s="645"/>
      <c r="E30" s="645"/>
      <c r="F30" s="645"/>
      <c r="G30" s="645"/>
      <c r="H30" s="645"/>
      <c r="I30" s="645"/>
      <c r="J30" s="645"/>
      <c r="K30" s="645"/>
      <c r="L30" s="645"/>
      <c r="M30" s="645"/>
      <c r="N30" s="645"/>
      <c r="O30" s="645"/>
      <c r="P30" s="645"/>
      <c r="Q30" s="646"/>
      <c r="R30" s="647">
        <v>10740</v>
      </c>
      <c r="S30" s="648"/>
      <c r="T30" s="648"/>
      <c r="U30" s="648"/>
      <c r="V30" s="648"/>
      <c r="W30" s="648"/>
      <c r="X30" s="648"/>
      <c r="Y30" s="649"/>
      <c r="Z30" s="650">
        <v>0.2</v>
      </c>
      <c r="AA30" s="650"/>
      <c r="AB30" s="650"/>
      <c r="AC30" s="650"/>
      <c r="AD30" s="651" t="s">
        <v>237</v>
      </c>
      <c r="AE30" s="651"/>
      <c r="AF30" s="651"/>
      <c r="AG30" s="651"/>
      <c r="AH30" s="651"/>
      <c r="AI30" s="651"/>
      <c r="AJ30" s="651"/>
      <c r="AK30" s="651"/>
      <c r="AL30" s="652" t="s">
        <v>128</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421616</v>
      </c>
      <c r="CS30" s="648"/>
      <c r="CT30" s="648"/>
      <c r="CU30" s="648"/>
      <c r="CV30" s="648"/>
      <c r="CW30" s="648"/>
      <c r="CX30" s="648"/>
      <c r="CY30" s="649"/>
      <c r="CZ30" s="652">
        <v>6.6</v>
      </c>
      <c r="DA30" s="684"/>
      <c r="DB30" s="684"/>
      <c r="DC30" s="686"/>
      <c r="DD30" s="656">
        <v>421616</v>
      </c>
      <c r="DE30" s="648"/>
      <c r="DF30" s="648"/>
      <c r="DG30" s="648"/>
      <c r="DH30" s="648"/>
      <c r="DI30" s="648"/>
      <c r="DJ30" s="648"/>
      <c r="DK30" s="649"/>
      <c r="DL30" s="656">
        <v>421616</v>
      </c>
      <c r="DM30" s="648"/>
      <c r="DN30" s="648"/>
      <c r="DO30" s="648"/>
      <c r="DP30" s="648"/>
      <c r="DQ30" s="648"/>
      <c r="DR30" s="648"/>
      <c r="DS30" s="648"/>
      <c r="DT30" s="648"/>
      <c r="DU30" s="648"/>
      <c r="DV30" s="649"/>
      <c r="DW30" s="652">
        <v>15.5</v>
      </c>
      <c r="DX30" s="684"/>
      <c r="DY30" s="684"/>
      <c r="DZ30" s="684"/>
      <c r="EA30" s="684"/>
      <c r="EB30" s="684"/>
      <c r="EC30" s="685"/>
    </row>
    <row r="31" spans="2:133" ht="11.25" customHeight="1" x14ac:dyDescent="0.15">
      <c r="B31" s="644" t="s">
        <v>308</v>
      </c>
      <c r="C31" s="645"/>
      <c r="D31" s="645"/>
      <c r="E31" s="645"/>
      <c r="F31" s="645"/>
      <c r="G31" s="645"/>
      <c r="H31" s="645"/>
      <c r="I31" s="645"/>
      <c r="J31" s="645"/>
      <c r="K31" s="645"/>
      <c r="L31" s="645"/>
      <c r="M31" s="645"/>
      <c r="N31" s="645"/>
      <c r="O31" s="645"/>
      <c r="P31" s="645"/>
      <c r="Q31" s="646"/>
      <c r="R31" s="647">
        <v>1823519</v>
      </c>
      <c r="S31" s="648"/>
      <c r="T31" s="648"/>
      <c r="U31" s="648"/>
      <c r="V31" s="648"/>
      <c r="W31" s="648"/>
      <c r="X31" s="648"/>
      <c r="Y31" s="649"/>
      <c r="Z31" s="650">
        <v>27.2</v>
      </c>
      <c r="AA31" s="650"/>
      <c r="AB31" s="650"/>
      <c r="AC31" s="650"/>
      <c r="AD31" s="651" t="s">
        <v>237</v>
      </c>
      <c r="AE31" s="651"/>
      <c r="AF31" s="651"/>
      <c r="AG31" s="651"/>
      <c r="AH31" s="651"/>
      <c r="AI31" s="651"/>
      <c r="AJ31" s="651"/>
      <c r="AK31" s="651"/>
      <c r="AL31" s="652" t="s">
        <v>237</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03">
        <v>97.2</v>
      </c>
      <c r="BH31" s="699"/>
      <c r="BI31" s="699"/>
      <c r="BJ31" s="699"/>
      <c r="BK31" s="699"/>
      <c r="BL31" s="699"/>
      <c r="BM31" s="642">
        <v>96</v>
      </c>
      <c r="BN31" s="699"/>
      <c r="BO31" s="699"/>
      <c r="BP31" s="699"/>
      <c r="BQ31" s="700"/>
      <c r="BR31" s="703">
        <v>99.5</v>
      </c>
      <c r="BS31" s="699"/>
      <c r="BT31" s="699"/>
      <c r="BU31" s="699"/>
      <c r="BV31" s="699"/>
      <c r="BW31" s="699"/>
      <c r="BX31" s="642">
        <v>98.2</v>
      </c>
      <c r="BY31" s="699"/>
      <c r="BZ31" s="699"/>
      <c r="CA31" s="699"/>
      <c r="CB31" s="700"/>
      <c r="CD31" s="695"/>
      <c r="CE31" s="696"/>
      <c r="CF31" s="662" t="s">
        <v>311</v>
      </c>
      <c r="CG31" s="663"/>
      <c r="CH31" s="663"/>
      <c r="CI31" s="663"/>
      <c r="CJ31" s="663"/>
      <c r="CK31" s="663"/>
      <c r="CL31" s="663"/>
      <c r="CM31" s="663"/>
      <c r="CN31" s="663"/>
      <c r="CO31" s="663"/>
      <c r="CP31" s="663"/>
      <c r="CQ31" s="664"/>
      <c r="CR31" s="647">
        <v>13415</v>
      </c>
      <c r="CS31" s="672"/>
      <c r="CT31" s="672"/>
      <c r="CU31" s="672"/>
      <c r="CV31" s="672"/>
      <c r="CW31" s="672"/>
      <c r="CX31" s="672"/>
      <c r="CY31" s="673"/>
      <c r="CZ31" s="652">
        <v>0.2</v>
      </c>
      <c r="DA31" s="684"/>
      <c r="DB31" s="684"/>
      <c r="DC31" s="686"/>
      <c r="DD31" s="656">
        <v>13415</v>
      </c>
      <c r="DE31" s="672"/>
      <c r="DF31" s="672"/>
      <c r="DG31" s="672"/>
      <c r="DH31" s="672"/>
      <c r="DI31" s="672"/>
      <c r="DJ31" s="672"/>
      <c r="DK31" s="673"/>
      <c r="DL31" s="656">
        <v>13415</v>
      </c>
      <c r="DM31" s="672"/>
      <c r="DN31" s="672"/>
      <c r="DO31" s="672"/>
      <c r="DP31" s="672"/>
      <c r="DQ31" s="672"/>
      <c r="DR31" s="672"/>
      <c r="DS31" s="672"/>
      <c r="DT31" s="672"/>
      <c r="DU31" s="672"/>
      <c r="DV31" s="673"/>
      <c r="DW31" s="652">
        <v>0.5</v>
      </c>
      <c r="DX31" s="684"/>
      <c r="DY31" s="684"/>
      <c r="DZ31" s="684"/>
      <c r="EA31" s="684"/>
      <c r="EB31" s="684"/>
      <c r="EC31" s="685"/>
    </row>
    <row r="32" spans="2:133" ht="11.25" customHeight="1" x14ac:dyDescent="0.15">
      <c r="B32" s="714" t="s">
        <v>312</v>
      </c>
      <c r="C32" s="715"/>
      <c r="D32" s="715"/>
      <c r="E32" s="715"/>
      <c r="F32" s="715"/>
      <c r="G32" s="715"/>
      <c r="H32" s="715"/>
      <c r="I32" s="715"/>
      <c r="J32" s="715"/>
      <c r="K32" s="715"/>
      <c r="L32" s="715"/>
      <c r="M32" s="715"/>
      <c r="N32" s="715"/>
      <c r="O32" s="715"/>
      <c r="P32" s="715"/>
      <c r="Q32" s="716"/>
      <c r="R32" s="647" t="s">
        <v>237</v>
      </c>
      <c r="S32" s="648"/>
      <c r="T32" s="648"/>
      <c r="U32" s="648"/>
      <c r="V32" s="648"/>
      <c r="W32" s="648"/>
      <c r="X32" s="648"/>
      <c r="Y32" s="649"/>
      <c r="Z32" s="650" t="s">
        <v>128</v>
      </c>
      <c r="AA32" s="650"/>
      <c r="AB32" s="650"/>
      <c r="AC32" s="650"/>
      <c r="AD32" s="651" t="s">
        <v>237</v>
      </c>
      <c r="AE32" s="651"/>
      <c r="AF32" s="651"/>
      <c r="AG32" s="651"/>
      <c r="AH32" s="651"/>
      <c r="AI32" s="651"/>
      <c r="AJ32" s="651"/>
      <c r="AK32" s="651"/>
      <c r="AL32" s="652" t="s">
        <v>128</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99.8</v>
      </c>
      <c r="BH32" s="672"/>
      <c r="BI32" s="672"/>
      <c r="BJ32" s="672"/>
      <c r="BK32" s="672"/>
      <c r="BL32" s="672"/>
      <c r="BM32" s="653">
        <v>98.9</v>
      </c>
      <c r="BN32" s="701"/>
      <c r="BO32" s="701"/>
      <c r="BP32" s="701"/>
      <c r="BQ32" s="702"/>
      <c r="BR32" s="713">
        <v>99.5</v>
      </c>
      <c r="BS32" s="672"/>
      <c r="BT32" s="672"/>
      <c r="BU32" s="672"/>
      <c r="BV32" s="672"/>
      <c r="BW32" s="672"/>
      <c r="BX32" s="653">
        <v>98.8</v>
      </c>
      <c r="BY32" s="701"/>
      <c r="BZ32" s="701"/>
      <c r="CA32" s="701"/>
      <c r="CB32" s="702"/>
      <c r="CD32" s="697"/>
      <c r="CE32" s="698"/>
      <c r="CF32" s="662" t="s">
        <v>315</v>
      </c>
      <c r="CG32" s="663"/>
      <c r="CH32" s="663"/>
      <c r="CI32" s="663"/>
      <c r="CJ32" s="663"/>
      <c r="CK32" s="663"/>
      <c r="CL32" s="663"/>
      <c r="CM32" s="663"/>
      <c r="CN32" s="663"/>
      <c r="CO32" s="663"/>
      <c r="CP32" s="663"/>
      <c r="CQ32" s="664"/>
      <c r="CR32" s="647" t="s">
        <v>237</v>
      </c>
      <c r="CS32" s="648"/>
      <c r="CT32" s="648"/>
      <c r="CU32" s="648"/>
      <c r="CV32" s="648"/>
      <c r="CW32" s="648"/>
      <c r="CX32" s="648"/>
      <c r="CY32" s="649"/>
      <c r="CZ32" s="652" t="s">
        <v>237</v>
      </c>
      <c r="DA32" s="684"/>
      <c r="DB32" s="684"/>
      <c r="DC32" s="686"/>
      <c r="DD32" s="656" t="s">
        <v>128</v>
      </c>
      <c r="DE32" s="648"/>
      <c r="DF32" s="648"/>
      <c r="DG32" s="648"/>
      <c r="DH32" s="648"/>
      <c r="DI32" s="648"/>
      <c r="DJ32" s="648"/>
      <c r="DK32" s="649"/>
      <c r="DL32" s="656" t="s">
        <v>237</v>
      </c>
      <c r="DM32" s="648"/>
      <c r="DN32" s="648"/>
      <c r="DO32" s="648"/>
      <c r="DP32" s="648"/>
      <c r="DQ32" s="648"/>
      <c r="DR32" s="648"/>
      <c r="DS32" s="648"/>
      <c r="DT32" s="648"/>
      <c r="DU32" s="648"/>
      <c r="DV32" s="649"/>
      <c r="DW32" s="652" t="s">
        <v>237</v>
      </c>
      <c r="DX32" s="684"/>
      <c r="DY32" s="684"/>
      <c r="DZ32" s="684"/>
      <c r="EA32" s="684"/>
      <c r="EB32" s="684"/>
      <c r="EC32" s="685"/>
    </row>
    <row r="33" spans="2:133" ht="11.25" customHeight="1" x14ac:dyDescent="0.15">
      <c r="B33" s="644" t="s">
        <v>316</v>
      </c>
      <c r="C33" s="645"/>
      <c r="D33" s="645"/>
      <c r="E33" s="645"/>
      <c r="F33" s="645"/>
      <c r="G33" s="645"/>
      <c r="H33" s="645"/>
      <c r="I33" s="645"/>
      <c r="J33" s="645"/>
      <c r="K33" s="645"/>
      <c r="L33" s="645"/>
      <c r="M33" s="645"/>
      <c r="N33" s="645"/>
      <c r="O33" s="645"/>
      <c r="P33" s="645"/>
      <c r="Q33" s="646"/>
      <c r="R33" s="647">
        <v>389858</v>
      </c>
      <c r="S33" s="648"/>
      <c r="T33" s="648"/>
      <c r="U33" s="648"/>
      <c r="V33" s="648"/>
      <c r="W33" s="648"/>
      <c r="X33" s="648"/>
      <c r="Y33" s="649"/>
      <c r="Z33" s="650">
        <v>5.8</v>
      </c>
      <c r="AA33" s="650"/>
      <c r="AB33" s="650"/>
      <c r="AC33" s="650"/>
      <c r="AD33" s="651" t="s">
        <v>237</v>
      </c>
      <c r="AE33" s="651"/>
      <c r="AF33" s="651"/>
      <c r="AG33" s="651"/>
      <c r="AH33" s="651"/>
      <c r="AI33" s="651"/>
      <c r="AJ33" s="651"/>
      <c r="AK33" s="651"/>
      <c r="AL33" s="652" t="s">
        <v>237</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95.2</v>
      </c>
      <c r="BH33" s="718"/>
      <c r="BI33" s="718"/>
      <c r="BJ33" s="718"/>
      <c r="BK33" s="718"/>
      <c r="BL33" s="718"/>
      <c r="BM33" s="719">
        <v>93.6</v>
      </c>
      <c r="BN33" s="718"/>
      <c r="BO33" s="718"/>
      <c r="BP33" s="718"/>
      <c r="BQ33" s="720"/>
      <c r="BR33" s="717">
        <v>99.4</v>
      </c>
      <c r="BS33" s="718"/>
      <c r="BT33" s="718"/>
      <c r="BU33" s="718"/>
      <c r="BV33" s="718"/>
      <c r="BW33" s="718"/>
      <c r="BX33" s="719">
        <v>97.7</v>
      </c>
      <c r="BY33" s="718"/>
      <c r="BZ33" s="718"/>
      <c r="CA33" s="718"/>
      <c r="CB33" s="720"/>
      <c r="CD33" s="662" t="s">
        <v>318</v>
      </c>
      <c r="CE33" s="663"/>
      <c r="CF33" s="663"/>
      <c r="CG33" s="663"/>
      <c r="CH33" s="663"/>
      <c r="CI33" s="663"/>
      <c r="CJ33" s="663"/>
      <c r="CK33" s="663"/>
      <c r="CL33" s="663"/>
      <c r="CM33" s="663"/>
      <c r="CN33" s="663"/>
      <c r="CO33" s="663"/>
      <c r="CP33" s="663"/>
      <c r="CQ33" s="664"/>
      <c r="CR33" s="647">
        <v>2875627</v>
      </c>
      <c r="CS33" s="672"/>
      <c r="CT33" s="672"/>
      <c r="CU33" s="672"/>
      <c r="CV33" s="672"/>
      <c r="CW33" s="672"/>
      <c r="CX33" s="672"/>
      <c r="CY33" s="673"/>
      <c r="CZ33" s="652">
        <v>44.9</v>
      </c>
      <c r="DA33" s="684"/>
      <c r="DB33" s="684"/>
      <c r="DC33" s="686"/>
      <c r="DD33" s="656">
        <v>1728217</v>
      </c>
      <c r="DE33" s="672"/>
      <c r="DF33" s="672"/>
      <c r="DG33" s="672"/>
      <c r="DH33" s="672"/>
      <c r="DI33" s="672"/>
      <c r="DJ33" s="672"/>
      <c r="DK33" s="673"/>
      <c r="DL33" s="656">
        <v>1114314</v>
      </c>
      <c r="DM33" s="672"/>
      <c r="DN33" s="672"/>
      <c r="DO33" s="672"/>
      <c r="DP33" s="672"/>
      <c r="DQ33" s="672"/>
      <c r="DR33" s="672"/>
      <c r="DS33" s="672"/>
      <c r="DT33" s="672"/>
      <c r="DU33" s="672"/>
      <c r="DV33" s="673"/>
      <c r="DW33" s="652">
        <v>41</v>
      </c>
      <c r="DX33" s="684"/>
      <c r="DY33" s="684"/>
      <c r="DZ33" s="684"/>
      <c r="EA33" s="684"/>
      <c r="EB33" s="684"/>
      <c r="EC33" s="685"/>
    </row>
    <row r="34" spans="2:133" ht="11.25" customHeight="1" x14ac:dyDescent="0.15">
      <c r="B34" s="644" t="s">
        <v>319</v>
      </c>
      <c r="C34" s="645"/>
      <c r="D34" s="645"/>
      <c r="E34" s="645"/>
      <c r="F34" s="645"/>
      <c r="G34" s="645"/>
      <c r="H34" s="645"/>
      <c r="I34" s="645"/>
      <c r="J34" s="645"/>
      <c r="K34" s="645"/>
      <c r="L34" s="645"/>
      <c r="M34" s="645"/>
      <c r="N34" s="645"/>
      <c r="O34" s="645"/>
      <c r="P34" s="645"/>
      <c r="Q34" s="646"/>
      <c r="R34" s="647">
        <v>42719</v>
      </c>
      <c r="S34" s="648"/>
      <c r="T34" s="648"/>
      <c r="U34" s="648"/>
      <c r="V34" s="648"/>
      <c r="W34" s="648"/>
      <c r="X34" s="648"/>
      <c r="Y34" s="649"/>
      <c r="Z34" s="650">
        <v>0.6</v>
      </c>
      <c r="AA34" s="650"/>
      <c r="AB34" s="650"/>
      <c r="AC34" s="650"/>
      <c r="AD34" s="651">
        <v>6949</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767328</v>
      </c>
      <c r="CS34" s="648"/>
      <c r="CT34" s="648"/>
      <c r="CU34" s="648"/>
      <c r="CV34" s="648"/>
      <c r="CW34" s="648"/>
      <c r="CX34" s="648"/>
      <c r="CY34" s="649"/>
      <c r="CZ34" s="652">
        <v>12</v>
      </c>
      <c r="DA34" s="684"/>
      <c r="DB34" s="684"/>
      <c r="DC34" s="686"/>
      <c r="DD34" s="656">
        <v>617838</v>
      </c>
      <c r="DE34" s="648"/>
      <c r="DF34" s="648"/>
      <c r="DG34" s="648"/>
      <c r="DH34" s="648"/>
      <c r="DI34" s="648"/>
      <c r="DJ34" s="648"/>
      <c r="DK34" s="649"/>
      <c r="DL34" s="656">
        <v>302026</v>
      </c>
      <c r="DM34" s="648"/>
      <c r="DN34" s="648"/>
      <c r="DO34" s="648"/>
      <c r="DP34" s="648"/>
      <c r="DQ34" s="648"/>
      <c r="DR34" s="648"/>
      <c r="DS34" s="648"/>
      <c r="DT34" s="648"/>
      <c r="DU34" s="648"/>
      <c r="DV34" s="649"/>
      <c r="DW34" s="652">
        <v>11.1</v>
      </c>
      <c r="DX34" s="684"/>
      <c r="DY34" s="684"/>
      <c r="DZ34" s="684"/>
      <c r="EA34" s="684"/>
      <c r="EB34" s="684"/>
      <c r="EC34" s="685"/>
    </row>
    <row r="35" spans="2:133" ht="11.25" customHeight="1" x14ac:dyDescent="0.15">
      <c r="B35" s="644" t="s">
        <v>321</v>
      </c>
      <c r="C35" s="645"/>
      <c r="D35" s="645"/>
      <c r="E35" s="645"/>
      <c r="F35" s="645"/>
      <c r="G35" s="645"/>
      <c r="H35" s="645"/>
      <c r="I35" s="645"/>
      <c r="J35" s="645"/>
      <c r="K35" s="645"/>
      <c r="L35" s="645"/>
      <c r="M35" s="645"/>
      <c r="N35" s="645"/>
      <c r="O35" s="645"/>
      <c r="P35" s="645"/>
      <c r="Q35" s="646"/>
      <c r="R35" s="647">
        <v>280196</v>
      </c>
      <c r="S35" s="648"/>
      <c r="T35" s="648"/>
      <c r="U35" s="648"/>
      <c r="V35" s="648"/>
      <c r="W35" s="648"/>
      <c r="X35" s="648"/>
      <c r="Y35" s="649"/>
      <c r="Z35" s="650">
        <v>4.2</v>
      </c>
      <c r="AA35" s="650"/>
      <c r="AB35" s="650"/>
      <c r="AC35" s="650"/>
      <c r="AD35" s="651" t="s">
        <v>237</v>
      </c>
      <c r="AE35" s="651"/>
      <c r="AF35" s="651"/>
      <c r="AG35" s="651"/>
      <c r="AH35" s="651"/>
      <c r="AI35" s="651"/>
      <c r="AJ35" s="651"/>
      <c r="AK35" s="651"/>
      <c r="AL35" s="652" t="s">
        <v>128</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30273</v>
      </c>
      <c r="CS35" s="672"/>
      <c r="CT35" s="672"/>
      <c r="CU35" s="672"/>
      <c r="CV35" s="672"/>
      <c r="CW35" s="672"/>
      <c r="CX35" s="672"/>
      <c r="CY35" s="673"/>
      <c r="CZ35" s="652">
        <v>0.5</v>
      </c>
      <c r="DA35" s="684"/>
      <c r="DB35" s="684"/>
      <c r="DC35" s="686"/>
      <c r="DD35" s="656">
        <v>25854</v>
      </c>
      <c r="DE35" s="672"/>
      <c r="DF35" s="672"/>
      <c r="DG35" s="672"/>
      <c r="DH35" s="672"/>
      <c r="DI35" s="672"/>
      <c r="DJ35" s="672"/>
      <c r="DK35" s="673"/>
      <c r="DL35" s="656">
        <v>24313</v>
      </c>
      <c r="DM35" s="672"/>
      <c r="DN35" s="672"/>
      <c r="DO35" s="672"/>
      <c r="DP35" s="672"/>
      <c r="DQ35" s="672"/>
      <c r="DR35" s="672"/>
      <c r="DS35" s="672"/>
      <c r="DT35" s="672"/>
      <c r="DU35" s="672"/>
      <c r="DV35" s="673"/>
      <c r="DW35" s="652">
        <v>0.9</v>
      </c>
      <c r="DX35" s="684"/>
      <c r="DY35" s="684"/>
      <c r="DZ35" s="684"/>
      <c r="EA35" s="684"/>
      <c r="EB35" s="684"/>
      <c r="EC35" s="685"/>
    </row>
    <row r="36" spans="2:133" ht="11.25" customHeight="1" x14ac:dyDescent="0.15">
      <c r="B36" s="644" t="s">
        <v>325</v>
      </c>
      <c r="C36" s="645"/>
      <c r="D36" s="645"/>
      <c r="E36" s="645"/>
      <c r="F36" s="645"/>
      <c r="G36" s="645"/>
      <c r="H36" s="645"/>
      <c r="I36" s="645"/>
      <c r="J36" s="645"/>
      <c r="K36" s="645"/>
      <c r="L36" s="645"/>
      <c r="M36" s="645"/>
      <c r="N36" s="645"/>
      <c r="O36" s="645"/>
      <c r="P36" s="645"/>
      <c r="Q36" s="646"/>
      <c r="R36" s="647">
        <v>133463</v>
      </c>
      <c r="S36" s="648"/>
      <c r="T36" s="648"/>
      <c r="U36" s="648"/>
      <c r="V36" s="648"/>
      <c r="W36" s="648"/>
      <c r="X36" s="648"/>
      <c r="Y36" s="649"/>
      <c r="Z36" s="650">
        <v>2</v>
      </c>
      <c r="AA36" s="650"/>
      <c r="AB36" s="650"/>
      <c r="AC36" s="650"/>
      <c r="AD36" s="651" t="s">
        <v>237</v>
      </c>
      <c r="AE36" s="651"/>
      <c r="AF36" s="651"/>
      <c r="AG36" s="651"/>
      <c r="AH36" s="651"/>
      <c r="AI36" s="651"/>
      <c r="AJ36" s="651"/>
      <c r="AK36" s="651"/>
      <c r="AL36" s="652" t="s">
        <v>237</v>
      </c>
      <c r="AM36" s="653"/>
      <c r="AN36" s="653"/>
      <c r="AO36" s="654"/>
      <c r="AP36" s="235"/>
      <c r="AQ36" s="721" t="s">
        <v>326</v>
      </c>
      <c r="AR36" s="722"/>
      <c r="AS36" s="722"/>
      <c r="AT36" s="722"/>
      <c r="AU36" s="722"/>
      <c r="AV36" s="722"/>
      <c r="AW36" s="722"/>
      <c r="AX36" s="722"/>
      <c r="AY36" s="723"/>
      <c r="AZ36" s="636">
        <v>411277</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35167</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1612662</v>
      </c>
      <c r="CS36" s="648"/>
      <c r="CT36" s="648"/>
      <c r="CU36" s="648"/>
      <c r="CV36" s="648"/>
      <c r="CW36" s="648"/>
      <c r="CX36" s="648"/>
      <c r="CY36" s="649"/>
      <c r="CZ36" s="652">
        <v>25.2</v>
      </c>
      <c r="DA36" s="684"/>
      <c r="DB36" s="684"/>
      <c r="DC36" s="686"/>
      <c r="DD36" s="656">
        <v>727239</v>
      </c>
      <c r="DE36" s="648"/>
      <c r="DF36" s="648"/>
      <c r="DG36" s="648"/>
      <c r="DH36" s="648"/>
      <c r="DI36" s="648"/>
      <c r="DJ36" s="648"/>
      <c r="DK36" s="649"/>
      <c r="DL36" s="656">
        <v>507460</v>
      </c>
      <c r="DM36" s="648"/>
      <c r="DN36" s="648"/>
      <c r="DO36" s="648"/>
      <c r="DP36" s="648"/>
      <c r="DQ36" s="648"/>
      <c r="DR36" s="648"/>
      <c r="DS36" s="648"/>
      <c r="DT36" s="648"/>
      <c r="DU36" s="648"/>
      <c r="DV36" s="649"/>
      <c r="DW36" s="652">
        <v>18.7</v>
      </c>
      <c r="DX36" s="684"/>
      <c r="DY36" s="684"/>
      <c r="DZ36" s="684"/>
      <c r="EA36" s="684"/>
      <c r="EB36" s="684"/>
      <c r="EC36" s="685"/>
    </row>
    <row r="37" spans="2:133" ht="11.25" customHeight="1" x14ac:dyDescent="0.15">
      <c r="B37" s="644" t="s">
        <v>329</v>
      </c>
      <c r="C37" s="645"/>
      <c r="D37" s="645"/>
      <c r="E37" s="645"/>
      <c r="F37" s="645"/>
      <c r="G37" s="645"/>
      <c r="H37" s="645"/>
      <c r="I37" s="645"/>
      <c r="J37" s="645"/>
      <c r="K37" s="645"/>
      <c r="L37" s="645"/>
      <c r="M37" s="645"/>
      <c r="N37" s="645"/>
      <c r="O37" s="645"/>
      <c r="P37" s="645"/>
      <c r="Q37" s="646"/>
      <c r="R37" s="647">
        <v>502756</v>
      </c>
      <c r="S37" s="648"/>
      <c r="T37" s="648"/>
      <c r="U37" s="648"/>
      <c r="V37" s="648"/>
      <c r="W37" s="648"/>
      <c r="X37" s="648"/>
      <c r="Y37" s="649"/>
      <c r="Z37" s="650">
        <v>7.5</v>
      </c>
      <c r="AA37" s="650"/>
      <c r="AB37" s="650"/>
      <c r="AC37" s="650"/>
      <c r="AD37" s="651" t="s">
        <v>128</v>
      </c>
      <c r="AE37" s="651"/>
      <c r="AF37" s="651"/>
      <c r="AG37" s="651"/>
      <c r="AH37" s="651"/>
      <c r="AI37" s="651"/>
      <c r="AJ37" s="651"/>
      <c r="AK37" s="651"/>
      <c r="AL37" s="652" t="s">
        <v>128</v>
      </c>
      <c r="AM37" s="653"/>
      <c r="AN37" s="653"/>
      <c r="AO37" s="654"/>
      <c r="AQ37" s="725" t="s">
        <v>330</v>
      </c>
      <c r="AR37" s="726"/>
      <c r="AS37" s="726"/>
      <c r="AT37" s="726"/>
      <c r="AU37" s="726"/>
      <c r="AV37" s="726"/>
      <c r="AW37" s="726"/>
      <c r="AX37" s="726"/>
      <c r="AY37" s="727"/>
      <c r="AZ37" s="647">
        <v>41006</v>
      </c>
      <c r="BA37" s="648"/>
      <c r="BB37" s="648"/>
      <c r="BC37" s="648"/>
      <c r="BD37" s="672"/>
      <c r="BE37" s="672"/>
      <c r="BF37" s="702"/>
      <c r="BG37" s="662" t="s">
        <v>331</v>
      </c>
      <c r="BH37" s="663"/>
      <c r="BI37" s="663"/>
      <c r="BJ37" s="663"/>
      <c r="BK37" s="663"/>
      <c r="BL37" s="663"/>
      <c r="BM37" s="663"/>
      <c r="BN37" s="663"/>
      <c r="BO37" s="663"/>
      <c r="BP37" s="663"/>
      <c r="BQ37" s="663"/>
      <c r="BR37" s="663"/>
      <c r="BS37" s="663"/>
      <c r="BT37" s="663"/>
      <c r="BU37" s="664"/>
      <c r="BV37" s="647">
        <v>17474</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522773</v>
      </c>
      <c r="CS37" s="672"/>
      <c r="CT37" s="672"/>
      <c r="CU37" s="672"/>
      <c r="CV37" s="672"/>
      <c r="CW37" s="672"/>
      <c r="CX37" s="672"/>
      <c r="CY37" s="673"/>
      <c r="CZ37" s="652">
        <v>8.1999999999999993</v>
      </c>
      <c r="DA37" s="684"/>
      <c r="DB37" s="684"/>
      <c r="DC37" s="686"/>
      <c r="DD37" s="656">
        <v>402520</v>
      </c>
      <c r="DE37" s="672"/>
      <c r="DF37" s="672"/>
      <c r="DG37" s="672"/>
      <c r="DH37" s="672"/>
      <c r="DI37" s="672"/>
      <c r="DJ37" s="672"/>
      <c r="DK37" s="673"/>
      <c r="DL37" s="656">
        <v>401511</v>
      </c>
      <c r="DM37" s="672"/>
      <c r="DN37" s="672"/>
      <c r="DO37" s="672"/>
      <c r="DP37" s="672"/>
      <c r="DQ37" s="672"/>
      <c r="DR37" s="672"/>
      <c r="DS37" s="672"/>
      <c r="DT37" s="672"/>
      <c r="DU37" s="672"/>
      <c r="DV37" s="673"/>
      <c r="DW37" s="652">
        <v>14.8</v>
      </c>
      <c r="DX37" s="684"/>
      <c r="DY37" s="684"/>
      <c r="DZ37" s="684"/>
      <c r="EA37" s="684"/>
      <c r="EB37" s="684"/>
      <c r="EC37" s="685"/>
    </row>
    <row r="38" spans="2:133" ht="11.25" customHeight="1" x14ac:dyDescent="0.15">
      <c r="B38" s="644" t="s">
        <v>333</v>
      </c>
      <c r="C38" s="645"/>
      <c r="D38" s="645"/>
      <c r="E38" s="645"/>
      <c r="F38" s="645"/>
      <c r="G38" s="645"/>
      <c r="H38" s="645"/>
      <c r="I38" s="645"/>
      <c r="J38" s="645"/>
      <c r="K38" s="645"/>
      <c r="L38" s="645"/>
      <c r="M38" s="645"/>
      <c r="N38" s="645"/>
      <c r="O38" s="645"/>
      <c r="P38" s="645"/>
      <c r="Q38" s="646"/>
      <c r="R38" s="647">
        <v>64960</v>
      </c>
      <c r="S38" s="648"/>
      <c r="T38" s="648"/>
      <c r="U38" s="648"/>
      <c r="V38" s="648"/>
      <c r="W38" s="648"/>
      <c r="X38" s="648"/>
      <c r="Y38" s="649"/>
      <c r="Z38" s="650">
        <v>1</v>
      </c>
      <c r="AA38" s="650"/>
      <c r="AB38" s="650"/>
      <c r="AC38" s="650"/>
      <c r="AD38" s="651">
        <v>20127</v>
      </c>
      <c r="AE38" s="651"/>
      <c r="AF38" s="651"/>
      <c r="AG38" s="651"/>
      <c r="AH38" s="651"/>
      <c r="AI38" s="651"/>
      <c r="AJ38" s="651"/>
      <c r="AK38" s="651"/>
      <c r="AL38" s="652">
        <v>0.8</v>
      </c>
      <c r="AM38" s="653"/>
      <c r="AN38" s="653"/>
      <c r="AO38" s="654"/>
      <c r="AQ38" s="725" t="s">
        <v>334</v>
      </c>
      <c r="AR38" s="726"/>
      <c r="AS38" s="726"/>
      <c r="AT38" s="726"/>
      <c r="AU38" s="726"/>
      <c r="AV38" s="726"/>
      <c r="AW38" s="726"/>
      <c r="AX38" s="726"/>
      <c r="AY38" s="727"/>
      <c r="AZ38" s="647">
        <v>12933</v>
      </c>
      <c r="BA38" s="648"/>
      <c r="BB38" s="648"/>
      <c r="BC38" s="648"/>
      <c r="BD38" s="672"/>
      <c r="BE38" s="672"/>
      <c r="BF38" s="702"/>
      <c r="BG38" s="662" t="s">
        <v>335</v>
      </c>
      <c r="BH38" s="663"/>
      <c r="BI38" s="663"/>
      <c r="BJ38" s="663"/>
      <c r="BK38" s="663"/>
      <c r="BL38" s="663"/>
      <c r="BM38" s="663"/>
      <c r="BN38" s="663"/>
      <c r="BO38" s="663"/>
      <c r="BP38" s="663"/>
      <c r="BQ38" s="663"/>
      <c r="BR38" s="663"/>
      <c r="BS38" s="663"/>
      <c r="BT38" s="663"/>
      <c r="BU38" s="664"/>
      <c r="BV38" s="647">
        <v>1199</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411277</v>
      </c>
      <c r="CS38" s="648"/>
      <c r="CT38" s="648"/>
      <c r="CU38" s="648"/>
      <c r="CV38" s="648"/>
      <c r="CW38" s="648"/>
      <c r="CX38" s="648"/>
      <c r="CY38" s="649"/>
      <c r="CZ38" s="652">
        <v>6.4</v>
      </c>
      <c r="DA38" s="684"/>
      <c r="DB38" s="684"/>
      <c r="DC38" s="686"/>
      <c r="DD38" s="656">
        <v>336167</v>
      </c>
      <c r="DE38" s="648"/>
      <c r="DF38" s="648"/>
      <c r="DG38" s="648"/>
      <c r="DH38" s="648"/>
      <c r="DI38" s="648"/>
      <c r="DJ38" s="648"/>
      <c r="DK38" s="649"/>
      <c r="DL38" s="656">
        <v>280515</v>
      </c>
      <c r="DM38" s="648"/>
      <c r="DN38" s="648"/>
      <c r="DO38" s="648"/>
      <c r="DP38" s="648"/>
      <c r="DQ38" s="648"/>
      <c r="DR38" s="648"/>
      <c r="DS38" s="648"/>
      <c r="DT38" s="648"/>
      <c r="DU38" s="648"/>
      <c r="DV38" s="649"/>
      <c r="DW38" s="652">
        <v>10.3</v>
      </c>
      <c r="DX38" s="684"/>
      <c r="DY38" s="684"/>
      <c r="DZ38" s="684"/>
      <c r="EA38" s="684"/>
      <c r="EB38" s="684"/>
      <c r="EC38" s="685"/>
    </row>
    <row r="39" spans="2:133" ht="11.25" customHeight="1" x14ac:dyDescent="0.15">
      <c r="B39" s="644" t="s">
        <v>337</v>
      </c>
      <c r="C39" s="645"/>
      <c r="D39" s="645"/>
      <c r="E39" s="645"/>
      <c r="F39" s="645"/>
      <c r="G39" s="645"/>
      <c r="H39" s="645"/>
      <c r="I39" s="645"/>
      <c r="J39" s="645"/>
      <c r="K39" s="645"/>
      <c r="L39" s="645"/>
      <c r="M39" s="645"/>
      <c r="N39" s="645"/>
      <c r="O39" s="645"/>
      <c r="P39" s="645"/>
      <c r="Q39" s="646"/>
      <c r="R39" s="647">
        <v>522700</v>
      </c>
      <c r="S39" s="648"/>
      <c r="T39" s="648"/>
      <c r="U39" s="648"/>
      <c r="V39" s="648"/>
      <c r="W39" s="648"/>
      <c r="X39" s="648"/>
      <c r="Y39" s="649"/>
      <c r="Z39" s="650">
        <v>7.8</v>
      </c>
      <c r="AA39" s="650"/>
      <c r="AB39" s="650"/>
      <c r="AC39" s="650"/>
      <c r="AD39" s="651" t="s">
        <v>128</v>
      </c>
      <c r="AE39" s="651"/>
      <c r="AF39" s="651"/>
      <c r="AG39" s="651"/>
      <c r="AH39" s="651"/>
      <c r="AI39" s="651"/>
      <c r="AJ39" s="651"/>
      <c r="AK39" s="651"/>
      <c r="AL39" s="652" t="s">
        <v>237</v>
      </c>
      <c r="AM39" s="653"/>
      <c r="AN39" s="653"/>
      <c r="AO39" s="654"/>
      <c r="AQ39" s="725" t="s">
        <v>338</v>
      </c>
      <c r="AR39" s="726"/>
      <c r="AS39" s="726"/>
      <c r="AT39" s="726"/>
      <c r="AU39" s="726"/>
      <c r="AV39" s="726"/>
      <c r="AW39" s="726"/>
      <c r="AX39" s="726"/>
      <c r="AY39" s="727"/>
      <c r="AZ39" s="647" t="s">
        <v>128</v>
      </c>
      <c r="BA39" s="648"/>
      <c r="BB39" s="648"/>
      <c r="BC39" s="648"/>
      <c r="BD39" s="672"/>
      <c r="BE39" s="672"/>
      <c r="BF39" s="702"/>
      <c r="BG39" s="662" t="s">
        <v>339</v>
      </c>
      <c r="BH39" s="663"/>
      <c r="BI39" s="663"/>
      <c r="BJ39" s="663"/>
      <c r="BK39" s="663"/>
      <c r="BL39" s="663"/>
      <c r="BM39" s="663"/>
      <c r="BN39" s="663"/>
      <c r="BO39" s="663"/>
      <c r="BP39" s="663"/>
      <c r="BQ39" s="663"/>
      <c r="BR39" s="663"/>
      <c r="BS39" s="663"/>
      <c r="BT39" s="663"/>
      <c r="BU39" s="664"/>
      <c r="BV39" s="647">
        <v>2226</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54087</v>
      </c>
      <c r="CS39" s="672"/>
      <c r="CT39" s="672"/>
      <c r="CU39" s="672"/>
      <c r="CV39" s="672"/>
      <c r="CW39" s="672"/>
      <c r="CX39" s="672"/>
      <c r="CY39" s="673"/>
      <c r="CZ39" s="652">
        <v>0.8</v>
      </c>
      <c r="DA39" s="684"/>
      <c r="DB39" s="684"/>
      <c r="DC39" s="686"/>
      <c r="DD39" s="656">
        <v>21119</v>
      </c>
      <c r="DE39" s="672"/>
      <c r="DF39" s="672"/>
      <c r="DG39" s="672"/>
      <c r="DH39" s="672"/>
      <c r="DI39" s="672"/>
      <c r="DJ39" s="672"/>
      <c r="DK39" s="673"/>
      <c r="DL39" s="656" t="s">
        <v>128</v>
      </c>
      <c r="DM39" s="672"/>
      <c r="DN39" s="672"/>
      <c r="DO39" s="672"/>
      <c r="DP39" s="672"/>
      <c r="DQ39" s="672"/>
      <c r="DR39" s="672"/>
      <c r="DS39" s="672"/>
      <c r="DT39" s="672"/>
      <c r="DU39" s="672"/>
      <c r="DV39" s="673"/>
      <c r="DW39" s="652" t="s">
        <v>128</v>
      </c>
      <c r="DX39" s="684"/>
      <c r="DY39" s="684"/>
      <c r="DZ39" s="684"/>
      <c r="EA39" s="684"/>
      <c r="EB39" s="684"/>
      <c r="EC39" s="685"/>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237</v>
      </c>
      <c r="S40" s="648"/>
      <c r="T40" s="648"/>
      <c r="U40" s="648"/>
      <c r="V40" s="648"/>
      <c r="W40" s="648"/>
      <c r="X40" s="648"/>
      <c r="Y40" s="649"/>
      <c r="Z40" s="650" t="s">
        <v>237</v>
      </c>
      <c r="AA40" s="650"/>
      <c r="AB40" s="650"/>
      <c r="AC40" s="650"/>
      <c r="AD40" s="651" t="s">
        <v>237</v>
      </c>
      <c r="AE40" s="651"/>
      <c r="AF40" s="651"/>
      <c r="AG40" s="651"/>
      <c r="AH40" s="651"/>
      <c r="AI40" s="651"/>
      <c r="AJ40" s="651"/>
      <c r="AK40" s="651"/>
      <c r="AL40" s="652" t="s">
        <v>128</v>
      </c>
      <c r="AM40" s="653"/>
      <c r="AN40" s="653"/>
      <c r="AO40" s="654"/>
      <c r="AQ40" s="725" t="s">
        <v>342</v>
      </c>
      <c r="AR40" s="726"/>
      <c r="AS40" s="726"/>
      <c r="AT40" s="726"/>
      <c r="AU40" s="726"/>
      <c r="AV40" s="726"/>
      <c r="AW40" s="726"/>
      <c r="AX40" s="726"/>
      <c r="AY40" s="727"/>
      <c r="AZ40" s="647" t="s">
        <v>128</v>
      </c>
      <c r="BA40" s="648"/>
      <c r="BB40" s="648"/>
      <c r="BC40" s="648"/>
      <c r="BD40" s="672"/>
      <c r="BE40" s="672"/>
      <c r="BF40" s="702"/>
      <c r="BG40" s="728" t="s">
        <v>343</v>
      </c>
      <c r="BH40" s="729"/>
      <c r="BI40" s="729"/>
      <c r="BJ40" s="729"/>
      <c r="BK40" s="729"/>
      <c r="BL40" s="236"/>
      <c r="BM40" s="663" t="s">
        <v>344</v>
      </c>
      <c r="BN40" s="663"/>
      <c r="BO40" s="663"/>
      <c r="BP40" s="663"/>
      <c r="BQ40" s="663"/>
      <c r="BR40" s="663"/>
      <c r="BS40" s="663"/>
      <c r="BT40" s="663"/>
      <c r="BU40" s="664"/>
      <c r="BV40" s="647">
        <v>101</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t="s">
        <v>128</v>
      </c>
      <c r="CS40" s="648"/>
      <c r="CT40" s="648"/>
      <c r="CU40" s="648"/>
      <c r="CV40" s="648"/>
      <c r="CW40" s="648"/>
      <c r="CX40" s="648"/>
      <c r="CY40" s="649"/>
      <c r="CZ40" s="652" t="s">
        <v>237</v>
      </c>
      <c r="DA40" s="684"/>
      <c r="DB40" s="684"/>
      <c r="DC40" s="686"/>
      <c r="DD40" s="656" t="s">
        <v>237</v>
      </c>
      <c r="DE40" s="648"/>
      <c r="DF40" s="648"/>
      <c r="DG40" s="648"/>
      <c r="DH40" s="648"/>
      <c r="DI40" s="648"/>
      <c r="DJ40" s="648"/>
      <c r="DK40" s="649"/>
      <c r="DL40" s="656" t="s">
        <v>128</v>
      </c>
      <c r="DM40" s="648"/>
      <c r="DN40" s="648"/>
      <c r="DO40" s="648"/>
      <c r="DP40" s="648"/>
      <c r="DQ40" s="648"/>
      <c r="DR40" s="648"/>
      <c r="DS40" s="648"/>
      <c r="DT40" s="648"/>
      <c r="DU40" s="648"/>
      <c r="DV40" s="649"/>
      <c r="DW40" s="652" t="s">
        <v>237</v>
      </c>
      <c r="DX40" s="684"/>
      <c r="DY40" s="684"/>
      <c r="DZ40" s="684"/>
      <c r="EA40" s="684"/>
      <c r="EB40" s="684"/>
      <c r="EC40" s="685"/>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128</v>
      </c>
      <c r="AA41" s="650"/>
      <c r="AB41" s="650"/>
      <c r="AC41" s="650"/>
      <c r="AD41" s="651" t="s">
        <v>237</v>
      </c>
      <c r="AE41" s="651"/>
      <c r="AF41" s="651"/>
      <c r="AG41" s="651"/>
      <c r="AH41" s="651"/>
      <c r="AI41" s="651"/>
      <c r="AJ41" s="651"/>
      <c r="AK41" s="651"/>
      <c r="AL41" s="652" t="s">
        <v>237</v>
      </c>
      <c r="AM41" s="653"/>
      <c r="AN41" s="653"/>
      <c r="AO41" s="654"/>
      <c r="AQ41" s="725" t="s">
        <v>347</v>
      </c>
      <c r="AR41" s="726"/>
      <c r="AS41" s="726"/>
      <c r="AT41" s="726"/>
      <c r="AU41" s="726"/>
      <c r="AV41" s="726"/>
      <c r="AW41" s="726"/>
      <c r="AX41" s="726"/>
      <c r="AY41" s="727"/>
      <c r="AZ41" s="647">
        <v>108952</v>
      </c>
      <c r="BA41" s="648"/>
      <c r="BB41" s="648"/>
      <c r="BC41" s="648"/>
      <c r="BD41" s="672"/>
      <c r="BE41" s="672"/>
      <c r="BF41" s="702"/>
      <c r="BG41" s="728"/>
      <c r="BH41" s="729"/>
      <c r="BI41" s="729"/>
      <c r="BJ41" s="729"/>
      <c r="BK41" s="729"/>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237</v>
      </c>
      <c r="CS41" s="672"/>
      <c r="CT41" s="672"/>
      <c r="CU41" s="672"/>
      <c r="CV41" s="672"/>
      <c r="CW41" s="672"/>
      <c r="CX41" s="672"/>
      <c r="CY41" s="673"/>
      <c r="CZ41" s="652" t="s">
        <v>128</v>
      </c>
      <c r="DA41" s="684"/>
      <c r="DB41" s="684"/>
      <c r="DC41" s="686"/>
      <c r="DD41" s="656" t="s">
        <v>128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350</v>
      </c>
      <c r="C42" s="645"/>
      <c r="D42" s="645"/>
      <c r="E42" s="645"/>
      <c r="F42" s="645"/>
      <c r="G42" s="645"/>
      <c r="H42" s="645"/>
      <c r="I42" s="645"/>
      <c r="J42" s="645"/>
      <c r="K42" s="645"/>
      <c r="L42" s="645"/>
      <c r="M42" s="645"/>
      <c r="N42" s="645"/>
      <c r="O42" s="645"/>
      <c r="P42" s="645"/>
      <c r="Q42" s="646"/>
      <c r="R42" s="647">
        <v>85400</v>
      </c>
      <c r="S42" s="648"/>
      <c r="T42" s="648"/>
      <c r="U42" s="648"/>
      <c r="V42" s="648"/>
      <c r="W42" s="648"/>
      <c r="X42" s="648"/>
      <c r="Y42" s="649"/>
      <c r="Z42" s="650">
        <v>1.3</v>
      </c>
      <c r="AA42" s="650"/>
      <c r="AB42" s="650"/>
      <c r="AC42" s="650"/>
      <c r="AD42" s="651" t="s">
        <v>128</v>
      </c>
      <c r="AE42" s="651"/>
      <c r="AF42" s="651"/>
      <c r="AG42" s="651"/>
      <c r="AH42" s="651"/>
      <c r="AI42" s="651"/>
      <c r="AJ42" s="651"/>
      <c r="AK42" s="651"/>
      <c r="AL42" s="652" t="s">
        <v>237</v>
      </c>
      <c r="AM42" s="653"/>
      <c r="AN42" s="653"/>
      <c r="AO42" s="654"/>
      <c r="AQ42" s="746" t="s">
        <v>351</v>
      </c>
      <c r="AR42" s="747"/>
      <c r="AS42" s="747"/>
      <c r="AT42" s="747"/>
      <c r="AU42" s="747"/>
      <c r="AV42" s="747"/>
      <c r="AW42" s="747"/>
      <c r="AX42" s="747"/>
      <c r="AY42" s="748"/>
      <c r="AZ42" s="738">
        <v>248386</v>
      </c>
      <c r="BA42" s="739"/>
      <c r="BB42" s="739"/>
      <c r="BC42" s="739"/>
      <c r="BD42" s="718"/>
      <c r="BE42" s="718"/>
      <c r="BF42" s="720"/>
      <c r="BG42" s="730"/>
      <c r="BH42" s="731"/>
      <c r="BI42" s="731"/>
      <c r="BJ42" s="731"/>
      <c r="BK42" s="731"/>
      <c r="BL42" s="237"/>
      <c r="BM42" s="675" t="s">
        <v>352</v>
      </c>
      <c r="BN42" s="675"/>
      <c r="BO42" s="675"/>
      <c r="BP42" s="675"/>
      <c r="BQ42" s="675"/>
      <c r="BR42" s="675"/>
      <c r="BS42" s="675"/>
      <c r="BT42" s="675"/>
      <c r="BU42" s="676"/>
      <c r="BV42" s="738">
        <v>293</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1722372</v>
      </c>
      <c r="CS42" s="648"/>
      <c r="CT42" s="648"/>
      <c r="CU42" s="648"/>
      <c r="CV42" s="648"/>
      <c r="CW42" s="648"/>
      <c r="CX42" s="648"/>
      <c r="CY42" s="649"/>
      <c r="CZ42" s="652">
        <v>26.9</v>
      </c>
      <c r="DA42" s="653"/>
      <c r="DB42" s="653"/>
      <c r="DC42" s="665"/>
      <c r="DD42" s="656">
        <v>705460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354</v>
      </c>
      <c r="C43" s="689"/>
      <c r="D43" s="689"/>
      <c r="E43" s="689"/>
      <c r="F43" s="689"/>
      <c r="G43" s="689"/>
      <c r="H43" s="689"/>
      <c r="I43" s="689"/>
      <c r="J43" s="689"/>
      <c r="K43" s="689"/>
      <c r="L43" s="689"/>
      <c r="M43" s="689"/>
      <c r="N43" s="689"/>
      <c r="O43" s="689"/>
      <c r="P43" s="689"/>
      <c r="Q43" s="690"/>
      <c r="R43" s="738">
        <v>6713910</v>
      </c>
      <c r="S43" s="739"/>
      <c r="T43" s="739"/>
      <c r="U43" s="739"/>
      <c r="V43" s="739"/>
      <c r="W43" s="739"/>
      <c r="X43" s="739"/>
      <c r="Y43" s="740"/>
      <c r="Z43" s="741">
        <v>100</v>
      </c>
      <c r="AA43" s="741"/>
      <c r="AB43" s="741"/>
      <c r="AC43" s="741"/>
      <c r="AD43" s="742">
        <v>2634866</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21962</v>
      </c>
      <c r="CS43" s="672"/>
      <c r="CT43" s="672"/>
      <c r="CU43" s="672"/>
      <c r="CV43" s="672"/>
      <c r="CW43" s="672"/>
      <c r="CX43" s="672"/>
      <c r="CY43" s="673"/>
      <c r="CZ43" s="652">
        <v>0.3</v>
      </c>
      <c r="DA43" s="684"/>
      <c r="DB43" s="684"/>
      <c r="DC43" s="686"/>
      <c r="DD43" s="656">
        <v>21586</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1704082</v>
      </c>
      <c r="CS44" s="648"/>
      <c r="CT44" s="648"/>
      <c r="CU44" s="648"/>
      <c r="CV44" s="648"/>
      <c r="CW44" s="648"/>
      <c r="CX44" s="648"/>
      <c r="CY44" s="649"/>
      <c r="CZ44" s="652">
        <v>26.6</v>
      </c>
      <c r="DA44" s="653"/>
      <c r="DB44" s="653"/>
      <c r="DC44" s="665"/>
      <c r="DD44" s="656">
        <v>703535</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1129944</v>
      </c>
      <c r="CS45" s="672"/>
      <c r="CT45" s="672"/>
      <c r="CU45" s="672"/>
      <c r="CV45" s="672"/>
      <c r="CW45" s="672"/>
      <c r="CX45" s="672"/>
      <c r="CY45" s="673"/>
      <c r="CZ45" s="652">
        <v>17.7</v>
      </c>
      <c r="DA45" s="684"/>
      <c r="DB45" s="684"/>
      <c r="DC45" s="686"/>
      <c r="DD45" s="656">
        <v>345447</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570687</v>
      </c>
      <c r="CS46" s="648"/>
      <c r="CT46" s="648"/>
      <c r="CU46" s="648"/>
      <c r="CV46" s="648"/>
      <c r="CW46" s="648"/>
      <c r="CX46" s="648"/>
      <c r="CY46" s="649"/>
      <c r="CZ46" s="652">
        <v>8.9</v>
      </c>
      <c r="DA46" s="653"/>
      <c r="DB46" s="653"/>
      <c r="DC46" s="665"/>
      <c r="DD46" s="656">
        <v>357910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18290</v>
      </c>
      <c r="CS47" s="672"/>
      <c r="CT47" s="672"/>
      <c r="CU47" s="672"/>
      <c r="CV47" s="672"/>
      <c r="CW47" s="672"/>
      <c r="CX47" s="672"/>
      <c r="CY47" s="673"/>
      <c r="CZ47" s="652">
        <v>0.3</v>
      </c>
      <c r="DA47" s="684"/>
      <c r="DB47" s="684"/>
      <c r="DC47" s="686"/>
      <c r="DD47" s="656">
        <v>1925</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237</v>
      </c>
      <c r="CS48" s="648"/>
      <c r="CT48" s="648"/>
      <c r="CU48" s="648"/>
      <c r="CV48" s="648"/>
      <c r="CW48" s="648"/>
      <c r="CX48" s="648"/>
      <c r="CY48" s="649"/>
      <c r="CZ48" s="652" t="s">
        <v>128</v>
      </c>
      <c r="DA48" s="653"/>
      <c r="DB48" s="653"/>
      <c r="DC48" s="665"/>
      <c r="DD48" s="656" t="s">
        <v>128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6398005</v>
      </c>
      <c r="CS49" s="718"/>
      <c r="CT49" s="718"/>
      <c r="CU49" s="718"/>
      <c r="CV49" s="718"/>
      <c r="CW49" s="718"/>
      <c r="CX49" s="718"/>
      <c r="CY49" s="749"/>
      <c r="CZ49" s="743">
        <v>100</v>
      </c>
      <c r="DA49" s="750"/>
      <c r="DB49" s="750"/>
      <c r="DC49" s="751"/>
      <c r="DD49" s="752">
        <v>3814188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POSYPWf1Epek3xVOyVibc2DbxrZfgPTqKMVmciBZfs1x6SBdjDgUst/n6S+XsQGl89KRs5PvQcrEVtBz2U+2Q==" saltValue="x4KstwdvlQXFP0R6ie6je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6691</v>
      </c>
      <c r="R7" s="783"/>
      <c r="S7" s="783"/>
      <c r="T7" s="783"/>
      <c r="U7" s="783"/>
      <c r="V7" s="783">
        <v>6375</v>
      </c>
      <c r="W7" s="783"/>
      <c r="X7" s="783"/>
      <c r="Y7" s="783"/>
      <c r="Z7" s="783"/>
      <c r="AA7" s="783">
        <v>316</v>
      </c>
      <c r="AB7" s="783"/>
      <c r="AC7" s="783"/>
      <c r="AD7" s="783"/>
      <c r="AE7" s="784"/>
      <c r="AF7" s="785">
        <v>94</v>
      </c>
      <c r="AG7" s="786"/>
      <c r="AH7" s="786"/>
      <c r="AI7" s="786"/>
      <c r="AJ7" s="787"/>
      <c r="AK7" s="822">
        <v>-44</v>
      </c>
      <c r="AL7" s="823"/>
      <c r="AM7" s="823"/>
      <c r="AN7" s="823"/>
      <c r="AO7" s="823"/>
      <c r="AP7" s="823">
        <v>3978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84</v>
      </c>
      <c r="R8" s="807"/>
      <c r="S8" s="807"/>
      <c r="T8" s="807"/>
      <c r="U8" s="807"/>
      <c r="V8" s="807">
        <v>84</v>
      </c>
      <c r="W8" s="807"/>
      <c r="X8" s="807"/>
      <c r="Y8" s="807"/>
      <c r="Z8" s="807"/>
      <c r="AA8" s="807">
        <v>0</v>
      </c>
      <c r="AB8" s="807"/>
      <c r="AC8" s="807"/>
      <c r="AD8" s="807"/>
      <c r="AE8" s="808"/>
      <c r="AF8" s="809" t="s">
        <v>389</v>
      </c>
      <c r="AG8" s="810"/>
      <c r="AH8" s="810"/>
      <c r="AI8" s="810"/>
      <c r="AJ8" s="811"/>
      <c r="AK8" s="812">
        <v>62</v>
      </c>
      <c r="AL8" s="813"/>
      <c r="AM8" s="813"/>
      <c r="AN8" s="813"/>
      <c r="AO8" s="813"/>
      <c r="AP8" s="813">
        <v>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390</v>
      </c>
      <c r="C9" s="804"/>
      <c r="D9" s="804"/>
      <c r="E9" s="804"/>
      <c r="F9" s="804"/>
      <c r="G9" s="804"/>
      <c r="H9" s="804"/>
      <c r="I9" s="804"/>
      <c r="J9" s="804"/>
      <c r="K9" s="804"/>
      <c r="L9" s="804"/>
      <c r="M9" s="804"/>
      <c r="N9" s="804"/>
      <c r="O9" s="804"/>
      <c r="P9" s="805"/>
      <c r="Q9" s="806">
        <v>8</v>
      </c>
      <c r="R9" s="807"/>
      <c r="S9" s="807"/>
      <c r="T9" s="807"/>
      <c r="U9" s="807"/>
      <c r="V9" s="807">
        <v>8</v>
      </c>
      <c r="W9" s="807"/>
      <c r="X9" s="807"/>
      <c r="Y9" s="807"/>
      <c r="Z9" s="807"/>
      <c r="AA9" s="807">
        <v>0</v>
      </c>
      <c r="AB9" s="807"/>
      <c r="AC9" s="807"/>
      <c r="AD9" s="807"/>
      <c r="AE9" s="808"/>
      <c r="AF9" s="809" t="s">
        <v>389</v>
      </c>
      <c r="AG9" s="810"/>
      <c r="AH9" s="810"/>
      <c r="AI9" s="810"/>
      <c r="AJ9" s="811"/>
      <c r="AK9" s="812">
        <v>7</v>
      </c>
      <c r="AL9" s="813"/>
      <c r="AM9" s="813"/>
      <c r="AN9" s="813"/>
      <c r="AO9" s="813"/>
      <c r="AP9" s="813" t="s">
        <v>584</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t="s">
        <v>391</v>
      </c>
      <c r="C10" s="804"/>
      <c r="D10" s="804"/>
      <c r="E10" s="804"/>
      <c r="F10" s="804"/>
      <c r="G10" s="804"/>
      <c r="H10" s="804"/>
      <c r="I10" s="804"/>
      <c r="J10" s="804"/>
      <c r="K10" s="804"/>
      <c r="L10" s="804"/>
      <c r="M10" s="804"/>
      <c r="N10" s="804"/>
      <c r="O10" s="804"/>
      <c r="P10" s="805"/>
      <c r="Q10" s="806">
        <v>25</v>
      </c>
      <c r="R10" s="807"/>
      <c r="S10" s="807"/>
      <c r="T10" s="807"/>
      <c r="U10" s="807"/>
      <c r="V10" s="807">
        <v>25</v>
      </c>
      <c r="W10" s="807"/>
      <c r="X10" s="807"/>
      <c r="Y10" s="807"/>
      <c r="Z10" s="807"/>
      <c r="AA10" s="807">
        <v>0</v>
      </c>
      <c r="AB10" s="807"/>
      <c r="AC10" s="807"/>
      <c r="AD10" s="807"/>
      <c r="AE10" s="808"/>
      <c r="AF10" s="809" t="s">
        <v>389</v>
      </c>
      <c r="AG10" s="810"/>
      <c r="AH10" s="810"/>
      <c r="AI10" s="810"/>
      <c r="AJ10" s="811"/>
      <c r="AK10" s="812">
        <v>-25</v>
      </c>
      <c r="AL10" s="813"/>
      <c r="AM10" s="813"/>
      <c r="AN10" s="813"/>
      <c r="AO10" s="813"/>
      <c r="AP10" s="813" t="s">
        <v>584</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6713</v>
      </c>
      <c r="R23" s="842"/>
      <c r="S23" s="842"/>
      <c r="T23" s="842"/>
      <c r="U23" s="842"/>
      <c r="V23" s="842">
        <v>6398</v>
      </c>
      <c r="W23" s="842"/>
      <c r="X23" s="842"/>
      <c r="Y23" s="842"/>
      <c r="Z23" s="842"/>
      <c r="AA23" s="842">
        <v>316</v>
      </c>
      <c r="AB23" s="842"/>
      <c r="AC23" s="842"/>
      <c r="AD23" s="842"/>
      <c r="AE23" s="843"/>
      <c r="AF23" s="844">
        <v>94</v>
      </c>
      <c r="AG23" s="842"/>
      <c r="AH23" s="842"/>
      <c r="AI23" s="842"/>
      <c r="AJ23" s="845"/>
      <c r="AK23" s="846"/>
      <c r="AL23" s="847"/>
      <c r="AM23" s="847"/>
      <c r="AN23" s="847"/>
      <c r="AO23" s="847"/>
      <c r="AP23" s="842">
        <v>3985</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1030</v>
      </c>
      <c r="R28" s="871"/>
      <c r="S28" s="871"/>
      <c r="T28" s="871"/>
      <c r="U28" s="871"/>
      <c r="V28" s="871">
        <v>994</v>
      </c>
      <c r="W28" s="871"/>
      <c r="X28" s="871"/>
      <c r="Y28" s="871"/>
      <c r="Z28" s="871"/>
      <c r="AA28" s="871">
        <v>35</v>
      </c>
      <c r="AB28" s="871"/>
      <c r="AC28" s="871"/>
      <c r="AD28" s="871"/>
      <c r="AE28" s="872"/>
      <c r="AF28" s="873">
        <v>35</v>
      </c>
      <c r="AG28" s="871"/>
      <c r="AH28" s="871"/>
      <c r="AI28" s="871"/>
      <c r="AJ28" s="874"/>
      <c r="AK28" s="875">
        <v>109</v>
      </c>
      <c r="AL28" s="866"/>
      <c r="AM28" s="866"/>
      <c r="AN28" s="866"/>
      <c r="AO28" s="866"/>
      <c r="AP28" s="866" t="s">
        <v>584</v>
      </c>
      <c r="AQ28" s="866"/>
      <c r="AR28" s="866"/>
      <c r="AS28" s="866"/>
      <c r="AT28" s="866"/>
      <c r="AU28" s="866" t="s">
        <v>584</v>
      </c>
      <c r="AV28" s="866"/>
      <c r="AW28" s="866"/>
      <c r="AX28" s="866"/>
      <c r="AY28" s="866"/>
      <c r="AZ28" s="867" t="s">
        <v>584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857</v>
      </c>
      <c r="R29" s="807"/>
      <c r="S29" s="807"/>
      <c r="T29" s="807"/>
      <c r="U29" s="807"/>
      <c r="V29" s="807">
        <v>784</v>
      </c>
      <c r="W29" s="807"/>
      <c r="X29" s="807"/>
      <c r="Y29" s="807"/>
      <c r="Z29" s="807"/>
      <c r="AA29" s="807">
        <v>73</v>
      </c>
      <c r="AB29" s="807"/>
      <c r="AC29" s="807"/>
      <c r="AD29" s="807"/>
      <c r="AE29" s="808"/>
      <c r="AF29" s="809">
        <v>73</v>
      </c>
      <c r="AG29" s="810"/>
      <c r="AH29" s="810"/>
      <c r="AI29" s="810"/>
      <c r="AJ29" s="811"/>
      <c r="AK29" s="878">
        <v>127</v>
      </c>
      <c r="AL29" s="879"/>
      <c r="AM29" s="879"/>
      <c r="AN29" s="879"/>
      <c r="AO29" s="879"/>
      <c r="AP29" s="879" t="s">
        <v>584</v>
      </c>
      <c r="AQ29" s="879"/>
      <c r="AR29" s="879"/>
      <c r="AS29" s="879"/>
      <c r="AT29" s="879"/>
      <c r="AU29" s="879" t="s">
        <v>584</v>
      </c>
      <c r="AV29" s="879"/>
      <c r="AW29" s="879"/>
      <c r="AX29" s="879"/>
      <c r="AY29" s="879"/>
      <c r="AZ29" s="880" t="s">
        <v>584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175</v>
      </c>
      <c r="R30" s="807"/>
      <c r="S30" s="807"/>
      <c r="T30" s="807"/>
      <c r="U30" s="807"/>
      <c r="V30" s="807">
        <v>174</v>
      </c>
      <c r="W30" s="807"/>
      <c r="X30" s="807"/>
      <c r="Y30" s="807"/>
      <c r="Z30" s="807"/>
      <c r="AA30" s="807">
        <v>1</v>
      </c>
      <c r="AB30" s="807"/>
      <c r="AC30" s="807"/>
      <c r="AD30" s="807"/>
      <c r="AE30" s="808"/>
      <c r="AF30" s="809">
        <v>1</v>
      </c>
      <c r="AG30" s="810"/>
      <c r="AH30" s="810"/>
      <c r="AI30" s="810"/>
      <c r="AJ30" s="811"/>
      <c r="AK30" s="878">
        <v>119</v>
      </c>
      <c r="AL30" s="879"/>
      <c r="AM30" s="879"/>
      <c r="AN30" s="879"/>
      <c r="AO30" s="879"/>
      <c r="AP30" s="879" t="s">
        <v>584</v>
      </c>
      <c r="AQ30" s="879"/>
      <c r="AR30" s="879"/>
      <c r="AS30" s="879"/>
      <c r="AT30" s="879"/>
      <c r="AU30" s="879" t="s">
        <v>584</v>
      </c>
      <c r="AV30" s="879"/>
      <c r="AW30" s="879"/>
      <c r="AX30" s="879"/>
      <c r="AY30" s="879"/>
      <c r="AZ30" s="880" t="s">
        <v>584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547</v>
      </c>
      <c r="R31" s="807"/>
      <c r="S31" s="807"/>
      <c r="T31" s="807"/>
      <c r="U31" s="807"/>
      <c r="V31" s="807">
        <v>528</v>
      </c>
      <c r="W31" s="807"/>
      <c r="X31" s="807"/>
      <c r="Y31" s="807"/>
      <c r="Z31" s="807"/>
      <c r="AA31" s="807">
        <v>20</v>
      </c>
      <c r="AB31" s="807"/>
      <c r="AC31" s="807"/>
      <c r="AD31" s="807"/>
      <c r="AE31" s="808"/>
      <c r="AF31" s="809">
        <v>0</v>
      </c>
      <c r="AG31" s="810"/>
      <c r="AH31" s="810"/>
      <c r="AI31" s="810"/>
      <c r="AJ31" s="811"/>
      <c r="AK31" s="878">
        <v>41</v>
      </c>
      <c r="AL31" s="879"/>
      <c r="AM31" s="879"/>
      <c r="AN31" s="879"/>
      <c r="AO31" s="879"/>
      <c r="AP31" s="879">
        <v>1484</v>
      </c>
      <c r="AQ31" s="879"/>
      <c r="AR31" s="879"/>
      <c r="AS31" s="879"/>
      <c r="AT31" s="879"/>
      <c r="AU31" s="879">
        <v>1008</v>
      </c>
      <c r="AV31" s="879"/>
      <c r="AW31" s="879"/>
      <c r="AX31" s="879"/>
      <c r="AY31" s="879"/>
      <c r="AZ31" s="880" t="s">
        <v>584</v>
      </c>
      <c r="BA31" s="880"/>
      <c r="BB31" s="880"/>
      <c r="BC31" s="880"/>
      <c r="BD31" s="880"/>
      <c r="BE31" s="876" t="s">
        <v>410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16</v>
      </c>
      <c r="R32" s="807"/>
      <c r="S32" s="807"/>
      <c r="T32" s="807"/>
      <c r="U32" s="807"/>
      <c r="V32" s="807">
        <v>16</v>
      </c>
      <c r="W32" s="807"/>
      <c r="X32" s="807"/>
      <c r="Y32" s="807"/>
      <c r="Z32" s="807"/>
      <c r="AA32" s="807">
        <v>0</v>
      </c>
      <c r="AB32" s="807"/>
      <c r="AC32" s="807"/>
      <c r="AD32" s="807"/>
      <c r="AE32" s="808"/>
      <c r="AF32" s="809" t="s">
        <v>412</v>
      </c>
      <c r="AG32" s="810"/>
      <c r="AH32" s="810"/>
      <c r="AI32" s="810"/>
      <c r="AJ32" s="811"/>
      <c r="AK32" s="878">
        <v>13</v>
      </c>
      <c r="AL32" s="879"/>
      <c r="AM32" s="879"/>
      <c r="AN32" s="879"/>
      <c r="AO32" s="879"/>
      <c r="AP32" s="879">
        <v>32</v>
      </c>
      <c r="AQ32" s="879"/>
      <c r="AR32" s="879"/>
      <c r="AS32" s="879"/>
      <c r="AT32" s="879"/>
      <c r="AU32" s="879">
        <v>30</v>
      </c>
      <c r="AV32" s="879"/>
      <c r="AW32" s="879"/>
      <c r="AX32" s="879"/>
      <c r="AY32" s="879"/>
      <c r="AZ32" s="880" t="s">
        <v>584</v>
      </c>
      <c r="BA32" s="880"/>
      <c r="BB32" s="880"/>
      <c r="BC32" s="880"/>
      <c r="BD32" s="880"/>
      <c r="BE32" s="876" t="s">
        <v>413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110</v>
      </c>
      <c r="AG63" s="890"/>
      <c r="AH63" s="890"/>
      <c r="AI63" s="890"/>
      <c r="AJ63" s="891"/>
      <c r="AK63" s="892"/>
      <c r="AL63" s="887"/>
      <c r="AM63" s="887"/>
      <c r="AN63" s="887"/>
      <c r="AO63" s="887"/>
      <c r="AP63" s="890">
        <v>1516</v>
      </c>
      <c r="AQ63" s="890"/>
      <c r="AR63" s="890"/>
      <c r="AS63" s="890"/>
      <c r="AT63" s="890"/>
      <c r="AU63" s="890">
        <v>1038</v>
      </c>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417</v>
      </c>
      <c r="B66" s="789"/>
      <c r="C66" s="789"/>
      <c r="D66" s="789"/>
      <c r="E66" s="789"/>
      <c r="F66" s="789"/>
      <c r="G66" s="789"/>
      <c r="H66" s="789"/>
      <c r="I66" s="789"/>
      <c r="J66" s="789"/>
      <c r="K66" s="789"/>
      <c r="L66" s="789"/>
      <c r="M66" s="789"/>
      <c r="N66" s="789"/>
      <c r="O66" s="789"/>
      <c r="P66" s="790"/>
      <c r="Q66" s="765" t="s">
        <v>398</v>
      </c>
      <c r="R66" s="766"/>
      <c r="S66" s="766"/>
      <c r="T66" s="766"/>
      <c r="U66" s="767"/>
      <c r="V66" s="765" t="s">
        <v>399</v>
      </c>
      <c r="W66" s="766"/>
      <c r="X66" s="766"/>
      <c r="Y66" s="766"/>
      <c r="Z66" s="767"/>
      <c r="AA66" s="765" t="s">
        <v>400</v>
      </c>
      <c r="AB66" s="766"/>
      <c r="AC66" s="766"/>
      <c r="AD66" s="766"/>
      <c r="AE66" s="767"/>
      <c r="AF66" s="900" t="s">
        <v>418</v>
      </c>
      <c r="AG66" s="861"/>
      <c r="AH66" s="861"/>
      <c r="AI66" s="861"/>
      <c r="AJ66" s="901"/>
      <c r="AK66" s="765" t="s">
        <v>402</v>
      </c>
      <c r="AL66" s="789"/>
      <c r="AM66" s="789"/>
      <c r="AN66" s="789"/>
      <c r="AO66" s="790"/>
      <c r="AP66" s="765" t="s">
        <v>419</v>
      </c>
      <c r="AQ66" s="766"/>
      <c r="AR66" s="766"/>
      <c r="AS66" s="766"/>
      <c r="AT66" s="767"/>
      <c r="AU66" s="765" t="s">
        <v>420</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585</v>
      </c>
      <c r="C68" s="918"/>
      <c r="D68" s="918"/>
      <c r="E68" s="918"/>
      <c r="F68" s="918"/>
      <c r="G68" s="918"/>
      <c r="H68" s="918"/>
      <c r="I68" s="918"/>
      <c r="J68" s="918"/>
      <c r="K68" s="918"/>
      <c r="L68" s="918"/>
      <c r="M68" s="918"/>
      <c r="N68" s="918"/>
      <c r="O68" s="918"/>
      <c r="P68" s="919"/>
      <c r="Q68" s="920">
        <v>7328</v>
      </c>
      <c r="R68" s="914"/>
      <c r="S68" s="914"/>
      <c r="T68" s="914"/>
      <c r="U68" s="914"/>
      <c r="V68" s="914">
        <v>6372</v>
      </c>
      <c r="W68" s="914"/>
      <c r="X68" s="914"/>
      <c r="Y68" s="914"/>
      <c r="Z68" s="914"/>
      <c r="AA68" s="914">
        <v>956</v>
      </c>
      <c r="AB68" s="914"/>
      <c r="AC68" s="914"/>
      <c r="AD68" s="914"/>
      <c r="AE68" s="914"/>
      <c r="AF68" s="914">
        <v>956</v>
      </c>
      <c r="AG68" s="914"/>
      <c r="AH68" s="914"/>
      <c r="AI68" s="914"/>
      <c r="AJ68" s="914"/>
      <c r="AK68" s="914">
        <v>12</v>
      </c>
      <c r="AL68" s="914"/>
      <c r="AM68" s="914"/>
      <c r="AN68" s="914"/>
      <c r="AO68" s="914"/>
      <c r="AP68" s="914" t="s">
        <v>584</v>
      </c>
      <c r="AQ68" s="914"/>
      <c r="AR68" s="914"/>
      <c r="AS68" s="914"/>
      <c r="AT68" s="914"/>
      <c r="AU68" s="914" t="s">
        <v>584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586</v>
      </c>
      <c r="C69" s="922"/>
      <c r="D69" s="922"/>
      <c r="E69" s="922"/>
      <c r="F69" s="922"/>
      <c r="G69" s="922"/>
      <c r="H69" s="922"/>
      <c r="I69" s="922"/>
      <c r="J69" s="922"/>
      <c r="K69" s="922"/>
      <c r="L69" s="922"/>
      <c r="M69" s="922"/>
      <c r="N69" s="922"/>
      <c r="O69" s="922"/>
      <c r="P69" s="923"/>
      <c r="Q69" s="924">
        <v>612</v>
      </c>
      <c r="R69" s="879"/>
      <c r="S69" s="879"/>
      <c r="T69" s="879"/>
      <c r="U69" s="879"/>
      <c r="V69" s="879">
        <v>563</v>
      </c>
      <c r="W69" s="879"/>
      <c r="X69" s="879"/>
      <c r="Y69" s="879"/>
      <c r="Z69" s="879"/>
      <c r="AA69" s="879">
        <v>49</v>
      </c>
      <c r="AB69" s="879"/>
      <c r="AC69" s="879"/>
      <c r="AD69" s="879"/>
      <c r="AE69" s="879"/>
      <c r="AF69" s="879">
        <v>49</v>
      </c>
      <c r="AG69" s="879"/>
      <c r="AH69" s="879"/>
      <c r="AI69" s="879"/>
      <c r="AJ69" s="879"/>
      <c r="AK69" s="879" t="s">
        <v>584</v>
      </c>
      <c r="AL69" s="879"/>
      <c r="AM69" s="879"/>
      <c r="AN69" s="879"/>
      <c r="AO69" s="879"/>
      <c r="AP69" s="879" t="s">
        <v>584</v>
      </c>
      <c r="AQ69" s="879"/>
      <c r="AR69" s="879"/>
      <c r="AS69" s="879"/>
      <c r="AT69" s="879"/>
      <c r="AU69" s="879" t="s">
        <v>584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587</v>
      </c>
      <c r="C70" s="922"/>
      <c r="D70" s="922"/>
      <c r="E70" s="922"/>
      <c r="F70" s="922"/>
      <c r="G70" s="922"/>
      <c r="H70" s="922"/>
      <c r="I70" s="922"/>
      <c r="J70" s="922"/>
      <c r="K70" s="922"/>
      <c r="L70" s="922"/>
      <c r="M70" s="922"/>
      <c r="N70" s="922"/>
      <c r="O70" s="922"/>
      <c r="P70" s="923"/>
      <c r="Q70" s="924">
        <v>56</v>
      </c>
      <c r="R70" s="879"/>
      <c r="S70" s="879"/>
      <c r="T70" s="879"/>
      <c r="U70" s="879"/>
      <c r="V70" s="879">
        <v>46</v>
      </c>
      <c r="W70" s="879"/>
      <c r="X70" s="879"/>
      <c r="Y70" s="879"/>
      <c r="Z70" s="879"/>
      <c r="AA70" s="879">
        <v>9</v>
      </c>
      <c r="AB70" s="879"/>
      <c r="AC70" s="879"/>
      <c r="AD70" s="879"/>
      <c r="AE70" s="879"/>
      <c r="AF70" s="879">
        <v>9</v>
      </c>
      <c r="AG70" s="879"/>
      <c r="AH70" s="879"/>
      <c r="AI70" s="879"/>
      <c r="AJ70" s="879"/>
      <c r="AK70" s="879" t="s">
        <v>584</v>
      </c>
      <c r="AL70" s="879"/>
      <c r="AM70" s="879"/>
      <c r="AN70" s="879"/>
      <c r="AO70" s="879"/>
      <c r="AP70" s="879" t="s">
        <v>584</v>
      </c>
      <c r="AQ70" s="879"/>
      <c r="AR70" s="879"/>
      <c r="AS70" s="879"/>
      <c r="AT70" s="879"/>
      <c r="AU70" s="879" t="s">
        <v>584</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588</v>
      </c>
      <c r="C71" s="922"/>
      <c r="D71" s="922"/>
      <c r="E71" s="922"/>
      <c r="F71" s="922"/>
      <c r="G71" s="922"/>
      <c r="H71" s="922"/>
      <c r="I71" s="922"/>
      <c r="J71" s="922"/>
      <c r="K71" s="922"/>
      <c r="L71" s="922"/>
      <c r="M71" s="922"/>
      <c r="N71" s="922"/>
      <c r="O71" s="922"/>
      <c r="P71" s="923"/>
      <c r="Q71" s="924">
        <v>251</v>
      </c>
      <c r="R71" s="879"/>
      <c r="S71" s="879"/>
      <c r="T71" s="879"/>
      <c r="U71" s="879"/>
      <c r="V71" s="879">
        <v>247</v>
      </c>
      <c r="W71" s="879"/>
      <c r="X71" s="879"/>
      <c r="Y71" s="879"/>
      <c r="Z71" s="879"/>
      <c r="AA71" s="879">
        <v>4</v>
      </c>
      <c r="AB71" s="879"/>
      <c r="AC71" s="879"/>
      <c r="AD71" s="879"/>
      <c r="AE71" s="879"/>
      <c r="AF71" s="879">
        <v>4</v>
      </c>
      <c r="AG71" s="879"/>
      <c r="AH71" s="879"/>
      <c r="AI71" s="879"/>
      <c r="AJ71" s="879"/>
      <c r="AK71" s="879">
        <v>7</v>
      </c>
      <c r="AL71" s="879"/>
      <c r="AM71" s="879"/>
      <c r="AN71" s="879"/>
      <c r="AO71" s="879"/>
      <c r="AP71" s="879">
        <v>171</v>
      </c>
      <c r="AQ71" s="879"/>
      <c r="AR71" s="879"/>
      <c r="AS71" s="879"/>
      <c r="AT71" s="879"/>
      <c r="AU71" s="879">
        <v>30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589</v>
      </c>
      <c r="C72" s="922"/>
      <c r="D72" s="922"/>
      <c r="E72" s="922"/>
      <c r="F72" s="922"/>
      <c r="G72" s="922"/>
      <c r="H72" s="922"/>
      <c r="I72" s="922"/>
      <c r="J72" s="922"/>
      <c r="K72" s="922"/>
      <c r="L72" s="922"/>
      <c r="M72" s="922"/>
      <c r="N72" s="922"/>
      <c r="O72" s="922"/>
      <c r="P72" s="923"/>
      <c r="Q72" s="924">
        <v>2834</v>
      </c>
      <c r="R72" s="879"/>
      <c r="S72" s="879"/>
      <c r="T72" s="879"/>
      <c r="U72" s="879"/>
      <c r="V72" s="879">
        <v>2795</v>
      </c>
      <c r="W72" s="879"/>
      <c r="X72" s="879"/>
      <c r="Y72" s="879"/>
      <c r="Z72" s="879"/>
      <c r="AA72" s="879">
        <v>39</v>
      </c>
      <c r="AB72" s="879"/>
      <c r="AC72" s="879"/>
      <c r="AD72" s="879"/>
      <c r="AE72" s="879"/>
      <c r="AF72" s="879">
        <v>39</v>
      </c>
      <c r="AG72" s="879"/>
      <c r="AH72" s="879"/>
      <c r="AI72" s="879"/>
      <c r="AJ72" s="879"/>
      <c r="AK72" s="879">
        <v>11</v>
      </c>
      <c r="AL72" s="879"/>
      <c r="AM72" s="879"/>
      <c r="AN72" s="879"/>
      <c r="AO72" s="879"/>
      <c r="AP72" s="879">
        <v>1220</v>
      </c>
      <c r="AQ72" s="879"/>
      <c r="AR72" s="879"/>
      <c r="AS72" s="879"/>
      <c r="AT72" s="879"/>
      <c r="AU72" s="879">
        <v>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590</v>
      </c>
      <c r="C73" s="922"/>
      <c r="D73" s="922"/>
      <c r="E73" s="922"/>
      <c r="F73" s="922"/>
      <c r="G73" s="922"/>
      <c r="H73" s="922"/>
      <c r="I73" s="922"/>
      <c r="J73" s="922"/>
      <c r="K73" s="922"/>
      <c r="L73" s="922"/>
      <c r="M73" s="922"/>
      <c r="N73" s="922"/>
      <c r="O73" s="922"/>
      <c r="P73" s="923"/>
      <c r="Q73" s="924">
        <v>1036</v>
      </c>
      <c r="R73" s="879"/>
      <c r="S73" s="879"/>
      <c r="T73" s="879"/>
      <c r="U73" s="879"/>
      <c r="V73" s="879">
        <v>1028</v>
      </c>
      <c r="W73" s="879"/>
      <c r="X73" s="879"/>
      <c r="Y73" s="879"/>
      <c r="Z73" s="879"/>
      <c r="AA73" s="879">
        <v>8</v>
      </c>
      <c r="AB73" s="879"/>
      <c r="AC73" s="879"/>
      <c r="AD73" s="879"/>
      <c r="AE73" s="879"/>
      <c r="AF73" s="879">
        <v>8</v>
      </c>
      <c r="AG73" s="879"/>
      <c r="AH73" s="879"/>
      <c r="AI73" s="879"/>
      <c r="AJ73" s="879"/>
      <c r="AK73" s="879" t="s">
        <v>584</v>
      </c>
      <c r="AL73" s="879"/>
      <c r="AM73" s="879"/>
      <c r="AN73" s="879"/>
      <c r="AO73" s="879"/>
      <c r="AP73" s="879" t="s">
        <v>584</v>
      </c>
      <c r="AQ73" s="879"/>
      <c r="AR73" s="879"/>
      <c r="AS73" s="879"/>
      <c r="AT73" s="879"/>
      <c r="AU73" s="879" t="s">
        <v>584</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591</v>
      </c>
      <c r="C74" s="922"/>
      <c r="D74" s="922"/>
      <c r="E74" s="922"/>
      <c r="F74" s="922"/>
      <c r="G74" s="922"/>
      <c r="H74" s="922"/>
      <c r="I74" s="922"/>
      <c r="J74" s="922"/>
      <c r="K74" s="922"/>
      <c r="L74" s="922"/>
      <c r="M74" s="922"/>
      <c r="N74" s="922"/>
      <c r="O74" s="922"/>
      <c r="P74" s="923"/>
      <c r="Q74" s="924">
        <v>454</v>
      </c>
      <c r="R74" s="879"/>
      <c r="S74" s="879"/>
      <c r="T74" s="879"/>
      <c r="U74" s="879"/>
      <c r="V74" s="879">
        <v>433</v>
      </c>
      <c r="W74" s="879"/>
      <c r="X74" s="879"/>
      <c r="Y74" s="879"/>
      <c r="Z74" s="879"/>
      <c r="AA74" s="879">
        <v>21</v>
      </c>
      <c r="AB74" s="879"/>
      <c r="AC74" s="879"/>
      <c r="AD74" s="879"/>
      <c r="AE74" s="879"/>
      <c r="AF74" s="879">
        <v>21</v>
      </c>
      <c r="AG74" s="879"/>
      <c r="AH74" s="879"/>
      <c r="AI74" s="879"/>
      <c r="AJ74" s="879"/>
      <c r="AK74" s="879">
        <v>8</v>
      </c>
      <c r="AL74" s="879"/>
      <c r="AM74" s="879"/>
      <c r="AN74" s="879"/>
      <c r="AO74" s="879"/>
      <c r="AP74" s="879">
        <v>605</v>
      </c>
      <c r="AQ74" s="879"/>
      <c r="AR74" s="879"/>
      <c r="AS74" s="879"/>
      <c r="AT74" s="879"/>
      <c r="AU74" s="879">
        <v>244</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592</v>
      </c>
      <c r="C75" s="922"/>
      <c r="D75" s="922"/>
      <c r="E75" s="922"/>
      <c r="F75" s="922"/>
      <c r="G75" s="922"/>
      <c r="H75" s="922"/>
      <c r="I75" s="922"/>
      <c r="J75" s="922"/>
      <c r="K75" s="922"/>
      <c r="L75" s="922"/>
      <c r="M75" s="922"/>
      <c r="N75" s="922"/>
      <c r="O75" s="922"/>
      <c r="P75" s="923"/>
      <c r="Q75" s="927">
        <v>126</v>
      </c>
      <c r="R75" s="928"/>
      <c r="S75" s="928"/>
      <c r="T75" s="928"/>
      <c r="U75" s="878"/>
      <c r="V75" s="929">
        <v>123</v>
      </c>
      <c r="W75" s="928"/>
      <c r="X75" s="928"/>
      <c r="Y75" s="928"/>
      <c r="Z75" s="878"/>
      <c r="AA75" s="929">
        <v>3</v>
      </c>
      <c r="AB75" s="928"/>
      <c r="AC75" s="928"/>
      <c r="AD75" s="928"/>
      <c r="AE75" s="878"/>
      <c r="AF75" s="929">
        <v>3</v>
      </c>
      <c r="AG75" s="928"/>
      <c r="AH75" s="928"/>
      <c r="AI75" s="928"/>
      <c r="AJ75" s="878"/>
      <c r="AK75" s="929">
        <v>26</v>
      </c>
      <c r="AL75" s="928"/>
      <c r="AM75" s="928"/>
      <c r="AN75" s="928"/>
      <c r="AO75" s="878"/>
      <c r="AP75" s="929" t="s">
        <v>584</v>
      </c>
      <c r="AQ75" s="928"/>
      <c r="AR75" s="928"/>
      <c r="AS75" s="928"/>
      <c r="AT75" s="878"/>
      <c r="AU75" s="929" t="s">
        <v>584</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593</v>
      </c>
      <c r="C76" s="922"/>
      <c r="D76" s="922"/>
      <c r="E76" s="922"/>
      <c r="F76" s="922"/>
      <c r="G76" s="922"/>
      <c r="H76" s="922"/>
      <c r="I76" s="922"/>
      <c r="J76" s="922"/>
      <c r="K76" s="922"/>
      <c r="L76" s="922"/>
      <c r="M76" s="922"/>
      <c r="N76" s="922"/>
      <c r="O76" s="922"/>
      <c r="P76" s="923"/>
      <c r="Q76" s="927">
        <v>121</v>
      </c>
      <c r="R76" s="928"/>
      <c r="S76" s="928"/>
      <c r="T76" s="928"/>
      <c r="U76" s="878"/>
      <c r="V76" s="929">
        <v>112</v>
      </c>
      <c r="W76" s="928"/>
      <c r="X76" s="928"/>
      <c r="Y76" s="928"/>
      <c r="Z76" s="878"/>
      <c r="AA76" s="929">
        <v>8</v>
      </c>
      <c r="AB76" s="928"/>
      <c r="AC76" s="928"/>
      <c r="AD76" s="928"/>
      <c r="AE76" s="878"/>
      <c r="AF76" s="929">
        <v>8</v>
      </c>
      <c r="AG76" s="928"/>
      <c r="AH76" s="928"/>
      <c r="AI76" s="928"/>
      <c r="AJ76" s="878"/>
      <c r="AK76" s="929">
        <v>11</v>
      </c>
      <c r="AL76" s="928"/>
      <c r="AM76" s="928"/>
      <c r="AN76" s="928"/>
      <c r="AO76" s="878"/>
      <c r="AP76" s="929" t="s">
        <v>584</v>
      </c>
      <c r="AQ76" s="928"/>
      <c r="AR76" s="928"/>
      <c r="AS76" s="928"/>
      <c r="AT76" s="878"/>
      <c r="AU76" s="929" t="s">
        <v>584</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594</v>
      </c>
      <c r="C77" s="922"/>
      <c r="D77" s="922"/>
      <c r="E77" s="922"/>
      <c r="F77" s="922"/>
      <c r="G77" s="922"/>
      <c r="H77" s="922"/>
      <c r="I77" s="922"/>
      <c r="J77" s="922"/>
      <c r="K77" s="922"/>
      <c r="L77" s="922"/>
      <c r="M77" s="922"/>
      <c r="N77" s="922"/>
      <c r="O77" s="922"/>
      <c r="P77" s="923"/>
      <c r="Q77" s="927">
        <v>152261</v>
      </c>
      <c r="R77" s="928"/>
      <c r="S77" s="928"/>
      <c r="T77" s="928"/>
      <c r="U77" s="878"/>
      <c r="V77" s="929">
        <v>145343</v>
      </c>
      <c r="W77" s="928"/>
      <c r="X77" s="928"/>
      <c r="Y77" s="928"/>
      <c r="Z77" s="878"/>
      <c r="AA77" s="929">
        <v>6917</v>
      </c>
      <c r="AB77" s="928"/>
      <c r="AC77" s="928"/>
      <c r="AD77" s="928"/>
      <c r="AE77" s="878"/>
      <c r="AF77" s="929">
        <v>6917</v>
      </c>
      <c r="AG77" s="928"/>
      <c r="AH77" s="928"/>
      <c r="AI77" s="928"/>
      <c r="AJ77" s="878"/>
      <c r="AK77" s="929">
        <v>20</v>
      </c>
      <c r="AL77" s="928"/>
      <c r="AM77" s="928"/>
      <c r="AN77" s="928"/>
      <c r="AO77" s="878"/>
      <c r="AP77" s="929" t="s">
        <v>584</v>
      </c>
      <c r="AQ77" s="928"/>
      <c r="AR77" s="928"/>
      <c r="AS77" s="928"/>
      <c r="AT77" s="878"/>
      <c r="AU77" s="929" t="s">
        <v>584</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595</v>
      </c>
      <c r="C78" s="922"/>
      <c r="D78" s="922"/>
      <c r="E78" s="922"/>
      <c r="F78" s="922"/>
      <c r="G78" s="922"/>
      <c r="H78" s="922"/>
      <c r="I78" s="922"/>
      <c r="J78" s="922"/>
      <c r="K78" s="922"/>
      <c r="L78" s="922"/>
      <c r="M78" s="922"/>
      <c r="N78" s="922"/>
      <c r="O78" s="922"/>
      <c r="P78" s="923"/>
      <c r="Q78" s="924">
        <v>245</v>
      </c>
      <c r="R78" s="879"/>
      <c r="S78" s="879"/>
      <c r="T78" s="879"/>
      <c r="U78" s="879"/>
      <c r="V78" s="879">
        <v>219</v>
      </c>
      <c r="W78" s="879"/>
      <c r="X78" s="879"/>
      <c r="Y78" s="879"/>
      <c r="Z78" s="879"/>
      <c r="AA78" s="879">
        <v>26</v>
      </c>
      <c r="AB78" s="879"/>
      <c r="AC78" s="879"/>
      <c r="AD78" s="879"/>
      <c r="AE78" s="879"/>
      <c r="AF78" s="879">
        <v>26</v>
      </c>
      <c r="AG78" s="879"/>
      <c r="AH78" s="879"/>
      <c r="AI78" s="879"/>
      <c r="AJ78" s="879"/>
      <c r="AK78" s="879">
        <v>17</v>
      </c>
      <c r="AL78" s="879"/>
      <c r="AM78" s="879"/>
      <c r="AN78" s="879"/>
      <c r="AO78" s="879"/>
      <c r="AP78" s="879" t="s">
        <v>584</v>
      </c>
      <c r="AQ78" s="879"/>
      <c r="AR78" s="879"/>
      <c r="AS78" s="879"/>
      <c r="AT78" s="879"/>
      <c r="AU78" s="879" t="s">
        <v>584</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8040</v>
      </c>
      <c r="AG88" s="890"/>
      <c r="AH88" s="890"/>
      <c r="AI88" s="890"/>
      <c r="AJ88" s="890"/>
      <c r="AK88" s="887"/>
      <c r="AL88" s="887"/>
      <c r="AM88" s="887"/>
      <c r="AN88" s="887"/>
      <c r="AO88" s="887"/>
      <c r="AP88" s="890">
        <v>1996</v>
      </c>
      <c r="AQ88" s="890"/>
      <c r="AR88" s="890"/>
      <c r="AS88" s="890"/>
      <c r="AT88" s="890"/>
      <c r="AU88" s="890">
        <v>275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305</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305</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305</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418886</v>
      </c>
      <c r="AB110" s="950"/>
      <c r="AC110" s="950"/>
      <c r="AD110" s="950"/>
      <c r="AE110" s="951"/>
      <c r="AF110" s="952">
        <v>437193</v>
      </c>
      <c r="AG110" s="950"/>
      <c r="AH110" s="950"/>
      <c r="AI110" s="950"/>
      <c r="AJ110" s="951"/>
      <c r="AK110" s="952">
        <v>435031</v>
      </c>
      <c r="AL110" s="950"/>
      <c r="AM110" s="950"/>
      <c r="AN110" s="950"/>
      <c r="AO110" s="951"/>
      <c r="AP110" s="953">
        <v>18.7</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3656085</v>
      </c>
      <c r="BR110" s="985"/>
      <c r="BS110" s="985"/>
      <c r="BT110" s="985"/>
      <c r="BU110" s="985"/>
      <c r="BV110" s="985">
        <v>3884180</v>
      </c>
      <c r="BW110" s="985"/>
      <c r="BX110" s="985"/>
      <c r="BY110" s="985"/>
      <c r="BZ110" s="985"/>
      <c r="CA110" s="985">
        <v>3985264</v>
      </c>
      <c r="CB110" s="985"/>
      <c r="CC110" s="985"/>
      <c r="CD110" s="985"/>
      <c r="CE110" s="985"/>
      <c r="CF110" s="999">
        <v>171.5</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438</v>
      </c>
      <c r="DH110" s="985"/>
      <c r="DI110" s="985"/>
      <c r="DJ110" s="985"/>
      <c r="DK110" s="985"/>
      <c r="DL110" s="985" t="s">
        <v>128</v>
      </c>
      <c r="DM110" s="985"/>
      <c r="DN110" s="985"/>
      <c r="DO110" s="985"/>
      <c r="DP110" s="985"/>
      <c r="DQ110" s="985" t="s">
        <v>128</v>
      </c>
      <c r="DR110" s="985"/>
      <c r="DS110" s="985"/>
      <c r="DT110" s="985"/>
      <c r="DU110" s="985"/>
      <c r="DV110" s="986" t="s">
        <v>128</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440</v>
      </c>
      <c r="AB111" s="992"/>
      <c r="AC111" s="992"/>
      <c r="AD111" s="992"/>
      <c r="AE111" s="993"/>
      <c r="AF111" s="994" t="s">
        <v>438</v>
      </c>
      <c r="AG111" s="992"/>
      <c r="AH111" s="992"/>
      <c r="AI111" s="992"/>
      <c r="AJ111" s="993"/>
      <c r="AK111" s="994" t="s">
        <v>441</v>
      </c>
      <c r="AL111" s="992"/>
      <c r="AM111" s="992"/>
      <c r="AN111" s="992"/>
      <c r="AO111" s="993"/>
      <c r="AP111" s="995" t="s">
        <v>442</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t="s">
        <v>412</v>
      </c>
      <c r="BR111" s="978"/>
      <c r="BS111" s="978"/>
      <c r="BT111" s="978"/>
      <c r="BU111" s="978"/>
      <c r="BV111" s="978" t="s">
        <v>438</v>
      </c>
      <c r="BW111" s="978"/>
      <c r="BX111" s="978"/>
      <c r="BY111" s="978"/>
      <c r="BZ111" s="978"/>
      <c r="CA111" s="978" t="s">
        <v>444</v>
      </c>
      <c r="CB111" s="978"/>
      <c r="CC111" s="978"/>
      <c r="CD111" s="978"/>
      <c r="CE111" s="978"/>
      <c r="CF111" s="972" t="s">
        <v>442</v>
      </c>
      <c r="CG111" s="973"/>
      <c r="CH111" s="973"/>
      <c r="CI111" s="973"/>
      <c r="CJ111" s="973"/>
      <c r="CK111" s="1003"/>
      <c r="CL111" s="1004"/>
      <c r="CM111" s="974" t="s">
        <v>445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444</v>
      </c>
      <c r="DH111" s="978"/>
      <c r="DI111" s="978"/>
      <c r="DJ111" s="978"/>
      <c r="DK111" s="978"/>
      <c r="DL111" s="978" t="s">
        <v>412</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x14ac:dyDescent="0.15">
      <c r="A112" s="1010" t="s">
        <v>446</v>
      </c>
      <c r="B112" s="1011"/>
      <c r="C112" s="1008" t="s">
        <v>447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444</v>
      </c>
      <c r="AB112" s="1017"/>
      <c r="AC112" s="1017"/>
      <c r="AD112" s="1017"/>
      <c r="AE112" s="1018"/>
      <c r="AF112" s="1019" t="s">
        <v>442</v>
      </c>
      <c r="AG112" s="1017"/>
      <c r="AH112" s="1017"/>
      <c r="AI112" s="1017"/>
      <c r="AJ112" s="1018"/>
      <c r="AK112" s="1019" t="s">
        <v>128</v>
      </c>
      <c r="AL112" s="1017"/>
      <c r="AM112" s="1017"/>
      <c r="AN112" s="1017"/>
      <c r="AO112" s="1018"/>
      <c r="AP112" s="1020" t="s">
        <v>438</v>
      </c>
      <c r="AQ112" s="1021"/>
      <c r="AR112" s="1021"/>
      <c r="AS112" s="1021"/>
      <c r="AT112" s="1022"/>
      <c r="AU112" s="958"/>
      <c r="AV112" s="959"/>
      <c r="AW112" s="959"/>
      <c r="AX112" s="959"/>
      <c r="AY112" s="959"/>
      <c r="AZ112" s="1007" t="s">
        <v>448</v>
      </c>
      <c r="BA112" s="1008"/>
      <c r="BB112" s="1008"/>
      <c r="BC112" s="1008"/>
      <c r="BD112" s="1008"/>
      <c r="BE112" s="1008"/>
      <c r="BF112" s="1008"/>
      <c r="BG112" s="1008"/>
      <c r="BH112" s="1008"/>
      <c r="BI112" s="1008"/>
      <c r="BJ112" s="1008"/>
      <c r="BK112" s="1008"/>
      <c r="BL112" s="1008"/>
      <c r="BM112" s="1008"/>
      <c r="BN112" s="1008"/>
      <c r="BO112" s="1008"/>
      <c r="BP112" s="1009"/>
      <c r="BQ112" s="977">
        <v>672093</v>
      </c>
      <c r="BR112" s="978"/>
      <c r="BS112" s="978"/>
      <c r="BT112" s="978"/>
      <c r="BU112" s="978"/>
      <c r="BV112" s="978">
        <v>1069657</v>
      </c>
      <c r="BW112" s="978"/>
      <c r="BX112" s="978"/>
      <c r="BY112" s="978"/>
      <c r="BZ112" s="978"/>
      <c r="CA112" s="978">
        <v>1037633</v>
      </c>
      <c r="CB112" s="978"/>
      <c r="CC112" s="978"/>
      <c r="CD112" s="978"/>
      <c r="CE112" s="978"/>
      <c r="CF112" s="972">
        <v>44.7</v>
      </c>
      <c r="CG112" s="973"/>
      <c r="CH112" s="973"/>
      <c r="CI112" s="973"/>
      <c r="CJ112" s="973"/>
      <c r="CK112" s="1003"/>
      <c r="CL112" s="1004"/>
      <c r="CM112" s="974" t="s">
        <v>449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444</v>
      </c>
      <c r="DH112" s="978"/>
      <c r="DI112" s="978"/>
      <c r="DJ112" s="978"/>
      <c r="DK112" s="978"/>
      <c r="DL112" s="978" t="s">
        <v>412</v>
      </c>
      <c r="DM112" s="978"/>
      <c r="DN112" s="978"/>
      <c r="DO112" s="978"/>
      <c r="DP112" s="978"/>
      <c r="DQ112" s="978" t="s">
        <v>412</v>
      </c>
      <c r="DR112" s="978"/>
      <c r="DS112" s="978"/>
      <c r="DT112" s="978"/>
      <c r="DU112" s="978"/>
      <c r="DV112" s="979" t="s">
        <v>128</v>
      </c>
      <c r="DW112" s="979"/>
      <c r="DX112" s="979"/>
      <c r="DY112" s="979"/>
      <c r="DZ112" s="980"/>
    </row>
    <row r="113" spans="1:130" s="248" customFormat="1" ht="26.25" customHeight="1" x14ac:dyDescent="0.15">
      <c r="A113" s="1012"/>
      <c r="B113" s="1013"/>
      <c r="C113" s="1008" t="s">
        <v>450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16225</v>
      </c>
      <c r="AB113" s="992"/>
      <c r="AC113" s="992"/>
      <c r="AD113" s="992"/>
      <c r="AE113" s="993"/>
      <c r="AF113" s="994">
        <v>16485</v>
      </c>
      <c r="AG113" s="992"/>
      <c r="AH113" s="992"/>
      <c r="AI113" s="992"/>
      <c r="AJ113" s="993"/>
      <c r="AK113" s="994">
        <v>18159</v>
      </c>
      <c r="AL113" s="992"/>
      <c r="AM113" s="992"/>
      <c r="AN113" s="992"/>
      <c r="AO113" s="993"/>
      <c r="AP113" s="995">
        <v>0.8</v>
      </c>
      <c r="AQ113" s="996"/>
      <c r="AR113" s="996"/>
      <c r="AS113" s="996"/>
      <c r="AT113" s="997"/>
      <c r="AU113" s="958"/>
      <c r="AV113" s="959"/>
      <c r="AW113" s="959"/>
      <c r="AX113" s="959"/>
      <c r="AY113" s="959"/>
      <c r="AZ113" s="1007" t="s">
        <v>451</v>
      </c>
      <c r="BA113" s="1008"/>
      <c r="BB113" s="1008"/>
      <c r="BC113" s="1008"/>
      <c r="BD113" s="1008"/>
      <c r="BE113" s="1008"/>
      <c r="BF113" s="1008"/>
      <c r="BG113" s="1008"/>
      <c r="BH113" s="1008"/>
      <c r="BI113" s="1008"/>
      <c r="BJ113" s="1008"/>
      <c r="BK113" s="1008"/>
      <c r="BL113" s="1008"/>
      <c r="BM113" s="1008"/>
      <c r="BN113" s="1008"/>
      <c r="BO113" s="1008"/>
      <c r="BP113" s="1009"/>
      <c r="BQ113" s="977">
        <v>383464</v>
      </c>
      <c r="BR113" s="978"/>
      <c r="BS113" s="978"/>
      <c r="BT113" s="978"/>
      <c r="BU113" s="978"/>
      <c r="BV113" s="978">
        <v>320883</v>
      </c>
      <c r="BW113" s="978"/>
      <c r="BX113" s="978"/>
      <c r="BY113" s="978"/>
      <c r="BZ113" s="978"/>
      <c r="CA113" s="978">
        <v>274507</v>
      </c>
      <c r="CB113" s="978"/>
      <c r="CC113" s="978"/>
      <c r="CD113" s="978"/>
      <c r="CE113" s="978"/>
      <c r="CF113" s="972">
        <v>11.8</v>
      </c>
      <c r="CG113" s="973"/>
      <c r="CH113" s="973"/>
      <c r="CI113" s="973"/>
      <c r="CJ113" s="973"/>
      <c r="CK113" s="1003"/>
      <c r="CL113" s="1004"/>
      <c r="CM113" s="974" t="s">
        <v>452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440</v>
      </c>
      <c r="DH113" s="1017"/>
      <c r="DI113" s="1017"/>
      <c r="DJ113" s="1017"/>
      <c r="DK113" s="1018"/>
      <c r="DL113" s="1019" t="s">
        <v>441</v>
      </c>
      <c r="DM113" s="1017"/>
      <c r="DN113" s="1017"/>
      <c r="DO113" s="1017"/>
      <c r="DP113" s="1018"/>
      <c r="DQ113" s="1019" t="s">
        <v>128</v>
      </c>
      <c r="DR113" s="1017"/>
      <c r="DS113" s="1017"/>
      <c r="DT113" s="1017"/>
      <c r="DU113" s="1018"/>
      <c r="DV113" s="1020" t="s">
        <v>438</v>
      </c>
      <c r="DW113" s="1021"/>
      <c r="DX113" s="1021"/>
      <c r="DY113" s="1021"/>
      <c r="DZ113" s="1022"/>
    </row>
    <row r="114" spans="1:130" s="248" customFormat="1" ht="26.25" customHeight="1" x14ac:dyDescent="0.15">
      <c r="A114" s="1012"/>
      <c r="B114" s="1013"/>
      <c r="C114" s="1008" t="s">
        <v>453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75145</v>
      </c>
      <c r="AB114" s="1017"/>
      <c r="AC114" s="1017"/>
      <c r="AD114" s="1017"/>
      <c r="AE114" s="1018"/>
      <c r="AF114" s="1019">
        <v>63963</v>
      </c>
      <c r="AG114" s="1017"/>
      <c r="AH114" s="1017"/>
      <c r="AI114" s="1017"/>
      <c r="AJ114" s="1018"/>
      <c r="AK114" s="1019">
        <v>47940</v>
      </c>
      <c r="AL114" s="1017"/>
      <c r="AM114" s="1017"/>
      <c r="AN114" s="1017"/>
      <c r="AO114" s="1018"/>
      <c r="AP114" s="1020">
        <v>2.1</v>
      </c>
      <c r="AQ114" s="1021"/>
      <c r="AR114" s="1021"/>
      <c r="AS114" s="1021"/>
      <c r="AT114" s="1022"/>
      <c r="AU114" s="958"/>
      <c r="AV114" s="959"/>
      <c r="AW114" s="959"/>
      <c r="AX114" s="959"/>
      <c r="AY114" s="959"/>
      <c r="AZ114" s="1007" t="s">
        <v>454</v>
      </c>
      <c r="BA114" s="1008"/>
      <c r="BB114" s="1008"/>
      <c r="BC114" s="1008"/>
      <c r="BD114" s="1008"/>
      <c r="BE114" s="1008"/>
      <c r="BF114" s="1008"/>
      <c r="BG114" s="1008"/>
      <c r="BH114" s="1008"/>
      <c r="BI114" s="1008"/>
      <c r="BJ114" s="1008"/>
      <c r="BK114" s="1008"/>
      <c r="BL114" s="1008"/>
      <c r="BM114" s="1008"/>
      <c r="BN114" s="1008"/>
      <c r="BO114" s="1008"/>
      <c r="BP114" s="1009"/>
      <c r="BQ114" s="977">
        <v>616293</v>
      </c>
      <c r="BR114" s="978"/>
      <c r="BS114" s="978"/>
      <c r="BT114" s="978"/>
      <c r="BU114" s="978"/>
      <c r="BV114" s="978">
        <v>597594</v>
      </c>
      <c r="BW114" s="978"/>
      <c r="BX114" s="978"/>
      <c r="BY114" s="978"/>
      <c r="BZ114" s="978"/>
      <c r="CA114" s="978">
        <v>607102</v>
      </c>
      <c r="CB114" s="978"/>
      <c r="CC114" s="978"/>
      <c r="CD114" s="978"/>
      <c r="CE114" s="978"/>
      <c r="CF114" s="972">
        <v>26.1</v>
      </c>
      <c r="CG114" s="973"/>
      <c r="CH114" s="973"/>
      <c r="CI114" s="973"/>
      <c r="CJ114" s="973"/>
      <c r="CK114" s="1003"/>
      <c r="CL114" s="1004"/>
      <c r="CM114" s="974" t="s">
        <v>455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438</v>
      </c>
      <c r="DH114" s="1017"/>
      <c r="DI114" s="1017"/>
      <c r="DJ114" s="1017"/>
      <c r="DK114" s="1018"/>
      <c r="DL114" s="1019" t="s">
        <v>444</v>
      </c>
      <c r="DM114" s="1017"/>
      <c r="DN114" s="1017"/>
      <c r="DO114" s="1017"/>
      <c r="DP114" s="1018"/>
      <c r="DQ114" s="1019" t="s">
        <v>438</v>
      </c>
      <c r="DR114" s="1017"/>
      <c r="DS114" s="1017"/>
      <c r="DT114" s="1017"/>
      <c r="DU114" s="1018"/>
      <c r="DV114" s="1020" t="s">
        <v>412</v>
      </c>
      <c r="DW114" s="1021"/>
      <c r="DX114" s="1021"/>
      <c r="DY114" s="1021"/>
      <c r="DZ114" s="1022"/>
    </row>
    <row r="115" spans="1:130" s="248" customFormat="1" ht="26.25" customHeight="1" x14ac:dyDescent="0.15">
      <c r="A115" s="1012"/>
      <c r="B115" s="1013"/>
      <c r="C115" s="1008" t="s">
        <v>456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438</v>
      </c>
      <c r="AB115" s="992"/>
      <c r="AC115" s="992"/>
      <c r="AD115" s="992"/>
      <c r="AE115" s="993"/>
      <c r="AF115" s="994" t="s">
        <v>438</v>
      </c>
      <c r="AG115" s="992"/>
      <c r="AH115" s="992"/>
      <c r="AI115" s="992"/>
      <c r="AJ115" s="993"/>
      <c r="AK115" s="994" t="s">
        <v>438</v>
      </c>
      <c r="AL115" s="992"/>
      <c r="AM115" s="992"/>
      <c r="AN115" s="992"/>
      <c r="AO115" s="993"/>
      <c r="AP115" s="995" t="s">
        <v>412</v>
      </c>
      <c r="AQ115" s="996"/>
      <c r="AR115" s="996"/>
      <c r="AS115" s="996"/>
      <c r="AT115" s="997"/>
      <c r="AU115" s="958"/>
      <c r="AV115" s="959"/>
      <c r="AW115" s="959"/>
      <c r="AX115" s="959"/>
      <c r="AY115" s="959"/>
      <c r="AZ115" s="1007" t="s">
        <v>457</v>
      </c>
      <c r="BA115" s="1008"/>
      <c r="BB115" s="1008"/>
      <c r="BC115" s="1008"/>
      <c r="BD115" s="1008"/>
      <c r="BE115" s="1008"/>
      <c r="BF115" s="1008"/>
      <c r="BG115" s="1008"/>
      <c r="BH115" s="1008"/>
      <c r="BI115" s="1008"/>
      <c r="BJ115" s="1008"/>
      <c r="BK115" s="1008"/>
      <c r="BL115" s="1008"/>
      <c r="BM115" s="1008"/>
      <c r="BN115" s="1008"/>
      <c r="BO115" s="1008"/>
      <c r="BP115" s="1009"/>
      <c r="BQ115" s="977" t="s">
        <v>412</v>
      </c>
      <c r="BR115" s="978"/>
      <c r="BS115" s="978"/>
      <c r="BT115" s="978"/>
      <c r="BU115" s="978"/>
      <c r="BV115" s="978" t="s">
        <v>441</v>
      </c>
      <c r="BW115" s="978"/>
      <c r="BX115" s="978"/>
      <c r="BY115" s="978"/>
      <c r="BZ115" s="978"/>
      <c r="CA115" s="978" t="s">
        <v>128</v>
      </c>
      <c r="CB115" s="978"/>
      <c r="CC115" s="978"/>
      <c r="CD115" s="978"/>
      <c r="CE115" s="978"/>
      <c r="CF115" s="972" t="s">
        <v>444</v>
      </c>
      <c r="CG115" s="973"/>
      <c r="CH115" s="973"/>
      <c r="CI115" s="973"/>
      <c r="CJ115" s="973"/>
      <c r="CK115" s="1003"/>
      <c r="CL115" s="1004"/>
      <c r="CM115" s="1007" t="s">
        <v>458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438</v>
      </c>
      <c r="DH115" s="1017"/>
      <c r="DI115" s="1017"/>
      <c r="DJ115" s="1017"/>
      <c r="DK115" s="1018"/>
      <c r="DL115" s="1019" t="s">
        <v>440</v>
      </c>
      <c r="DM115" s="1017"/>
      <c r="DN115" s="1017"/>
      <c r="DO115" s="1017"/>
      <c r="DP115" s="1018"/>
      <c r="DQ115" s="1019" t="s">
        <v>440</v>
      </c>
      <c r="DR115" s="1017"/>
      <c r="DS115" s="1017"/>
      <c r="DT115" s="1017"/>
      <c r="DU115" s="1018"/>
      <c r="DV115" s="1020" t="s">
        <v>440</v>
      </c>
      <c r="DW115" s="1021"/>
      <c r="DX115" s="1021"/>
      <c r="DY115" s="1021"/>
      <c r="DZ115" s="1022"/>
    </row>
    <row r="116" spans="1:130" s="248" customFormat="1" ht="26.25" customHeight="1" x14ac:dyDescent="0.15">
      <c r="A116" s="1014"/>
      <c r="B116" s="1015"/>
      <c r="C116" s="1023" t="s">
        <v>459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442</v>
      </c>
      <c r="AB116" s="1017"/>
      <c r="AC116" s="1017"/>
      <c r="AD116" s="1017"/>
      <c r="AE116" s="1018"/>
      <c r="AF116" s="1019" t="s">
        <v>128</v>
      </c>
      <c r="AG116" s="1017"/>
      <c r="AH116" s="1017"/>
      <c r="AI116" s="1017"/>
      <c r="AJ116" s="1018"/>
      <c r="AK116" s="1019" t="s">
        <v>412</v>
      </c>
      <c r="AL116" s="1017"/>
      <c r="AM116" s="1017"/>
      <c r="AN116" s="1017"/>
      <c r="AO116" s="1018"/>
      <c r="AP116" s="1020" t="s">
        <v>412</v>
      </c>
      <c r="AQ116" s="1021"/>
      <c r="AR116" s="1021"/>
      <c r="AS116" s="1021"/>
      <c r="AT116" s="1022"/>
      <c r="AU116" s="958"/>
      <c r="AV116" s="959"/>
      <c r="AW116" s="959"/>
      <c r="AX116" s="959"/>
      <c r="AY116" s="959"/>
      <c r="AZ116" s="1025" t="s">
        <v>460</v>
      </c>
      <c r="BA116" s="1026"/>
      <c r="BB116" s="1026"/>
      <c r="BC116" s="1026"/>
      <c r="BD116" s="1026"/>
      <c r="BE116" s="1026"/>
      <c r="BF116" s="1026"/>
      <c r="BG116" s="1026"/>
      <c r="BH116" s="1026"/>
      <c r="BI116" s="1026"/>
      <c r="BJ116" s="1026"/>
      <c r="BK116" s="1026"/>
      <c r="BL116" s="1026"/>
      <c r="BM116" s="1026"/>
      <c r="BN116" s="1026"/>
      <c r="BO116" s="1026"/>
      <c r="BP116" s="1027"/>
      <c r="BQ116" s="977" t="s">
        <v>438</v>
      </c>
      <c r="BR116" s="978"/>
      <c r="BS116" s="978"/>
      <c r="BT116" s="978"/>
      <c r="BU116" s="978"/>
      <c r="BV116" s="978" t="s">
        <v>412</v>
      </c>
      <c r="BW116" s="978"/>
      <c r="BX116" s="978"/>
      <c r="BY116" s="978"/>
      <c r="BZ116" s="978"/>
      <c r="CA116" s="978" t="s">
        <v>442</v>
      </c>
      <c r="CB116" s="978"/>
      <c r="CC116" s="978"/>
      <c r="CD116" s="978"/>
      <c r="CE116" s="978"/>
      <c r="CF116" s="972" t="s">
        <v>444</v>
      </c>
      <c r="CG116" s="973"/>
      <c r="CH116" s="973"/>
      <c r="CI116" s="973"/>
      <c r="CJ116" s="973"/>
      <c r="CK116" s="1003"/>
      <c r="CL116" s="1004"/>
      <c r="CM116" s="974" t="s">
        <v>461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128</v>
      </c>
      <c r="DM116" s="1017"/>
      <c r="DN116" s="1017"/>
      <c r="DO116" s="1017"/>
      <c r="DP116" s="1018"/>
      <c r="DQ116" s="1019" t="s">
        <v>438</v>
      </c>
      <c r="DR116" s="1017"/>
      <c r="DS116" s="1017"/>
      <c r="DT116" s="1017"/>
      <c r="DU116" s="1018"/>
      <c r="DV116" s="1020" t="s">
        <v>438</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462</v>
      </c>
      <c r="Z117" s="944"/>
      <c r="AA117" s="1034">
        <v>510256</v>
      </c>
      <c r="AB117" s="1035"/>
      <c r="AC117" s="1035"/>
      <c r="AD117" s="1035"/>
      <c r="AE117" s="1036"/>
      <c r="AF117" s="1037">
        <v>517641</v>
      </c>
      <c r="AG117" s="1035"/>
      <c r="AH117" s="1035"/>
      <c r="AI117" s="1035"/>
      <c r="AJ117" s="1036"/>
      <c r="AK117" s="1037">
        <v>501130</v>
      </c>
      <c r="AL117" s="1035"/>
      <c r="AM117" s="1035"/>
      <c r="AN117" s="1035"/>
      <c r="AO117" s="1036"/>
      <c r="AP117" s="1038"/>
      <c r="AQ117" s="1039"/>
      <c r="AR117" s="1039"/>
      <c r="AS117" s="1039"/>
      <c r="AT117" s="1040"/>
      <c r="AU117" s="958"/>
      <c r="AV117" s="959"/>
      <c r="AW117" s="959"/>
      <c r="AX117" s="959"/>
      <c r="AY117" s="959"/>
      <c r="AZ117" s="1025" t="s">
        <v>463</v>
      </c>
      <c r="BA117" s="1026"/>
      <c r="BB117" s="1026"/>
      <c r="BC117" s="1026"/>
      <c r="BD117" s="1026"/>
      <c r="BE117" s="1026"/>
      <c r="BF117" s="1026"/>
      <c r="BG117" s="1026"/>
      <c r="BH117" s="1026"/>
      <c r="BI117" s="1026"/>
      <c r="BJ117" s="1026"/>
      <c r="BK117" s="1026"/>
      <c r="BL117" s="1026"/>
      <c r="BM117" s="1026"/>
      <c r="BN117" s="1026"/>
      <c r="BO117" s="1026"/>
      <c r="BP117" s="1027"/>
      <c r="BQ117" s="977" t="s">
        <v>441</v>
      </c>
      <c r="BR117" s="978"/>
      <c r="BS117" s="978"/>
      <c r="BT117" s="978"/>
      <c r="BU117" s="978"/>
      <c r="BV117" s="978" t="s">
        <v>412</v>
      </c>
      <c r="BW117" s="978"/>
      <c r="BX117" s="978"/>
      <c r="BY117" s="978"/>
      <c r="BZ117" s="978"/>
      <c r="CA117" s="978" t="s">
        <v>128</v>
      </c>
      <c r="CB117" s="978"/>
      <c r="CC117" s="978"/>
      <c r="CD117" s="978"/>
      <c r="CE117" s="978"/>
      <c r="CF117" s="972" t="s">
        <v>412</v>
      </c>
      <c r="CG117" s="973"/>
      <c r="CH117" s="973"/>
      <c r="CI117" s="973"/>
      <c r="CJ117" s="973"/>
      <c r="CK117" s="1003"/>
      <c r="CL117" s="1004"/>
      <c r="CM117" s="974" t="s">
        <v>464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440</v>
      </c>
      <c r="DH117" s="1017"/>
      <c r="DI117" s="1017"/>
      <c r="DJ117" s="1017"/>
      <c r="DK117" s="1018"/>
      <c r="DL117" s="1019" t="s">
        <v>441</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305</v>
      </c>
      <c r="AL118" s="943"/>
      <c r="AM118" s="943"/>
      <c r="AN118" s="943"/>
      <c r="AO118" s="944"/>
      <c r="AP118" s="1029" t="s">
        <v>432</v>
      </c>
      <c r="AQ118" s="1030"/>
      <c r="AR118" s="1030"/>
      <c r="AS118" s="1030"/>
      <c r="AT118" s="1031"/>
      <c r="AU118" s="958"/>
      <c r="AV118" s="959"/>
      <c r="AW118" s="959"/>
      <c r="AX118" s="959"/>
      <c r="AY118" s="959"/>
      <c r="AZ118" s="1032" t="s">
        <v>465</v>
      </c>
      <c r="BA118" s="1023"/>
      <c r="BB118" s="1023"/>
      <c r="BC118" s="1023"/>
      <c r="BD118" s="1023"/>
      <c r="BE118" s="1023"/>
      <c r="BF118" s="1023"/>
      <c r="BG118" s="1023"/>
      <c r="BH118" s="1023"/>
      <c r="BI118" s="1023"/>
      <c r="BJ118" s="1023"/>
      <c r="BK118" s="1023"/>
      <c r="BL118" s="1023"/>
      <c r="BM118" s="1023"/>
      <c r="BN118" s="1023"/>
      <c r="BO118" s="1023"/>
      <c r="BP118" s="1024"/>
      <c r="BQ118" s="1055" t="s">
        <v>412</v>
      </c>
      <c r="BR118" s="1056"/>
      <c r="BS118" s="1056"/>
      <c r="BT118" s="1056"/>
      <c r="BU118" s="1056"/>
      <c r="BV118" s="1056" t="s">
        <v>128</v>
      </c>
      <c r="BW118" s="1056"/>
      <c r="BX118" s="1056"/>
      <c r="BY118" s="1056"/>
      <c r="BZ118" s="1056"/>
      <c r="CA118" s="1056" t="s">
        <v>438</v>
      </c>
      <c r="CB118" s="1056"/>
      <c r="CC118" s="1056"/>
      <c r="CD118" s="1056"/>
      <c r="CE118" s="1056"/>
      <c r="CF118" s="972" t="s">
        <v>128</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128</v>
      </c>
      <c r="DH118" s="1017"/>
      <c r="DI118" s="1017"/>
      <c r="DJ118" s="1017"/>
      <c r="DK118" s="1018"/>
      <c r="DL118" s="1019" t="s">
        <v>438</v>
      </c>
      <c r="DM118" s="1017"/>
      <c r="DN118" s="1017"/>
      <c r="DO118" s="1017"/>
      <c r="DP118" s="1018"/>
      <c r="DQ118" s="1019" t="s">
        <v>412</v>
      </c>
      <c r="DR118" s="1017"/>
      <c r="DS118" s="1017"/>
      <c r="DT118" s="1017"/>
      <c r="DU118" s="1018"/>
      <c r="DV118" s="1020" t="s">
        <v>438</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467</v>
      </c>
      <c r="AB119" s="950"/>
      <c r="AC119" s="950"/>
      <c r="AD119" s="950"/>
      <c r="AE119" s="951"/>
      <c r="AF119" s="952" t="s">
        <v>438</v>
      </c>
      <c r="AG119" s="950"/>
      <c r="AH119" s="950"/>
      <c r="AI119" s="950"/>
      <c r="AJ119" s="951"/>
      <c r="AK119" s="952" t="s">
        <v>412</v>
      </c>
      <c r="AL119" s="950"/>
      <c r="AM119" s="950"/>
      <c r="AN119" s="950"/>
      <c r="AO119" s="951"/>
      <c r="AP119" s="953" t="s">
        <v>438</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468</v>
      </c>
      <c r="BP119" s="1064"/>
      <c r="BQ119" s="1055">
        <v>5327935</v>
      </c>
      <c r="BR119" s="1056"/>
      <c r="BS119" s="1056"/>
      <c r="BT119" s="1056"/>
      <c r="BU119" s="1056"/>
      <c r="BV119" s="1056">
        <v>5872314</v>
      </c>
      <c r="BW119" s="1056"/>
      <c r="BX119" s="1056"/>
      <c r="BY119" s="1056"/>
      <c r="BZ119" s="1056"/>
      <c r="CA119" s="1056">
        <v>5904506</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438</v>
      </c>
      <c r="DH119" s="1042"/>
      <c r="DI119" s="1042"/>
      <c r="DJ119" s="1042"/>
      <c r="DK119" s="1043"/>
      <c r="DL119" s="1041" t="s">
        <v>467</v>
      </c>
      <c r="DM119" s="1042"/>
      <c r="DN119" s="1042"/>
      <c r="DO119" s="1042"/>
      <c r="DP119" s="1043"/>
      <c r="DQ119" s="1041" t="s">
        <v>441</v>
      </c>
      <c r="DR119" s="1042"/>
      <c r="DS119" s="1042"/>
      <c r="DT119" s="1042"/>
      <c r="DU119" s="1043"/>
      <c r="DV119" s="1044" t="s">
        <v>438</v>
      </c>
      <c r="DW119" s="1045"/>
      <c r="DX119" s="1045"/>
      <c r="DY119" s="1045"/>
      <c r="DZ119" s="1046"/>
    </row>
    <row r="120" spans="1:130" s="248" customFormat="1" ht="26.25" customHeight="1" x14ac:dyDescent="0.15">
      <c r="A120" s="1117"/>
      <c r="B120" s="1004"/>
      <c r="C120" s="974" t="s">
        <v>445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128</v>
      </c>
      <c r="AB120" s="1017"/>
      <c r="AC120" s="1017"/>
      <c r="AD120" s="1017"/>
      <c r="AE120" s="1018"/>
      <c r="AF120" s="1019" t="s">
        <v>128</v>
      </c>
      <c r="AG120" s="1017"/>
      <c r="AH120" s="1017"/>
      <c r="AI120" s="1017"/>
      <c r="AJ120" s="1018"/>
      <c r="AK120" s="1019" t="s">
        <v>467</v>
      </c>
      <c r="AL120" s="1017"/>
      <c r="AM120" s="1017"/>
      <c r="AN120" s="1017"/>
      <c r="AO120" s="1018"/>
      <c r="AP120" s="1020" t="s">
        <v>128</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4229718</v>
      </c>
      <c r="BR120" s="985"/>
      <c r="BS120" s="985"/>
      <c r="BT120" s="985"/>
      <c r="BU120" s="985"/>
      <c r="BV120" s="985">
        <v>3786644</v>
      </c>
      <c r="BW120" s="985"/>
      <c r="BX120" s="985"/>
      <c r="BY120" s="985"/>
      <c r="BZ120" s="985"/>
      <c r="CA120" s="985">
        <v>3707979</v>
      </c>
      <c r="CB120" s="985"/>
      <c r="CC120" s="985"/>
      <c r="CD120" s="985"/>
      <c r="CE120" s="985"/>
      <c r="CF120" s="999">
        <v>159.6</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v>630168</v>
      </c>
      <c r="DH120" s="985"/>
      <c r="DI120" s="985"/>
      <c r="DJ120" s="985"/>
      <c r="DK120" s="985"/>
      <c r="DL120" s="985">
        <v>1033987</v>
      </c>
      <c r="DM120" s="985"/>
      <c r="DN120" s="985"/>
      <c r="DO120" s="985"/>
      <c r="DP120" s="985"/>
      <c r="DQ120" s="985">
        <v>1007671</v>
      </c>
      <c r="DR120" s="985"/>
      <c r="DS120" s="985"/>
      <c r="DT120" s="985"/>
      <c r="DU120" s="985"/>
      <c r="DV120" s="986">
        <v>43.4</v>
      </c>
      <c r="DW120" s="986"/>
      <c r="DX120" s="986"/>
      <c r="DY120" s="986"/>
      <c r="DZ120" s="987"/>
    </row>
    <row r="121" spans="1:130" s="248" customFormat="1" ht="26.25" customHeight="1" x14ac:dyDescent="0.15">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438</v>
      </c>
      <c r="AB121" s="1017"/>
      <c r="AC121" s="1017"/>
      <c r="AD121" s="1017"/>
      <c r="AE121" s="1018"/>
      <c r="AF121" s="1019" t="s">
        <v>128</v>
      </c>
      <c r="AG121" s="1017"/>
      <c r="AH121" s="1017"/>
      <c r="AI121" s="1017"/>
      <c r="AJ121" s="1018"/>
      <c r="AK121" s="1019" t="s">
        <v>412</v>
      </c>
      <c r="AL121" s="1017"/>
      <c r="AM121" s="1017"/>
      <c r="AN121" s="1017"/>
      <c r="AO121" s="1018"/>
      <c r="AP121" s="1020" t="s">
        <v>440</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t="s">
        <v>128</v>
      </c>
      <c r="BR121" s="978"/>
      <c r="BS121" s="978"/>
      <c r="BT121" s="978"/>
      <c r="BU121" s="978"/>
      <c r="BV121" s="978" t="s">
        <v>412</v>
      </c>
      <c r="BW121" s="978"/>
      <c r="BX121" s="978"/>
      <c r="BY121" s="978"/>
      <c r="BZ121" s="978"/>
      <c r="CA121" s="978" t="s">
        <v>438</v>
      </c>
      <c r="CB121" s="978"/>
      <c r="CC121" s="978"/>
      <c r="CD121" s="978"/>
      <c r="CE121" s="978"/>
      <c r="CF121" s="972" t="s">
        <v>128</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v>41925</v>
      </c>
      <c r="DH121" s="978"/>
      <c r="DI121" s="978"/>
      <c r="DJ121" s="978"/>
      <c r="DK121" s="978"/>
      <c r="DL121" s="978">
        <v>35670</v>
      </c>
      <c r="DM121" s="978"/>
      <c r="DN121" s="978"/>
      <c r="DO121" s="978"/>
      <c r="DP121" s="978"/>
      <c r="DQ121" s="978">
        <v>29962</v>
      </c>
      <c r="DR121" s="978"/>
      <c r="DS121" s="978"/>
      <c r="DT121" s="978"/>
      <c r="DU121" s="978"/>
      <c r="DV121" s="979">
        <v>1.3</v>
      </c>
      <c r="DW121" s="979"/>
      <c r="DX121" s="979"/>
      <c r="DY121" s="979"/>
      <c r="DZ121" s="980"/>
    </row>
    <row r="122" spans="1:130" s="248" customFormat="1" ht="26.25" customHeight="1" x14ac:dyDescent="0.15">
      <c r="A122" s="1117"/>
      <c r="B122" s="1004"/>
      <c r="C122" s="974" t="s">
        <v>455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412</v>
      </c>
      <c r="AL122" s="1017"/>
      <c r="AM122" s="1017"/>
      <c r="AN122" s="1017"/>
      <c r="AO122" s="1018"/>
      <c r="AP122" s="1020" t="s">
        <v>412</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3348280</v>
      </c>
      <c r="BR122" s="1056"/>
      <c r="BS122" s="1056"/>
      <c r="BT122" s="1056"/>
      <c r="BU122" s="1056"/>
      <c r="BV122" s="1056">
        <v>3181303</v>
      </c>
      <c r="BW122" s="1056"/>
      <c r="BX122" s="1056"/>
      <c r="BY122" s="1056"/>
      <c r="BZ122" s="1056"/>
      <c r="CA122" s="1056">
        <v>3402421</v>
      </c>
      <c r="CB122" s="1056"/>
      <c r="CC122" s="1056"/>
      <c r="CD122" s="1056"/>
      <c r="CE122" s="1056"/>
      <c r="CF122" s="1076">
        <v>146.4</v>
      </c>
      <c r="CG122" s="1077"/>
      <c r="CH122" s="1077"/>
      <c r="CI122" s="1077"/>
      <c r="CJ122" s="1077"/>
      <c r="CK122" s="1068"/>
      <c r="CL122" s="1069"/>
      <c r="CM122" s="1069"/>
      <c r="CN122" s="1069"/>
      <c r="CO122" s="1070"/>
      <c r="CP122" s="1078" t="s">
        <v>478</v>
      </c>
      <c r="CQ122" s="1079"/>
      <c r="CR122" s="1079"/>
      <c r="CS122" s="1079"/>
      <c r="CT122" s="1079"/>
      <c r="CU122" s="1079"/>
      <c r="CV122" s="1079"/>
      <c r="CW122" s="1079"/>
      <c r="CX122" s="1079"/>
      <c r="CY122" s="1079"/>
      <c r="CZ122" s="1079"/>
      <c r="DA122" s="1079"/>
      <c r="DB122" s="1079"/>
      <c r="DC122" s="1079"/>
      <c r="DD122" s="1079"/>
      <c r="DE122" s="1079"/>
      <c r="DF122" s="1080"/>
      <c r="DG122" s="977" t="s">
        <v>438</v>
      </c>
      <c r="DH122" s="978"/>
      <c r="DI122" s="978"/>
      <c r="DJ122" s="978"/>
      <c r="DK122" s="978"/>
      <c r="DL122" s="978" t="s">
        <v>440</v>
      </c>
      <c r="DM122" s="978"/>
      <c r="DN122" s="978"/>
      <c r="DO122" s="978"/>
      <c r="DP122" s="978"/>
      <c r="DQ122" s="978" t="s">
        <v>438</v>
      </c>
      <c r="DR122" s="978"/>
      <c r="DS122" s="978"/>
      <c r="DT122" s="978"/>
      <c r="DU122" s="978"/>
      <c r="DV122" s="979" t="s">
        <v>441</v>
      </c>
      <c r="DW122" s="979"/>
      <c r="DX122" s="979"/>
      <c r="DY122" s="979"/>
      <c r="DZ122" s="980"/>
    </row>
    <row r="123" spans="1:130" s="248" customFormat="1" ht="26.25" customHeight="1" x14ac:dyDescent="0.15">
      <c r="A123" s="1117"/>
      <c r="B123" s="1004"/>
      <c r="C123" s="974" t="s">
        <v>461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438</v>
      </c>
      <c r="AB123" s="1017"/>
      <c r="AC123" s="1017"/>
      <c r="AD123" s="1017"/>
      <c r="AE123" s="1018"/>
      <c r="AF123" s="1019" t="s">
        <v>128</v>
      </c>
      <c r="AG123" s="1017"/>
      <c r="AH123" s="1017"/>
      <c r="AI123" s="1017"/>
      <c r="AJ123" s="1018"/>
      <c r="AK123" s="1019" t="s">
        <v>412</v>
      </c>
      <c r="AL123" s="1017"/>
      <c r="AM123" s="1017"/>
      <c r="AN123" s="1017"/>
      <c r="AO123" s="1018"/>
      <c r="AP123" s="1020" t="s">
        <v>440</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479</v>
      </c>
      <c r="BP123" s="1064"/>
      <c r="BQ123" s="1123">
        <v>7577998</v>
      </c>
      <c r="BR123" s="1124"/>
      <c r="BS123" s="1124"/>
      <c r="BT123" s="1124"/>
      <c r="BU123" s="1124"/>
      <c r="BV123" s="1124">
        <v>6967947</v>
      </c>
      <c r="BW123" s="1124"/>
      <c r="BX123" s="1124"/>
      <c r="BY123" s="1124"/>
      <c r="BZ123" s="1124"/>
      <c r="CA123" s="1124">
        <v>7110400</v>
      </c>
      <c r="CB123" s="1124"/>
      <c r="CC123" s="1124"/>
      <c r="CD123" s="1124"/>
      <c r="CE123" s="1124"/>
      <c r="CF123" s="1057"/>
      <c r="CG123" s="1058"/>
      <c r="CH123" s="1058"/>
      <c r="CI123" s="1058"/>
      <c r="CJ123" s="1059"/>
      <c r="CK123" s="1068"/>
      <c r="CL123" s="1069"/>
      <c r="CM123" s="1069"/>
      <c r="CN123" s="1069"/>
      <c r="CO123" s="1070"/>
      <c r="CP123" s="1078" t="s">
        <v>480</v>
      </c>
      <c r="CQ123" s="1079"/>
      <c r="CR123" s="1079"/>
      <c r="CS123" s="1079"/>
      <c r="CT123" s="1079"/>
      <c r="CU123" s="1079"/>
      <c r="CV123" s="1079"/>
      <c r="CW123" s="1079"/>
      <c r="CX123" s="1079"/>
      <c r="CY123" s="1079"/>
      <c r="CZ123" s="1079"/>
      <c r="DA123" s="1079"/>
      <c r="DB123" s="1079"/>
      <c r="DC123" s="1079"/>
      <c r="DD123" s="1079"/>
      <c r="DE123" s="1079"/>
      <c r="DF123" s="1080"/>
      <c r="DG123" s="1016" t="s">
        <v>441</v>
      </c>
      <c r="DH123" s="1017"/>
      <c r="DI123" s="1017"/>
      <c r="DJ123" s="1017"/>
      <c r="DK123" s="1018"/>
      <c r="DL123" s="1019" t="s">
        <v>438</v>
      </c>
      <c r="DM123" s="1017"/>
      <c r="DN123" s="1017"/>
      <c r="DO123" s="1017"/>
      <c r="DP123" s="1018"/>
      <c r="DQ123" s="1019" t="s">
        <v>438</v>
      </c>
      <c r="DR123" s="1017"/>
      <c r="DS123" s="1017"/>
      <c r="DT123" s="1017"/>
      <c r="DU123" s="1018"/>
      <c r="DV123" s="1020" t="s">
        <v>412</v>
      </c>
      <c r="DW123" s="1021"/>
      <c r="DX123" s="1021"/>
      <c r="DY123" s="1021"/>
      <c r="DZ123" s="1022"/>
    </row>
    <row r="124" spans="1:130" s="248" customFormat="1" ht="26.25" customHeight="1" thickBot="1" x14ac:dyDescent="0.2">
      <c r="A124" s="1117"/>
      <c r="B124" s="1004"/>
      <c r="C124" s="974" t="s">
        <v>464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438</v>
      </c>
      <c r="AB124" s="1017"/>
      <c r="AC124" s="1017"/>
      <c r="AD124" s="1017"/>
      <c r="AE124" s="1018"/>
      <c r="AF124" s="1019" t="s">
        <v>438</v>
      </c>
      <c r="AG124" s="1017"/>
      <c r="AH124" s="1017"/>
      <c r="AI124" s="1017"/>
      <c r="AJ124" s="1018"/>
      <c r="AK124" s="1019" t="s">
        <v>412</v>
      </c>
      <c r="AL124" s="1017"/>
      <c r="AM124" s="1017"/>
      <c r="AN124" s="1017"/>
      <c r="AO124" s="1018"/>
      <c r="AP124" s="1020" t="s">
        <v>438</v>
      </c>
      <c r="AQ124" s="1021"/>
      <c r="AR124" s="1021"/>
      <c r="AS124" s="1021"/>
      <c r="AT124" s="1022"/>
      <c r="AU124" s="1119" t="s">
        <v>481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441</v>
      </c>
      <c r="BR124" s="1086"/>
      <c r="BS124" s="1086"/>
      <c r="BT124" s="1086"/>
      <c r="BU124" s="1086"/>
      <c r="BV124" s="1086" t="s">
        <v>128</v>
      </c>
      <c r="BW124" s="1086"/>
      <c r="BX124" s="1086"/>
      <c r="BY124" s="1086"/>
      <c r="BZ124" s="1086"/>
      <c r="CA124" s="1086" t="s">
        <v>128</v>
      </c>
      <c r="CB124" s="1086"/>
      <c r="CC124" s="1086"/>
      <c r="CD124" s="1086"/>
      <c r="CE124" s="1086"/>
      <c r="CF124" s="1087"/>
      <c r="CG124" s="1088"/>
      <c r="CH124" s="1088"/>
      <c r="CI124" s="1088"/>
      <c r="CJ124" s="1089"/>
      <c r="CK124" s="1071"/>
      <c r="CL124" s="1071"/>
      <c r="CM124" s="1071"/>
      <c r="CN124" s="1071"/>
      <c r="CO124" s="1072"/>
      <c r="CP124" s="1078" t="s">
        <v>482</v>
      </c>
      <c r="CQ124" s="1079"/>
      <c r="CR124" s="1079"/>
      <c r="CS124" s="1079"/>
      <c r="CT124" s="1079"/>
      <c r="CU124" s="1079"/>
      <c r="CV124" s="1079"/>
      <c r="CW124" s="1079"/>
      <c r="CX124" s="1079"/>
      <c r="CY124" s="1079"/>
      <c r="CZ124" s="1079"/>
      <c r="DA124" s="1079"/>
      <c r="DB124" s="1079"/>
      <c r="DC124" s="1079"/>
      <c r="DD124" s="1079"/>
      <c r="DE124" s="1079"/>
      <c r="DF124" s="1080"/>
      <c r="DG124" s="1063" t="s">
        <v>438</v>
      </c>
      <c r="DH124" s="1042"/>
      <c r="DI124" s="1042"/>
      <c r="DJ124" s="1042"/>
      <c r="DK124" s="1043"/>
      <c r="DL124" s="1041" t="s">
        <v>441</v>
      </c>
      <c r="DM124" s="1042"/>
      <c r="DN124" s="1042"/>
      <c r="DO124" s="1042"/>
      <c r="DP124" s="1043"/>
      <c r="DQ124" s="1041" t="s">
        <v>412</v>
      </c>
      <c r="DR124" s="1042"/>
      <c r="DS124" s="1042"/>
      <c r="DT124" s="1042"/>
      <c r="DU124" s="1043"/>
      <c r="DV124" s="1044" t="s">
        <v>412</v>
      </c>
      <c r="DW124" s="1045"/>
      <c r="DX124" s="1045"/>
      <c r="DY124" s="1045"/>
      <c r="DZ124" s="1046"/>
    </row>
    <row r="125" spans="1:130" s="248" customFormat="1" ht="26.25" customHeight="1" x14ac:dyDescent="0.15">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438</v>
      </c>
      <c r="AB125" s="1017"/>
      <c r="AC125" s="1017"/>
      <c r="AD125" s="1017"/>
      <c r="AE125" s="1018"/>
      <c r="AF125" s="1019" t="s">
        <v>412</v>
      </c>
      <c r="AG125" s="1017"/>
      <c r="AH125" s="1017"/>
      <c r="AI125" s="1017"/>
      <c r="AJ125" s="1018"/>
      <c r="AK125" s="1019" t="s">
        <v>438</v>
      </c>
      <c r="AL125" s="1017"/>
      <c r="AM125" s="1017"/>
      <c r="AN125" s="1017"/>
      <c r="AO125" s="1018"/>
      <c r="AP125" s="1020" t="s">
        <v>412</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483</v>
      </c>
      <c r="CL125" s="1066"/>
      <c r="CM125" s="1066"/>
      <c r="CN125" s="1066"/>
      <c r="CO125" s="1067"/>
      <c r="CP125" s="998" t="s">
        <v>484</v>
      </c>
      <c r="CQ125" s="947"/>
      <c r="CR125" s="947"/>
      <c r="CS125" s="947"/>
      <c r="CT125" s="947"/>
      <c r="CU125" s="947"/>
      <c r="CV125" s="947"/>
      <c r="CW125" s="947"/>
      <c r="CX125" s="947"/>
      <c r="CY125" s="947"/>
      <c r="CZ125" s="947"/>
      <c r="DA125" s="947"/>
      <c r="DB125" s="947"/>
      <c r="DC125" s="947"/>
      <c r="DD125" s="947"/>
      <c r="DE125" s="947"/>
      <c r="DF125" s="948"/>
      <c r="DG125" s="984" t="s">
        <v>412</v>
      </c>
      <c r="DH125" s="985"/>
      <c r="DI125" s="985"/>
      <c r="DJ125" s="985"/>
      <c r="DK125" s="985"/>
      <c r="DL125" s="985" t="s">
        <v>441</v>
      </c>
      <c r="DM125" s="985"/>
      <c r="DN125" s="985"/>
      <c r="DO125" s="985"/>
      <c r="DP125" s="985"/>
      <c r="DQ125" s="985" t="s">
        <v>438</v>
      </c>
      <c r="DR125" s="985"/>
      <c r="DS125" s="985"/>
      <c r="DT125" s="985"/>
      <c r="DU125" s="985"/>
      <c r="DV125" s="986" t="s">
        <v>412</v>
      </c>
      <c r="DW125" s="986"/>
      <c r="DX125" s="986"/>
      <c r="DY125" s="986"/>
      <c r="DZ125" s="987"/>
    </row>
    <row r="126" spans="1:130" s="248" customFormat="1" ht="26.25" customHeight="1" thickBot="1" x14ac:dyDescent="0.2">
      <c r="A126" s="1117"/>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412</v>
      </c>
      <c r="AB126" s="1017"/>
      <c r="AC126" s="1017"/>
      <c r="AD126" s="1017"/>
      <c r="AE126" s="1018"/>
      <c r="AF126" s="1019" t="s">
        <v>412</v>
      </c>
      <c r="AG126" s="1017"/>
      <c r="AH126" s="1017"/>
      <c r="AI126" s="1017"/>
      <c r="AJ126" s="1018"/>
      <c r="AK126" s="1019" t="s">
        <v>412</v>
      </c>
      <c r="AL126" s="1017"/>
      <c r="AM126" s="1017"/>
      <c r="AN126" s="1017"/>
      <c r="AO126" s="1018"/>
      <c r="AP126" s="1020" t="s">
        <v>438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485</v>
      </c>
      <c r="CQ126" s="1008"/>
      <c r="CR126" s="1008"/>
      <c r="CS126" s="1008"/>
      <c r="CT126" s="1008"/>
      <c r="CU126" s="1008"/>
      <c r="CV126" s="1008"/>
      <c r="CW126" s="1008"/>
      <c r="CX126" s="1008"/>
      <c r="CY126" s="1008"/>
      <c r="CZ126" s="1008"/>
      <c r="DA126" s="1008"/>
      <c r="DB126" s="1008"/>
      <c r="DC126" s="1008"/>
      <c r="DD126" s="1008"/>
      <c r="DE126" s="1008"/>
      <c r="DF126" s="1009"/>
      <c r="DG126" s="977" t="s">
        <v>412</v>
      </c>
      <c r="DH126" s="978"/>
      <c r="DI126" s="978"/>
      <c r="DJ126" s="978"/>
      <c r="DK126" s="978"/>
      <c r="DL126" s="978" t="s">
        <v>438</v>
      </c>
      <c r="DM126" s="978"/>
      <c r="DN126" s="978"/>
      <c r="DO126" s="978"/>
      <c r="DP126" s="978"/>
      <c r="DQ126" s="978" t="s">
        <v>412</v>
      </c>
      <c r="DR126" s="978"/>
      <c r="DS126" s="978"/>
      <c r="DT126" s="978"/>
      <c r="DU126" s="978"/>
      <c r="DV126" s="979" t="s">
        <v>441</v>
      </c>
      <c r="DW126" s="979"/>
      <c r="DX126" s="979"/>
      <c r="DY126" s="979"/>
      <c r="DZ126" s="980"/>
    </row>
    <row r="127" spans="1:130" s="248" customFormat="1" ht="26.25" customHeight="1" x14ac:dyDescent="0.15">
      <c r="A127" s="1118"/>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438</v>
      </c>
      <c r="AB127" s="1017"/>
      <c r="AC127" s="1017"/>
      <c r="AD127" s="1017"/>
      <c r="AE127" s="1018"/>
      <c r="AF127" s="1019" t="s">
        <v>438</v>
      </c>
      <c r="AG127" s="1017"/>
      <c r="AH127" s="1017"/>
      <c r="AI127" s="1017"/>
      <c r="AJ127" s="1018"/>
      <c r="AK127" s="1019" t="s">
        <v>412</v>
      </c>
      <c r="AL127" s="1017"/>
      <c r="AM127" s="1017"/>
      <c r="AN127" s="1017"/>
      <c r="AO127" s="1018"/>
      <c r="AP127" s="1020" t="s">
        <v>438</v>
      </c>
      <c r="AQ127" s="1021"/>
      <c r="AR127" s="1021"/>
      <c r="AS127" s="1021"/>
      <c r="AT127" s="1022"/>
      <c r="AU127" s="284"/>
      <c r="AV127" s="284"/>
      <c r="AW127" s="284"/>
      <c r="AX127" s="1090" t="s">
        <v>487</v>
      </c>
      <c r="AY127" s="1091"/>
      <c r="AZ127" s="1091"/>
      <c r="BA127" s="1091"/>
      <c r="BB127" s="1091"/>
      <c r="BC127" s="1091"/>
      <c r="BD127" s="1091"/>
      <c r="BE127" s="1092"/>
      <c r="BF127" s="1093" t="s">
        <v>488</v>
      </c>
      <c r="BG127" s="1091"/>
      <c r="BH127" s="1091"/>
      <c r="BI127" s="1091"/>
      <c r="BJ127" s="1091"/>
      <c r="BK127" s="1091"/>
      <c r="BL127" s="1092"/>
      <c r="BM127" s="1093" t="s">
        <v>489</v>
      </c>
      <c r="BN127" s="1091"/>
      <c r="BO127" s="1091"/>
      <c r="BP127" s="1091"/>
      <c r="BQ127" s="1091"/>
      <c r="BR127" s="1091"/>
      <c r="BS127" s="1092"/>
      <c r="BT127" s="1093" t="s">
        <v>490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491</v>
      </c>
      <c r="CQ127" s="1008"/>
      <c r="CR127" s="1008"/>
      <c r="CS127" s="1008"/>
      <c r="CT127" s="1008"/>
      <c r="CU127" s="1008"/>
      <c r="CV127" s="1008"/>
      <c r="CW127" s="1008"/>
      <c r="CX127" s="1008"/>
      <c r="CY127" s="1008"/>
      <c r="CZ127" s="1008"/>
      <c r="DA127" s="1008"/>
      <c r="DB127" s="1008"/>
      <c r="DC127" s="1008"/>
      <c r="DD127" s="1008"/>
      <c r="DE127" s="1008"/>
      <c r="DF127" s="1009"/>
      <c r="DG127" s="977" t="s">
        <v>438</v>
      </c>
      <c r="DH127" s="978"/>
      <c r="DI127" s="978"/>
      <c r="DJ127" s="978"/>
      <c r="DK127" s="978"/>
      <c r="DL127" s="978" t="s">
        <v>441</v>
      </c>
      <c r="DM127" s="978"/>
      <c r="DN127" s="978"/>
      <c r="DO127" s="978"/>
      <c r="DP127" s="978"/>
      <c r="DQ127" s="978" t="s">
        <v>412</v>
      </c>
      <c r="DR127" s="978"/>
      <c r="DS127" s="978"/>
      <c r="DT127" s="978"/>
      <c r="DU127" s="978"/>
      <c r="DV127" s="979" t="s">
        <v>438</v>
      </c>
      <c r="DW127" s="979"/>
      <c r="DX127" s="979"/>
      <c r="DY127" s="979"/>
      <c r="DZ127" s="980"/>
    </row>
    <row r="128" spans="1:130" s="248" customFormat="1" ht="26.25" customHeight="1" thickBot="1" x14ac:dyDescent="0.2">
      <c r="A128" s="1101" t="s">
        <v>492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493</v>
      </c>
      <c r="X128" s="1103"/>
      <c r="Y128" s="1103"/>
      <c r="Z128" s="1104"/>
      <c r="AA128" s="1105" t="s">
        <v>438</v>
      </c>
      <c r="AB128" s="1106"/>
      <c r="AC128" s="1106"/>
      <c r="AD128" s="1106"/>
      <c r="AE128" s="1107"/>
      <c r="AF128" s="1108" t="s">
        <v>412</v>
      </c>
      <c r="AG128" s="1106"/>
      <c r="AH128" s="1106"/>
      <c r="AI128" s="1106"/>
      <c r="AJ128" s="1107"/>
      <c r="AK128" s="1108" t="s">
        <v>412</v>
      </c>
      <c r="AL128" s="1106"/>
      <c r="AM128" s="1106"/>
      <c r="AN128" s="1106"/>
      <c r="AO128" s="1107"/>
      <c r="AP128" s="1109"/>
      <c r="AQ128" s="1110"/>
      <c r="AR128" s="1110"/>
      <c r="AS128" s="1110"/>
      <c r="AT128" s="1111"/>
      <c r="AU128" s="284"/>
      <c r="AV128" s="284"/>
      <c r="AW128" s="284"/>
      <c r="AX128" s="946" t="s">
        <v>494</v>
      </c>
      <c r="AY128" s="947"/>
      <c r="AZ128" s="947"/>
      <c r="BA128" s="947"/>
      <c r="BB128" s="947"/>
      <c r="BC128" s="947"/>
      <c r="BD128" s="947"/>
      <c r="BE128" s="948"/>
      <c r="BF128" s="1112" t="s">
        <v>412</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495</v>
      </c>
      <c r="CQ128" s="1095"/>
      <c r="CR128" s="1095"/>
      <c r="CS128" s="1095"/>
      <c r="CT128" s="1095"/>
      <c r="CU128" s="1095"/>
      <c r="CV128" s="1095"/>
      <c r="CW128" s="1095"/>
      <c r="CX128" s="1095"/>
      <c r="CY128" s="1095"/>
      <c r="CZ128" s="1095"/>
      <c r="DA128" s="1095"/>
      <c r="DB128" s="1095"/>
      <c r="DC128" s="1095"/>
      <c r="DD128" s="1095"/>
      <c r="DE128" s="1095"/>
      <c r="DF128" s="1096"/>
      <c r="DG128" s="1097" t="s">
        <v>412</v>
      </c>
      <c r="DH128" s="1098"/>
      <c r="DI128" s="1098"/>
      <c r="DJ128" s="1098"/>
      <c r="DK128" s="1098"/>
      <c r="DL128" s="1098" t="s">
        <v>412</v>
      </c>
      <c r="DM128" s="1098"/>
      <c r="DN128" s="1098"/>
      <c r="DO128" s="1098"/>
      <c r="DP128" s="1098"/>
      <c r="DQ128" s="1098" t="s">
        <v>412</v>
      </c>
      <c r="DR128" s="1098"/>
      <c r="DS128" s="1098"/>
      <c r="DT128" s="1098"/>
      <c r="DU128" s="1098"/>
      <c r="DV128" s="1099" t="s">
        <v>412</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496</v>
      </c>
      <c r="X129" s="1132"/>
      <c r="Y129" s="1132"/>
      <c r="Z129" s="1133"/>
      <c r="AA129" s="1016">
        <v>2553794</v>
      </c>
      <c r="AB129" s="1017"/>
      <c r="AC129" s="1017"/>
      <c r="AD129" s="1017"/>
      <c r="AE129" s="1018"/>
      <c r="AF129" s="1019">
        <v>2573291</v>
      </c>
      <c r="AG129" s="1017"/>
      <c r="AH129" s="1017"/>
      <c r="AI129" s="1017"/>
      <c r="AJ129" s="1018"/>
      <c r="AK129" s="1019">
        <v>2674045</v>
      </c>
      <c r="AL129" s="1017"/>
      <c r="AM129" s="1017"/>
      <c r="AN129" s="1017"/>
      <c r="AO129" s="1018"/>
      <c r="AP129" s="1134"/>
      <c r="AQ129" s="1135"/>
      <c r="AR129" s="1135"/>
      <c r="AS129" s="1135"/>
      <c r="AT129" s="1136"/>
      <c r="AU129" s="286"/>
      <c r="AV129" s="286"/>
      <c r="AW129" s="286"/>
      <c r="AX129" s="1125" t="s">
        <v>497</v>
      </c>
      <c r="AY129" s="1008"/>
      <c r="AZ129" s="1008"/>
      <c r="BA129" s="1008"/>
      <c r="BB129" s="1008"/>
      <c r="BC129" s="1008"/>
      <c r="BD129" s="1008"/>
      <c r="BE129" s="1009"/>
      <c r="BF129" s="1126" t="s">
        <v>498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500</v>
      </c>
      <c r="X130" s="1132"/>
      <c r="Y130" s="1132"/>
      <c r="Z130" s="1133"/>
      <c r="AA130" s="1016">
        <v>375736</v>
      </c>
      <c r="AB130" s="1017"/>
      <c r="AC130" s="1017"/>
      <c r="AD130" s="1017"/>
      <c r="AE130" s="1018"/>
      <c r="AF130" s="1019">
        <v>379304</v>
      </c>
      <c r="AG130" s="1017"/>
      <c r="AH130" s="1017"/>
      <c r="AI130" s="1017"/>
      <c r="AJ130" s="1018"/>
      <c r="AK130" s="1019">
        <v>350713</v>
      </c>
      <c r="AL130" s="1017"/>
      <c r="AM130" s="1017"/>
      <c r="AN130" s="1017"/>
      <c r="AO130" s="1018"/>
      <c r="AP130" s="1134"/>
      <c r="AQ130" s="1135"/>
      <c r="AR130" s="1135"/>
      <c r="AS130" s="1135"/>
      <c r="AT130" s="1136"/>
      <c r="AU130" s="286"/>
      <c r="AV130" s="286"/>
      <c r="AW130" s="286"/>
      <c r="AX130" s="1125" t="s">
        <v>501</v>
      </c>
      <c r="AY130" s="1008"/>
      <c r="AZ130" s="1008"/>
      <c r="BA130" s="1008"/>
      <c r="BB130" s="1008"/>
      <c r="BC130" s="1008"/>
      <c r="BD130" s="1008"/>
      <c r="BE130" s="1009"/>
      <c r="BF130" s="1162">
        <v>6.3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502</v>
      </c>
      <c r="X131" s="1170"/>
      <c r="Y131" s="1170"/>
      <c r="Z131" s="1171"/>
      <c r="AA131" s="1063">
        <v>2178058</v>
      </c>
      <c r="AB131" s="1042"/>
      <c r="AC131" s="1042"/>
      <c r="AD131" s="1042"/>
      <c r="AE131" s="1043"/>
      <c r="AF131" s="1041">
        <v>2193987</v>
      </c>
      <c r="AG131" s="1042"/>
      <c r="AH131" s="1042"/>
      <c r="AI131" s="1042"/>
      <c r="AJ131" s="1043"/>
      <c r="AK131" s="1041">
        <v>2323332</v>
      </c>
      <c r="AL131" s="1042"/>
      <c r="AM131" s="1042"/>
      <c r="AN131" s="1042"/>
      <c r="AO131" s="1043"/>
      <c r="AP131" s="1172"/>
      <c r="AQ131" s="1173"/>
      <c r="AR131" s="1173"/>
      <c r="AS131" s="1173"/>
      <c r="AT131" s="1174"/>
      <c r="AU131" s="286"/>
      <c r="AV131" s="286"/>
      <c r="AW131" s="286"/>
      <c r="AX131" s="1144" t="s">
        <v>503</v>
      </c>
      <c r="AY131" s="1095"/>
      <c r="AZ131" s="1095"/>
      <c r="BA131" s="1095"/>
      <c r="BB131" s="1095"/>
      <c r="BC131" s="1095"/>
      <c r="BD131" s="1095"/>
      <c r="BE131" s="1096"/>
      <c r="BF131" s="1145" t="s">
        <v>504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506</v>
      </c>
      <c r="W132" s="1155"/>
      <c r="X132" s="1155"/>
      <c r="Y132" s="1155"/>
      <c r="Z132" s="1156"/>
      <c r="AA132" s="1157">
        <v>6.1761440700000003</v>
      </c>
      <c r="AB132" s="1158"/>
      <c r="AC132" s="1158"/>
      <c r="AD132" s="1158"/>
      <c r="AE132" s="1159"/>
      <c r="AF132" s="1160">
        <v>6.3052789279999999</v>
      </c>
      <c r="AG132" s="1158"/>
      <c r="AH132" s="1158"/>
      <c r="AI132" s="1158"/>
      <c r="AJ132" s="1159"/>
      <c r="AK132" s="1160">
        <v>6.4741930989999998</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507</v>
      </c>
      <c r="W133" s="1138"/>
      <c r="X133" s="1138"/>
      <c r="Y133" s="1138"/>
      <c r="Z133" s="1139"/>
      <c r="AA133" s="1140">
        <v>5.4</v>
      </c>
      <c r="AB133" s="1141"/>
      <c r="AC133" s="1141"/>
      <c r="AD133" s="1141"/>
      <c r="AE133" s="1142"/>
      <c r="AF133" s="1140">
        <v>5.9</v>
      </c>
      <c r="AG133" s="1141"/>
      <c r="AH133" s="1141"/>
      <c r="AI133" s="1141"/>
      <c r="AJ133" s="1142"/>
      <c r="AK133" s="1140">
        <v>6.3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dMU7kNwfe5sAjD447w9zPqCSUlr4VrAXoV1NuCdgmkmDDD/i6CxW36BbTI1OIoup73jR0rNFFH0IWvnqfzpfQ==" saltValue="3reSgBQKKmy3oAb1sjMN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pouPcKhu/oS4ZhM2WCs3KdU1+VRtCKt0vRpjyNDGpZCUQHU7dWy52lWgwZK+tXGR7PkbwMsTAYCSTew1AStyw==" saltValue="L1ia6cP3v1urB4f67bG2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lvIxD8z4j5dfWQaxuBNp21su8353LCNmzkW4dPH5XaIoRCmu+Djujy/dy2c3tuvTVwf0L8StOUltv9ixRG2OQ==" saltValue="Jri1Q3t4swYr7nYetH2eL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516</v>
      </c>
      <c r="AL9" s="1178"/>
      <c r="AM9" s="1178"/>
      <c r="AN9" s="1179"/>
      <c r="AO9" s="314">
        <v>807869</v>
      </c>
      <c r="AP9" s="314">
        <v>117885</v>
      </c>
      <c r="AQ9" s="315">
        <v>156065</v>
      </c>
      <c r="AR9" s="316">
        <v>-24.5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517</v>
      </c>
      <c r="AL10" s="1178"/>
      <c r="AM10" s="1178"/>
      <c r="AN10" s="1179"/>
      <c r="AO10" s="317">
        <v>161903</v>
      </c>
      <c r="AP10" s="317">
        <v>23625</v>
      </c>
      <c r="AQ10" s="318">
        <v>24089</v>
      </c>
      <c r="AR10" s="319">
        <v>-1.9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518</v>
      </c>
      <c r="AL11" s="1178"/>
      <c r="AM11" s="1178"/>
      <c r="AN11" s="1179"/>
      <c r="AO11" s="317" t="s">
        <v>519</v>
      </c>
      <c r="AP11" s="317" t="s">
        <v>519</v>
      </c>
      <c r="AQ11" s="318">
        <v>3903</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520</v>
      </c>
      <c r="AL12" s="1178"/>
      <c r="AM12" s="1178"/>
      <c r="AN12" s="1179"/>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521</v>
      </c>
      <c r="AL13" s="1178"/>
      <c r="AM13" s="1178"/>
      <c r="AN13" s="1179"/>
      <c r="AO13" s="317">
        <v>46177</v>
      </c>
      <c r="AP13" s="317">
        <v>6738</v>
      </c>
      <c r="AQ13" s="318">
        <v>6134</v>
      </c>
      <c r="AR13" s="319">
        <v>9.8000000000000007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522</v>
      </c>
      <c r="AL14" s="1178"/>
      <c r="AM14" s="1178"/>
      <c r="AN14" s="1179"/>
      <c r="AO14" s="317">
        <v>21962</v>
      </c>
      <c r="AP14" s="317">
        <v>3205</v>
      </c>
      <c r="AQ14" s="318">
        <v>6841</v>
      </c>
      <c r="AR14" s="319">
        <v>-53.2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523</v>
      </c>
      <c r="AL15" s="1184"/>
      <c r="AM15" s="1184"/>
      <c r="AN15" s="1185"/>
      <c r="AO15" s="317">
        <v>-58044</v>
      </c>
      <c r="AP15" s="317">
        <v>-8470</v>
      </c>
      <c r="AQ15" s="318">
        <v>-12699</v>
      </c>
      <c r="AR15" s="319">
        <v>-33.299999999999997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979867</v>
      </c>
      <c r="AP16" s="317">
        <v>142984</v>
      </c>
      <c r="AQ16" s="318">
        <v>184332</v>
      </c>
      <c r="AR16" s="319">
        <v>-22.4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528</v>
      </c>
      <c r="AL21" s="1187"/>
      <c r="AM21" s="1187"/>
      <c r="AN21" s="1188"/>
      <c r="AO21" s="330">
        <v>12.99</v>
      </c>
      <c r="AP21" s="331">
        <v>15.68</v>
      </c>
      <c r="AQ21" s="332">
        <v>-2.69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529</v>
      </c>
      <c r="AL22" s="1187"/>
      <c r="AM22" s="1187"/>
      <c r="AN22" s="1188"/>
      <c r="AO22" s="335">
        <v>94.6</v>
      </c>
      <c r="AP22" s="336">
        <v>95.9</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533</v>
      </c>
      <c r="AL32" s="1181"/>
      <c r="AM32" s="1181"/>
      <c r="AN32" s="1182"/>
      <c r="AO32" s="345">
        <v>435031</v>
      </c>
      <c r="AP32" s="345">
        <v>63480</v>
      </c>
      <c r="AQ32" s="346">
        <v>108331</v>
      </c>
      <c r="AR32" s="347">
        <v>-41.4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534</v>
      </c>
      <c r="AL33" s="1181"/>
      <c r="AM33" s="1181"/>
      <c r="AN33" s="1182"/>
      <c r="AO33" s="345" t="s">
        <v>519</v>
      </c>
      <c r="AP33" s="345" t="s">
        <v>519</v>
      </c>
      <c r="AQ33" s="346">
        <v>132</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535</v>
      </c>
      <c r="AL34" s="1181"/>
      <c r="AM34" s="1181"/>
      <c r="AN34" s="1182"/>
      <c r="AO34" s="345" t="s">
        <v>519</v>
      </c>
      <c r="AP34" s="345" t="s">
        <v>519</v>
      </c>
      <c r="AQ34" s="346">
        <v>205</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536</v>
      </c>
      <c r="AL35" s="1181"/>
      <c r="AM35" s="1181"/>
      <c r="AN35" s="1182"/>
      <c r="AO35" s="345">
        <v>18159</v>
      </c>
      <c r="AP35" s="345">
        <v>2650</v>
      </c>
      <c r="AQ35" s="346">
        <v>22911</v>
      </c>
      <c r="AR35" s="347">
        <v>-88.4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537</v>
      </c>
      <c r="AL36" s="1181"/>
      <c r="AM36" s="1181"/>
      <c r="AN36" s="1182"/>
      <c r="AO36" s="345">
        <v>47940</v>
      </c>
      <c r="AP36" s="345">
        <v>6995</v>
      </c>
      <c r="AQ36" s="346">
        <v>3832</v>
      </c>
      <c r="AR36" s="347">
        <v>82.5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538</v>
      </c>
      <c r="AL37" s="1181"/>
      <c r="AM37" s="1181"/>
      <c r="AN37" s="1182"/>
      <c r="AO37" s="345" t="s">
        <v>519</v>
      </c>
      <c r="AP37" s="345" t="s">
        <v>519</v>
      </c>
      <c r="AQ37" s="346">
        <v>1000</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539</v>
      </c>
      <c r="AL38" s="1190"/>
      <c r="AM38" s="1190"/>
      <c r="AN38" s="1191"/>
      <c r="AO38" s="348" t="s">
        <v>519</v>
      </c>
      <c r="AP38" s="348" t="s">
        <v>519</v>
      </c>
      <c r="AQ38" s="349">
        <v>21</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540</v>
      </c>
      <c r="AL39" s="1190"/>
      <c r="AM39" s="1190"/>
      <c r="AN39" s="1191"/>
      <c r="AO39" s="345" t="s">
        <v>519</v>
      </c>
      <c r="AP39" s="345" t="s">
        <v>519</v>
      </c>
      <c r="AQ39" s="346">
        <v>-5292</v>
      </c>
      <c r="AR39" s="347" t="s">
        <v>519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541</v>
      </c>
      <c r="AL40" s="1181"/>
      <c r="AM40" s="1181"/>
      <c r="AN40" s="1182"/>
      <c r="AO40" s="345">
        <v>-350713</v>
      </c>
      <c r="AP40" s="345">
        <v>-51177</v>
      </c>
      <c r="AQ40" s="346">
        <v>-91315</v>
      </c>
      <c r="AR40" s="347">
        <v>-44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150417</v>
      </c>
      <c r="AP41" s="345">
        <v>21949</v>
      </c>
      <c r="AQ41" s="346">
        <v>39824</v>
      </c>
      <c r="AR41" s="347">
        <v>-44.9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511</v>
      </c>
      <c r="AN49" s="1197" t="s">
        <v>545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768468</v>
      </c>
      <c r="AN51" s="367">
        <v>105126</v>
      </c>
      <c r="AO51" s="368">
        <v>28.3</v>
      </c>
      <c r="AP51" s="369">
        <v>168868</v>
      </c>
      <c r="AQ51" s="370">
        <v>4.0999999999999996</v>
      </c>
      <c r="AR51" s="371">
        <v>24.2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194501</v>
      </c>
      <c r="AN52" s="375">
        <v>26608</v>
      </c>
      <c r="AO52" s="376">
        <v>-21</v>
      </c>
      <c r="AP52" s="377">
        <v>79360</v>
      </c>
      <c r="AQ52" s="378">
        <v>-0.8</v>
      </c>
      <c r="AR52" s="379">
        <v>-20.2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755805</v>
      </c>
      <c r="AN53" s="367">
        <v>104827</v>
      </c>
      <c r="AO53" s="368">
        <v>-0.3</v>
      </c>
      <c r="AP53" s="369">
        <v>202870</v>
      </c>
      <c r="AQ53" s="370">
        <v>20.100000000000001</v>
      </c>
      <c r="AR53" s="371">
        <v>-20.399999999999999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265207</v>
      </c>
      <c r="AN54" s="375">
        <v>36783</v>
      </c>
      <c r="AO54" s="376">
        <v>38.200000000000003</v>
      </c>
      <c r="AP54" s="377">
        <v>79735</v>
      </c>
      <c r="AQ54" s="378">
        <v>0.5</v>
      </c>
      <c r="AR54" s="379">
        <v>37.700000000000003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539971</v>
      </c>
      <c r="AN55" s="367">
        <v>76548</v>
      </c>
      <c r="AO55" s="368">
        <v>-27</v>
      </c>
      <c r="AP55" s="369">
        <v>167497</v>
      </c>
      <c r="AQ55" s="370">
        <v>-17.399999999999999</v>
      </c>
      <c r="AR55" s="371">
        <v>-9.6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229742</v>
      </c>
      <c r="AN56" s="375">
        <v>32569</v>
      </c>
      <c r="AO56" s="376">
        <v>-11.5</v>
      </c>
      <c r="AP56" s="377">
        <v>82571</v>
      </c>
      <c r="AQ56" s="378">
        <v>3.6</v>
      </c>
      <c r="AR56" s="379">
        <v>-15.1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1815520</v>
      </c>
      <c r="AN57" s="367">
        <v>261489</v>
      </c>
      <c r="AO57" s="368">
        <v>241.6</v>
      </c>
      <c r="AP57" s="369">
        <v>190274</v>
      </c>
      <c r="AQ57" s="370">
        <v>13.6</v>
      </c>
      <c r="AR57" s="371">
        <v>228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943278</v>
      </c>
      <c r="AN58" s="375">
        <v>135860</v>
      </c>
      <c r="AO58" s="376">
        <v>317.10000000000002</v>
      </c>
      <c r="AP58" s="377">
        <v>88584</v>
      </c>
      <c r="AQ58" s="378">
        <v>7.3</v>
      </c>
      <c r="AR58" s="379">
        <v>309.8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1704082</v>
      </c>
      <c r="AN59" s="367">
        <v>248662</v>
      </c>
      <c r="AO59" s="368">
        <v>-4.9000000000000004</v>
      </c>
      <c r="AP59" s="369">
        <v>200194</v>
      </c>
      <c r="AQ59" s="370">
        <v>5.2</v>
      </c>
      <c r="AR59" s="371">
        <v>-10.1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570687</v>
      </c>
      <c r="AN60" s="375">
        <v>83275</v>
      </c>
      <c r="AO60" s="376">
        <v>-38.700000000000003</v>
      </c>
      <c r="AP60" s="377">
        <v>106422</v>
      </c>
      <c r="AQ60" s="378">
        <v>20.100000000000001</v>
      </c>
      <c r="AR60" s="379">
        <v>-58.8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1116769</v>
      </c>
      <c r="AN61" s="382">
        <v>159330</v>
      </c>
      <c r="AO61" s="383">
        <v>47.5</v>
      </c>
      <c r="AP61" s="384">
        <v>185941</v>
      </c>
      <c r="AQ61" s="385">
        <v>5.0999999999999996</v>
      </c>
      <c r="AR61" s="371">
        <v>42.4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440683</v>
      </c>
      <c r="AN62" s="375">
        <v>63019</v>
      </c>
      <c r="AO62" s="376">
        <v>56.8</v>
      </c>
      <c r="AP62" s="377">
        <v>87334</v>
      </c>
      <c r="AQ62" s="378">
        <v>6.1</v>
      </c>
      <c r="AR62" s="379">
        <v>50.7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7xNUdBpW4XoGvdrdU+d37jyGOWovdgz4jVtmevw+K4nn1QC4JykJHRfPTH902O1xY83oRXX/daAag3BZgSFYw==" saltValue="VLr9GWT6rzDpvsF8rs5Gd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1" spans="125:125" ht="13.5" hidden="1" customHeight="1" x14ac:dyDescent="0.15">
      <c r="DU121" s="292"/>
    </row>
  </sheetData>
  <sheetProtection algorithmName="SHA-512" hashValue="VsBNZnik2B23gr9A2UvTDgtFZzxoy5EPzM2HtEByW45uoAZlYVzEifvqE9AcmU8NzgOAnODbP+aWLjYsSqySKw==" saltValue="q0+kmoQh5mUWLYF/kqqI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FWzVY7xWEhB8VhF173iP4swNyZzjLjjhojG5oSihpPDmYdkZR+2Ij0miv0MHqs/y96yFXlY8HoMogi5RMv9lBQ==" saltValue="XYAXYE7YabfwqEnQQ6BeP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0" t="s">
        <v>3</v>
      </c>
      <c r="D47" s="1200"/>
      <c r="E47" s="1201"/>
      <c r="F47" s="11">
        <v>26.85</v>
      </c>
      <c r="G47" s="12">
        <v>27.18</v>
      </c>
      <c r="H47" s="12">
        <v>27.77</v>
      </c>
      <c r="I47" s="12">
        <v>18.75</v>
      </c>
      <c r="J47" s="13">
        <v>18.079999999999998</v>
      </c>
    </row>
    <row r="48" spans="2:10" ht="57.75" customHeight="1" x14ac:dyDescent="0.15">
      <c r="B48" s="14"/>
      <c r="C48" s="1202" t="s">
        <v>4</v>
      </c>
      <c r="D48" s="1202"/>
      <c r="E48" s="1203"/>
      <c r="F48" s="15">
        <v>3.69</v>
      </c>
      <c r="G48" s="16">
        <v>4.26</v>
      </c>
      <c r="H48" s="16">
        <v>4.4800000000000004</v>
      </c>
      <c r="I48" s="16">
        <v>3.48</v>
      </c>
      <c r="J48" s="17">
        <v>3.52</v>
      </c>
    </row>
    <row r="49" spans="2:10" ht="57.75" customHeight="1" thickBot="1" x14ac:dyDescent="0.2">
      <c r="B49" s="18"/>
      <c r="C49" s="1204" t="s">
        <v>5</v>
      </c>
      <c r="D49" s="1204"/>
      <c r="E49" s="1205"/>
      <c r="F49" s="19" t="s">
        <v>566</v>
      </c>
      <c r="G49" s="20">
        <v>0.61</v>
      </c>
      <c r="H49" s="20">
        <v>0.35</v>
      </c>
      <c r="I49" s="20" t="s">
        <v>567</v>
      </c>
      <c r="J49" s="21">
        <v>0.21</v>
      </c>
    </row>
    <row r="50" spans="2:10" ht="13.5" customHeight="1" x14ac:dyDescent="0.15"/>
  </sheetData>
  <sheetProtection algorithmName="SHA-512" hashValue="75e5snGyO7UkEvY2l0C7GC3S40mRcTEvCNGNrxP7hR0ApRXzL80RrnVNO1bX6TzigIAaK+OOYOjIzZ1VCdys+g==" saltValue="NyZGL7za9i2ZBgX0ZuH7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132900</cp:lastModifiedBy>
  <dcterms:created xsi:type="dcterms:W3CDTF">2022-02-02T06:14:27Z</dcterms:created>
  <dcterms:modified xsi:type="dcterms:W3CDTF">2022-09-23T07:09:13Z</dcterms:modified>
  <cp:category/>
</cp:coreProperties>
</file>