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2決算分\07 財政状況資料集の作成について（2回目）\04_公表用最終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O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BE34" i="10"/>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<sst xmlns="http://schemas.openxmlformats.org/spreadsheetml/2006/main" count="1144" uniqueCount="619">
  <si>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</si>
  <si>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</si>
  <si>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</si>
  <si>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</si>
  <si>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</si>
  <si>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</si>
  <si>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</si>
  <si>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</si>
  <si>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</si>
  <si>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</si>
  <si>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</si>
  <si>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</si>
  <si>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</si>
  <si>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</si>
  <si>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</si>
  <si>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</si>
  <si>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</si>
  <si>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</si>
  <si>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</si>
  <si>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</si>
  <si>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</si>
  <si>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</si>
  <si>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</si>
  <si>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</si>
  <si>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</si>
  <si>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</si>
  <si>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</si>
  <si>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</si>
  <si>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</si>
  <si>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</si>
  <si>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</si>
  <si>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</si>
  <si>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</si>
  <si>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</si>
  <si>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</si>
  <si>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</si>
  <si>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</si>
  <si>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</si>
  <si>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</si>
  <si>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</si>
  <si>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</si>
  <si>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</si>
  <si>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</si>
  <si>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</si>
  <si>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</si>
  <si>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</si>
  <si>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</si>
  <si>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</si>
  <si>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</si>
  <si>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</si>
  <si>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</si>
  <si>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</si>
  <si>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</si>
  <si>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</si>
  <si>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</si>
  <si>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</si>
  <si>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</si>
  <si>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</si>
  <si>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</si>
  <si>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</si>
  <si>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</si>
  <si>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</si>
  <si>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</si>
  <si>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</si>
  <si>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</si>
  <si>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</si>
  <si>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</si>
  <si>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</si>
  <si>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</si>
  <si>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</si>
  <si>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</si>
  <si>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</si>
  <si>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</si>
  <si>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</si>
  <si>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</si>
  <si>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</si>
  <si>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</si>
  <si>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</si>
  <si>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</si>
  <si>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</si>
  <si>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</si>
  <si>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</si>
  <si>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</si>
  <si>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</si>
  <si>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</si>
  <si>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</si>
  <si>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</si>
  <si>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</si>
  <si>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</si>
  <si>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</si>
  <si>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</si>
  <si>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</si>
  <si>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</si>
  <si>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</si>
  <si>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</si>
  <si>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</si>
  <si>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</si>
  <si>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</si>
  <si>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湯浅町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</si>
  <si>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</si>
  <si>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</si>
  <si>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</si>
  <si>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</si>
  <si>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</si>
  <si>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</si>
  <si>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</si>
  <si>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</si>
  <si>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</si>
  <si>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</si>
  <si>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</si>
  <si>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</si>
  <si>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</si>
  <si>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</si>
  <si>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</si>
  <si>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</si>
  <si>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</si>
  <si>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</si>
  <si>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</si>
  <si>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</si>
  <si>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</si>
  <si>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</si>
  <si>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</si>
  <si>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</si>
  <si>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</si>
  <si>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</si>
  <si>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</si>
  <si>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</si>
  <si>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</si>
  <si>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</si>
  <si>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</si>
  <si>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</si>
  <si>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</si>
  <si>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</si>
  <si>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</si>
  <si>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</si>
  <si>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</si>
  <si>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</si>
  <si>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</si>
  <si>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</si>
  <si>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</si>
  <si>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</si>
  <si>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</si>
  <si>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</si>
  <si>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</si>
  <si>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</si>
  <si>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</si>
  <si>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</si>
  <si>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</si>
  <si>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</si>
  <si>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</si>
  <si>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</si>
  <si>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</si>
  <si>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</si>
  <si>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</si>
  <si>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</si>
  <si>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</si>
  <si>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</si>
  <si>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</si>
  <si>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</si>
  <si>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</si>
  <si>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</si>
  <si>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</si>
  <si>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</si>
  <si>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</si>
  <si>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</si>
  <si>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</si>
  <si>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</si>
  <si>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</si>
  <si>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</si>
  <si>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</si>
  <si>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</si>
  <si>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</si>
  <si>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</si>
  <si>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</si>
  <si>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</si>
  <si>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</si>
  <si>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</si>
  <si>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</si>
  <si>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</si>
  <si>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</si>
  <si>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</si>
  <si>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</si>
  <si>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</si>
  <si>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</si>
  <si>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</si>
  <si>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</si>
  <si>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</si>
  <si>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</si>
  <si>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</si>
  <si>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</si>
  <si>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</si>
  <si>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</si>
  <si>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</si>
  <si>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</si>
  <si>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</si>
  <si>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</si>
  <si>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</si>
  <si>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</si>
  <si>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</si>
  <si>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</si>
  <si>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</si>
  <si>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</si>
  <si>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</si>
  <si>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</si>
  <si>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</si>
  <si>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</si>
  <si>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</si>
  <si>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</si>
  <si>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</si>
  <si>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</si>
  <si>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</si>
  <si>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</si>
  <si>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</si>
  <si>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</si>
  <si>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</si>
  <si>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和歌山県湯浅町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</si>
  <si>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</si>
  <si>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</si>
  <si>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</si>
  <si>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</si>
  <si>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</si>
  <si>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</si>
  <si>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</si>
  <si>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</si>
  <si>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</si>
  <si>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</si>
  <si>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</si>
  <si>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</si>
  <si>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</si>
  <si>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</si>
  <si>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</si>
  <si>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</si>
  <si>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</si>
  <si>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</si>
  <si>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</si>
  <si>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</si>
  <si>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</si>
  <si>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</si>
  <si>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</si>
  <si>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</si>
  <si>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</si>
  <si>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</si>
  <si>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</si>
  <si>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</si>
  <si>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</si>
  <si>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</si>
  <si>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</si>
  <si>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</si>
  <si>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</si>
  <si>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</si>
  <si>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</si>
  <si>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</si>
  <si>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</si>
  <si>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</si>
  <si>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</si>
  <si>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</si>
  <si>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</si>
  <si>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</si>
  <si>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</si>
  <si>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</si>
  <si>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</si>
  <si>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</si>
  <si>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</si>
  <si>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</si>
  <si>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</si>
  <si>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</si>
  <si>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</si>
  <si>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</si>
  <si>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</si>
  <si>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</si>
  <si>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</si>
  <si>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</si>
  <si>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</si>
  <si>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</si>
  <si>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</si>
  <si>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</si>
  <si>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</si>
  <si>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</si>
  <si>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</si>
  <si>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</si>
  <si>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</si>
  <si>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</si>
  <si>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</si>
  <si>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</si>
  <si>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</si>
  <si>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</si>
  <si>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</si>
  <si>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</si>
  <si>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</si>
  <si>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</si>
  <si>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</si>
  <si>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</si>
  <si>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</si>
  <si>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</si>
  <si>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</si>
  <si>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</si>
  <si>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</si>
  <si>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</si>
  <si>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</si>
  <si>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</si>
  <si>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</si>
  <si>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</si>
  <si>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</si>
  <si>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</si>
  <si>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</si>
  <si>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</si>
  <si>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</si>
  <si>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</si>
  <si>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</si>
  <si>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</si>
  <si>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</si>
  <si>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</si>
  <si>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</si>
  <si>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</si>
  <si>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</si>
  <si>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</si>
  <si>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</si>
  <si>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</si>
  <si>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</si>
  <si>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</si>
  <si>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</si>
  <si>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</si>
  <si>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</si>
  <si>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</si>
  <si>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</si>
  <si>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</si>
  <si>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</si>
  <si>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</si>
  <si>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</si>
  <si>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</si>
  <si>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</si>
  <si>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</si>
  <si>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介護サービス</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</si>
  <si>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</si>
  <si>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</si>
  <si>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</si>
  <si>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</si>
  <si>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</si>
  <si>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</si>
  <si>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</si>
  <si>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</si>
  <si>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</si>
  <si>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</si>
  <si>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</si>
  <si>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</si>
  <si>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</si>
  <si>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</si>
  <si>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</si>
  <si>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</si>
  <si>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</si>
  <si>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</si>
  <si>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</si>
  <si>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</si>
  <si>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</si>
  <si>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</si>
  <si>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</si>
  <si>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</si>
  <si>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</si>
  <si>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</si>
  <si>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</si>
  <si>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</si>
  <si>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</si>
  <si>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</si>
  <si>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</si>
  <si>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</si>
  <si>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</si>
  <si>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</si>
  <si>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</si>
  <si>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</si>
  <si>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和歌山県湯浅町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</si>
  <si>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</si>
  <si>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</si>
  <si>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</si>
  <si>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</si>
  <si>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</si>
  <si>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</si>
  <si>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</si>
  <si>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</si>
  <si>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</si>
  <si>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</si>
  <si>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</si>
  <si>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</si>
  <si>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</si>
  <si>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</si>
  <si>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</si>
  <si>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</si>
  <si>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</si>
  <si>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</si>
  <si>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</si>
  <si>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</si>
  <si>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同和対策住宅新築資金等特別会計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</si>
  <si>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</si>
  <si>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</si>
  <si>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</si>
  <si>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</si>
  <si>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</si>
  <si>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</si>
  <si>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</si>
  <si>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</si>
  <si>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</si>
  <si>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</si>
  <si>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</si>
  <si>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</si>
  <si>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</si>
  <si>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</si>
  <si>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</si>
  <si>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</si>
  <si>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</si>
  <si>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駐車場事業特別会計</t>
    <phoneticPr fontId="5"/>
  </si>
  <si>
    <t>水道事業会計</t>
    <phoneticPr fontId="5"/>
  </si>
  <si>
    <t>法適用企業</t>
    <phoneticPr fontId="5"/>
  </si>
  <si>
    <t>農業集落排水事業特別会計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</si>
  <si>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</si>
  <si>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</si>
  <si>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</si>
  <si>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</si>
  <si>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</si>
  <si>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</si>
  <si>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</si>
  <si>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</si>
  <si>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</si>
  <si>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</si>
  <si>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</si>
  <si>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</si>
  <si>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</si>
  <si>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</si>
  <si>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</si>
  <si>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</si>
  <si>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</si>
  <si>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</si>
  <si>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</si>
  <si>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</si>
  <si>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</si>
  <si>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</si>
  <si>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</si>
  <si>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</si>
  <si>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</si>
  <si>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</si>
  <si>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</si>
  <si>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</si>
  <si>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</si>
  <si>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</si>
  <si>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</si>
  <si>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</si>
  <si>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</si>
  <si>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</si>
  <si>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</si>
  <si>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</si>
  <si>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</si>
  <si>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</si>
  <si>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</si>
  <si>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</si>
  <si>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</si>
  <si>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</si>
  <si>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</si>
  <si>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</si>
  <si>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</si>
  <si>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</si>
  <si>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</si>
  <si>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</si>
  <si>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</si>
  <si>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</si>
  <si>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</si>
  <si>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</si>
  <si>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</si>
  <si>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</si>
  <si>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</si>
  <si>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</si>
  <si>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</si>
  <si>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</si>
  <si>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</si>
  <si>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</si>
  <si>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</si>
  <si>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</si>
  <si>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</si>
  <si>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</si>
  <si>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</si>
  <si>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</si>
  <si>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</si>
  <si>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</si>
  <si>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</si>
  <si>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</si>
  <si>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</si>
  <si>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</si>
  <si>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</si>
  <si>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</si>
  <si>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</si>
  <si>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</si>
  <si>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</si>
  <si>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</si>
  <si>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</si>
  <si>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</si>
  <si>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</si>
  <si>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</si>
  <si>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</si>
  <si>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</si>
  <si>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</si>
  <si>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</si>
  <si>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</si>
  <si>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</si>
  <si>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</si>
  <si>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</si>
  <si>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</si>
  <si>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</si>
  <si>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</si>
  <si>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</si>
  <si>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</si>
  <si>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</si>
  <si>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</si>
  <si>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</si>
  <si>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</si>
  <si>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</si>
  <si>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</si>
  <si>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</si>
  <si>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</si>
  <si>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</si>
  <si>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</si>
  <si>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</si>
  <si>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</si>
  <si>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</si>
  <si>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</si>
  <si>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</si>
  <si>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</si>
  <si>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</si>
  <si>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</si>
  <si>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</si>
  <si>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</si>
  <si>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</si>
  <si>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</si>
  <si>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</si>
  <si>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</si>
  <si>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</si>
  <si>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</si>
  <si>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</si>
  <si>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</si>
  <si>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</si>
  <si>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</si>
  <si>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</si>
  <si>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</si>
  <si>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</si>
  <si>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</si>
  <si>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</si>
  <si>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</si>
  <si>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</si>
  <si>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</si>
  <si>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</si>
  <si>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</si>
  <si>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</si>
  <si>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</si>
  <si>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</si>
  <si>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</si>
  <si>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</si>
  <si>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</si>
  <si>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</si>
  <si>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</si>
  <si>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</si>
  <si>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</si>
  <si>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</si>
  <si>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</si>
  <si>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</si>
  <si>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</si>
  <si>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</si>
  <si>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</si>
  <si>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</si>
  <si>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</si>
  <si>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</si>
  <si>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同和対策住宅新築資金等特別会計</t>
  </si>
  <si>
    <t>▲ 5.98</t>
  </si>
  <si>
    <t>▲ 4.57</t>
  </si>
  <si>
    <t>▲ 3.51</t>
  </si>
  <si>
    <t>▲ 2.05</t>
  </si>
  <si>
    <t>▲ 0.61</t>
  </si>
  <si>
    <t>一般会計</t>
  </si>
  <si>
    <t>水道事業会計</t>
  </si>
  <si>
    <t>国民健康保険事業特別会計</t>
  </si>
  <si>
    <t>介護保険事業特別会計</t>
  </si>
  <si>
    <t>後期高齢者医療特別会計</t>
  </si>
  <si>
    <t>駐車場事業特別会計</t>
  </si>
  <si>
    <t>▲ 4.22</t>
  </si>
  <si>
    <t>▲ 4.21</t>
  </si>
  <si>
    <t>▲ 1.34</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</si>
  <si>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</si>
  <si>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</si>
  <si>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</si>
  <si>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</si>
  <si>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</si>
  <si>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</si>
  <si>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</si>
  <si>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</si>
  <si>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</si>
  <si>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有田周辺広域圏事務組合</t>
    <rPh sb="0" eb="2">
      <t>アリダ</t>
    </rPh>
    <rPh sb="2" eb="4">
      <t>シュウヘン</t>
    </rPh>
    <rPh sb="4" eb="6">
      <t>コウイキ</t>
    </rPh>
    <rPh sb="6" eb="7">
      <t>ケン</t>
    </rPh>
    <rPh sb="7" eb="9">
      <t>ジム</t>
    </rPh>
    <rPh sb="9" eb="11">
      <t>クミアイ</t>
    </rPh>
    <phoneticPr fontId="2"/>
  </si>
  <si>
    <t>湯浅広川消防組合</t>
    <rPh sb="0" eb="2">
      <t>ユアサ</t>
    </rPh>
    <rPh sb="2" eb="4">
      <t>ヒロガワ</t>
    </rPh>
    <rPh sb="4" eb="6">
      <t>ショウボウ</t>
    </rPh>
    <rPh sb="6" eb="8">
      <t>クミアイ</t>
    </rPh>
    <phoneticPr fontId="2"/>
  </si>
  <si>
    <t>有田郡老人福祉施設事務組合</t>
    <rPh sb="0" eb="3">
      <t>アリダグン</t>
    </rPh>
    <rPh sb="3" eb="5">
      <t>ロウジン</t>
    </rPh>
    <rPh sb="5" eb="7">
      <t>フクシ</t>
    </rPh>
    <rPh sb="7" eb="9">
      <t>シセツ</t>
    </rPh>
    <rPh sb="9" eb="11">
      <t>ジム</t>
    </rPh>
    <rPh sb="11" eb="13">
      <t>クミアイ</t>
    </rPh>
    <phoneticPr fontId="2"/>
  </si>
  <si>
    <t>和歌山県市町村総合事務組合</t>
    <rPh sb="0" eb="4">
      <t>ワカヤマケン</t>
    </rPh>
    <rPh sb="4" eb="7">
      <t>シチョウソン</t>
    </rPh>
    <rPh sb="7" eb="9">
      <t>ソウゴウ</t>
    </rPh>
    <rPh sb="9" eb="11">
      <t>ジム</t>
    </rPh>
    <rPh sb="11" eb="13">
      <t>クミアイ</t>
    </rPh>
    <phoneticPr fontId="2"/>
  </si>
  <si>
    <t>有田衛生施設事務組合</t>
    <rPh sb="0" eb="2">
      <t>アリダ</t>
    </rPh>
    <rPh sb="2" eb="4">
      <t>エイセイ</t>
    </rPh>
    <rPh sb="4" eb="6">
      <t>シセツ</t>
    </rPh>
    <rPh sb="6" eb="8">
      <t>ジム</t>
    </rPh>
    <rPh sb="8" eb="10">
      <t>クミアイ</t>
    </rPh>
    <phoneticPr fontId="2"/>
  </si>
  <si>
    <t>和歌山県地方税回収機構</t>
    <rPh sb="0" eb="4">
      <t>ワカヤマケン</t>
    </rPh>
    <rPh sb="4" eb="7">
      <t>チホウゼイ</t>
    </rPh>
    <rPh sb="7" eb="9">
      <t>カイシュウ</t>
    </rPh>
    <rPh sb="9" eb="11">
      <t>キコウ</t>
    </rPh>
    <phoneticPr fontId="2"/>
  </si>
  <si>
    <t>和歌山県後期高齢者医療広域連合</t>
    <rPh sb="0" eb="4">
      <t>ワカヤマケン</t>
    </rPh>
    <rPh sb="4" eb="6">
      <t>コウキ</t>
    </rPh>
    <rPh sb="6" eb="9">
      <t>コウレイシャ</t>
    </rPh>
    <rPh sb="9" eb="11">
      <t>イリョウ</t>
    </rPh>
    <rPh sb="11" eb="13">
      <t>コウイキ</t>
    </rPh>
    <rPh sb="13" eb="15">
      <t>レンゴウ</t>
    </rPh>
    <phoneticPr fontId="2"/>
  </si>
  <si>
    <t>有田周辺広域圏事務組合（公営企業会計）</t>
    <rPh sb="0" eb="2">
      <t>アリダ</t>
    </rPh>
    <rPh sb="2" eb="4">
      <t>シュウヘン</t>
    </rPh>
    <rPh sb="4" eb="6">
      <t>コウイキ</t>
    </rPh>
    <rPh sb="6" eb="7">
      <t>ケン</t>
    </rPh>
    <rPh sb="7" eb="9">
      <t>ジム</t>
    </rPh>
    <rPh sb="9" eb="11">
      <t>クミアイ</t>
    </rPh>
    <rPh sb="12" eb="14">
      <t>コウエイ</t>
    </rPh>
    <rPh sb="14" eb="16">
      <t>キギョウ</t>
    </rPh>
    <rPh sb="16" eb="18">
      <t>カイケイ</t>
    </rPh>
    <phoneticPr fontId="2"/>
  </si>
  <si>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
  </si>
  <si>
    <t>－</t>
    <phoneticPr fontId="2"/>
  </si>
  <si>
    <t>－</t>
    <phoneticPr fontId="2"/>
  </si>
  <si>
    <t>和歌山県住宅新築資金等貸付金回収管理組合</t>
    <rPh sb="0" eb="4">
      <t>ワカヤマケン</t>
    </rPh>
    <rPh sb="4" eb="6">
      <t>ジュウタク</t>
    </rPh>
    <rPh sb="6" eb="8">
      <t>シンチク</t>
    </rPh>
    <rPh sb="8" eb="10">
      <t>シキン</t>
    </rPh>
    <rPh sb="10" eb="11">
      <t>トウ</t>
    </rPh>
    <rPh sb="11" eb="13">
      <t>カシツケ</t>
    </rPh>
    <rPh sb="13" eb="14">
      <t>キン</t>
    </rPh>
    <rPh sb="14" eb="16">
      <t>カイシュウ</t>
    </rPh>
    <rPh sb="16" eb="18">
      <t>カンリ</t>
    </rPh>
    <rPh sb="18" eb="20">
      <t>クミアイ</t>
    </rPh>
    <phoneticPr fontId="2"/>
  </si>
  <si>
    <t>ふるさとまちづくり基金</t>
    <rPh sb="9" eb="11">
      <t>キキン</t>
    </rPh>
    <phoneticPr fontId="2"/>
  </si>
  <si>
    <t>都市計画事業基金</t>
    <rPh sb="0" eb="2">
      <t>トシ</t>
    </rPh>
    <rPh sb="2" eb="4">
      <t>ケイカク</t>
    </rPh>
    <rPh sb="4" eb="6">
      <t>ジギョウ</t>
    </rPh>
    <rPh sb="6" eb="8">
      <t>キキン</t>
    </rPh>
    <phoneticPr fontId="5"/>
  </si>
  <si>
    <t>小学校緑化推進基金</t>
    <rPh sb="0" eb="3">
      <t>ショウガッコウ</t>
    </rPh>
    <rPh sb="3" eb="5">
      <t>リョクカ</t>
    </rPh>
    <rPh sb="5" eb="7">
      <t>スイシン</t>
    </rPh>
    <rPh sb="7" eb="9">
      <t>キキン</t>
    </rPh>
    <phoneticPr fontId="5"/>
  </si>
  <si>
    <t>石油貯蔵施設立地対策等交付金基金</t>
    <rPh sb="0" eb="2">
      <t>セキユ</t>
    </rPh>
    <rPh sb="2" eb="4">
      <t>チョゾウ</t>
    </rPh>
    <rPh sb="4" eb="6">
      <t>シセツ</t>
    </rPh>
    <rPh sb="6" eb="8">
      <t>リッチ</t>
    </rPh>
    <rPh sb="8" eb="10">
      <t>タイサク</t>
    </rPh>
    <rPh sb="10" eb="11">
      <t>トウ</t>
    </rPh>
    <rPh sb="11" eb="14">
      <t>コウフキン</t>
    </rPh>
    <rPh sb="14" eb="16">
      <t>キキン</t>
    </rPh>
    <phoneticPr fontId="5"/>
  </si>
  <si>
    <t>町営住宅基金</t>
    <rPh sb="0" eb="2">
      <t>チョウエイ</t>
    </rPh>
    <rPh sb="2" eb="4">
      <t>ジュウタク</t>
    </rPh>
    <rPh sb="4" eb="6">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</si>
  <si>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</si>
  <si>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</si>
  <si>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</si>
  <si>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</si>
  <si>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</si>
  <si>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は充当可能基金の増や基準財政需要額算入見込額が増となったことが、実質公債費比率は一部事務組合が借り入れた地方債の償還終了などが影響し、両比率とも大幅に改善された。しかし、今後については大型事業による地方債残高の増や元金償還の開始による公債費の増が見込まれるため、比率が上昇することが見込まれる。そのため、今後については財政状況を踏まえながら、基金への積み立てや起債の新規借入の精査等の対策を講じながら、安定的な財政運営に努める。</t>
    <rPh sb="1" eb="7">
      <t>ショウライフタンヒリツ</t>
    </rPh>
    <rPh sb="8" eb="10">
      <t>ジュウトウ</t>
    </rPh>
    <rPh sb="10" eb="12">
      <t>カノウ</t>
    </rPh>
    <rPh sb="12" eb="14">
      <t>キキン</t>
    </rPh>
    <rPh sb="15" eb="16">
      <t>ゾウ</t>
    </rPh>
    <rPh sb="17" eb="19">
      <t>キジュン</t>
    </rPh>
    <rPh sb="19" eb="21">
      <t>ザイセイ</t>
    </rPh>
    <rPh sb="21" eb="23">
      <t>ジュヨウ</t>
    </rPh>
    <rPh sb="23" eb="24">
      <t>ガク</t>
    </rPh>
    <rPh sb="24" eb="26">
      <t>サンニュウ</t>
    </rPh>
    <rPh sb="26" eb="28">
      <t>ミコミ</t>
    </rPh>
    <rPh sb="28" eb="29">
      <t>ガク</t>
    </rPh>
    <rPh sb="30" eb="31">
      <t>ゾウ</t>
    </rPh>
    <rPh sb="39" eb="41">
      <t>ジッシツ</t>
    </rPh>
    <rPh sb="41" eb="44">
      <t>コウサイヒ</t>
    </rPh>
    <rPh sb="44" eb="46">
      <t>ヒリツ</t>
    </rPh>
    <rPh sb="47" eb="49">
      <t>イチブ</t>
    </rPh>
    <rPh sb="49" eb="51">
      <t>ジム</t>
    </rPh>
    <rPh sb="51" eb="53">
      <t>クミアイ</t>
    </rPh>
    <rPh sb="54" eb="55">
      <t>カ</t>
    </rPh>
    <rPh sb="56" eb="57">
      <t>イ</t>
    </rPh>
    <rPh sb="59" eb="62">
      <t>チホウサイ</t>
    </rPh>
    <rPh sb="63" eb="65">
      <t>ショウカン</t>
    </rPh>
    <rPh sb="65" eb="67">
      <t>シュウリョウ</t>
    </rPh>
    <rPh sb="70" eb="72">
      <t>エイキョウ</t>
    </rPh>
    <rPh sb="74" eb="75">
      <t>リョウ</t>
    </rPh>
    <rPh sb="75" eb="77">
      <t>ヒリツ</t>
    </rPh>
    <rPh sb="79" eb="81">
      <t>オオハバ</t>
    </rPh>
    <rPh sb="82" eb="84">
      <t>カイゼン</t>
    </rPh>
    <rPh sb="92" eb="94">
      <t>コンゴ</t>
    </rPh>
    <rPh sb="99" eb="101">
      <t>オオガタ</t>
    </rPh>
    <rPh sb="101" eb="103">
      <t>ジギョウ</t>
    </rPh>
    <rPh sb="106" eb="109">
      <t>チホウサイ</t>
    </rPh>
    <rPh sb="109" eb="111">
      <t>ザンダカ</t>
    </rPh>
    <rPh sb="112" eb="113">
      <t>ゾウ</t>
    </rPh>
    <rPh sb="114" eb="116">
      <t>ガンキン</t>
    </rPh>
    <rPh sb="116" eb="118">
      <t>ショウカン</t>
    </rPh>
    <rPh sb="119" eb="121">
      <t>カイシ</t>
    </rPh>
    <rPh sb="124" eb="127">
      <t>コウサイヒ</t>
    </rPh>
    <rPh sb="128" eb="129">
      <t>ゾウ</t>
    </rPh>
    <rPh sb="130" eb="132">
      <t>ミコ</t>
    </rPh>
    <rPh sb="138" eb="140">
      <t>ヒリツ</t>
    </rPh>
    <rPh sb="141" eb="143">
      <t>ジョウショウ</t>
    </rPh>
    <rPh sb="148" eb="150">
      <t>ミコ</t>
    </rPh>
    <rPh sb="159" eb="161">
      <t>コンゴ</t>
    </rPh>
    <rPh sb="166" eb="168">
      <t>ザイセイ</t>
    </rPh>
    <rPh sb="168" eb="170">
      <t>ジョウキョウ</t>
    </rPh>
    <rPh sb="171" eb="172">
      <t>フ</t>
    </rPh>
    <rPh sb="178" eb="180">
      <t>キキン</t>
    </rPh>
    <rPh sb="182" eb="183">
      <t>ツ</t>
    </rPh>
    <rPh sb="184" eb="185">
      <t>タ</t>
    </rPh>
    <rPh sb="187" eb="189">
      <t>キサイ</t>
    </rPh>
    <rPh sb="190" eb="192">
      <t>シンキ</t>
    </rPh>
    <rPh sb="192" eb="194">
      <t>カリイレ</t>
    </rPh>
    <rPh sb="195" eb="197">
      <t>セイサ</t>
    </rPh>
    <rPh sb="197" eb="198">
      <t>トウ</t>
    </rPh>
    <rPh sb="199" eb="201">
      <t>タイサク</t>
    </rPh>
    <rPh sb="202" eb="203">
      <t>コウ</t>
    </rPh>
    <rPh sb="208" eb="211">
      <t>アンテイテキ</t>
    </rPh>
    <rPh sb="212" eb="214">
      <t>ザイセイ</t>
    </rPh>
    <rPh sb="214" eb="216">
      <t>ウンエイ</t>
    </rPh>
    <rPh sb="217" eb="218">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</si>
  <si>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</si>
  <si>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</si>
  <si>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</si>
  <si>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充当可能基金の増や基準財政需要額算入見込額が大幅に増となったことで、将来負担比率は算定されない結果となり、有形固定資産減価償却率は認定こども園の有形固定資産減価償却率が大きく改善したことが影響し、類似団体内平均値より低くなった。今後についても財政状況を踏まえながら、個別施設計画に定めた方針に沿って、老朽化施設対策に取り組んでいく。</t>
    <rPh sb="1" eb="7">
      <t>ジュウトウカノウキキン</t>
    </rPh>
    <rPh sb="8" eb="9">
      <t>ゾウ</t>
    </rPh>
    <rPh sb="10" eb="12">
      <t>キジュン</t>
    </rPh>
    <rPh sb="12" eb="14">
      <t>ザイセイ</t>
    </rPh>
    <rPh sb="14" eb="16">
      <t>ジュヨウ</t>
    </rPh>
    <rPh sb="16" eb="17">
      <t>ガク</t>
    </rPh>
    <rPh sb="17" eb="19">
      <t>サンニュウ</t>
    </rPh>
    <rPh sb="19" eb="21">
      <t>ミコミ</t>
    </rPh>
    <rPh sb="21" eb="22">
      <t>ガク</t>
    </rPh>
    <rPh sb="23" eb="25">
      <t>オオハバ</t>
    </rPh>
    <rPh sb="26" eb="27">
      <t>ゾウ</t>
    </rPh>
    <rPh sb="35" eb="37">
      <t>ショウライ</t>
    </rPh>
    <rPh sb="37" eb="39">
      <t>フタン</t>
    </rPh>
    <rPh sb="39" eb="41">
      <t>ヒリツ</t>
    </rPh>
    <rPh sb="42" eb="44">
      <t>サンテイ</t>
    </rPh>
    <rPh sb="48" eb="50">
      <t>ケッカ</t>
    </rPh>
    <rPh sb="54" eb="56">
      <t>ユウケイ</t>
    </rPh>
    <rPh sb="56" eb="58">
      <t>コテイ</t>
    </rPh>
    <rPh sb="58" eb="60">
      <t>シサン</t>
    </rPh>
    <rPh sb="60" eb="62">
      <t>ゲンカ</t>
    </rPh>
    <rPh sb="62" eb="64">
      <t>ショウキャク</t>
    </rPh>
    <rPh sb="64" eb="65">
      <t>リツ</t>
    </rPh>
    <rPh sb="66" eb="68">
      <t>ニンテイ</t>
    </rPh>
    <rPh sb="71" eb="72">
      <t>エン</t>
    </rPh>
    <rPh sb="73" eb="75">
      <t>ユウケイ</t>
    </rPh>
    <rPh sb="75" eb="77">
      <t>コテイ</t>
    </rPh>
    <rPh sb="77" eb="84">
      <t>シサンゲンカショウキャクリツ</t>
    </rPh>
    <rPh sb="85" eb="86">
      <t>オオ</t>
    </rPh>
    <rPh sb="88" eb="90">
      <t>カイゼン</t>
    </rPh>
    <rPh sb="95" eb="97">
      <t>エイキョウ</t>
    </rPh>
    <rPh sb="99" eb="101">
      <t>ルイジ</t>
    </rPh>
    <rPh sb="101" eb="103">
      <t>ダンタイ</t>
    </rPh>
    <rPh sb="103" eb="104">
      <t>ナイ</t>
    </rPh>
    <rPh sb="104" eb="107">
      <t>ヘイキンチ</t>
    </rPh>
    <rPh sb="109" eb="110">
      <t>ヒク</t>
    </rPh>
    <rPh sb="115" eb="117">
      <t>コンゴ</t>
    </rPh>
    <rPh sb="122" eb="124">
      <t>ザイセイ</t>
    </rPh>
    <rPh sb="124" eb="126">
      <t>ジョウキョウ</t>
    </rPh>
    <rPh sb="127" eb="128">
      <t>フ</t>
    </rPh>
    <rPh sb="134" eb="136">
      <t>コベツ</t>
    </rPh>
    <rPh sb="136" eb="138">
      <t>シセツ</t>
    </rPh>
    <rPh sb="138" eb="140">
      <t>ケイカク</t>
    </rPh>
    <rPh sb="141" eb="142">
      <t>サダ</t>
    </rPh>
    <rPh sb="144" eb="146">
      <t>ホウシン</t>
    </rPh>
    <rPh sb="147" eb="148">
      <t>ソ</t>
    </rPh>
    <rPh sb="151" eb="154">
      <t>ロウキュウカ</t>
    </rPh>
    <rPh sb="154" eb="156">
      <t>シセツ</t>
    </rPh>
    <rPh sb="156" eb="158">
      <t>タイサク</t>
    </rPh>
    <rPh sb="159" eb="160">
      <t>ト</t>
    </rPh>
    <rPh sb="161" eb="162">
      <t>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</si>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</sst>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79466</c:v>
                </c:pt>
                <c:pt idx="1">
                  <c:v>90072</c:v>
                </c:pt>
                <c:pt idx="2">
                  <c:v>88328</c:v>
                </c:pt>
                <c:pt idx="3">
                  <c:v>103390</c:v>
                </c:pt>
                <c:pt idx="4">
                  <c:v>117234</c:v>
                </c:pt>
              </c:numCache>
            </c:numRef>
          </c:val>
          <c:smooth val="0"/>
          <c:extLst>
            <c:ext xmlns:c16="http://schemas.microsoft.com/office/drawing/2014/chart" uri="{C3380CC4-5D6E-409C-BE32-E72D297353CC}">
              <c16:uniqueId val="{00000000-A21A-431D-89D0-BCC2D79CB68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39674</c:v>
                </c:pt>
                <c:pt idx="1">
                  <c:v>61430</c:v>
                </c:pt>
                <c:pt idx="2">
                  <c:v>130297</c:v>
                </c:pt>
                <c:pt idx="3">
                  <c:v>217183</c:v>
                </c:pt>
                <c:pt idx="4">
                  <c:v>248404</c:v>
                </c:pt>
              </c:numCache>
            </c:numRef>
          </c:val>
          <c:smooth val="0"/>
          <c:extLst>
            <c:ext xmlns:c16="http://schemas.microsoft.com/office/drawing/2014/chart" uri="{C3380CC4-5D6E-409C-BE32-E72D297353CC}">
              <c16:uniqueId val="{00000001-A21A-431D-89D0-BCC2D79CB684}"/>
            </c:ext>
          </c:extLst>
        </c:ser>
        <c:dLbls>
          <c:showLegendKey val="0"/>
          <c:showVal val="0"/>
          <c:showCatName val="0"/>
          <c:showSerName val="0"/>
          <c:showPercent val="0"/>
          <c:showBubbleSize val="0"/>
        </c:dLbls>
        <c:marker val="1"/>
        <c:smooth val="0"/>
        <c:axId val="625899800"/>
        <c:axId val="625900584"/>
      </c:lineChart>
      <c:catAx>
        <c:axId val="6258998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25900584"/>
        <c:crosses val="autoZero"/>
        <c:auto val="1"/>
        <c:lblAlgn val="ctr"/>
        <c:lblOffset val="100"/>
        <c:tickLblSkip val="1"/>
        <c:tickMarkSkip val="1"/>
        <c:noMultiLvlLbl val="0"/>
      </c:catAx>
      <c:valAx>
        <c:axId val="625900584"/>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25899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5.31</c:v>
                </c:pt>
                <c:pt idx="1">
                  <c:v>8.7200000000000006</c:v>
                </c:pt>
                <c:pt idx="2">
                  <c:v>5.31</c:v>
                </c:pt>
                <c:pt idx="3">
                  <c:v>12.45</c:v>
                </c:pt>
                <c:pt idx="4">
                  <c:v>13.43</c:v>
                </c:pt>
              </c:numCache>
            </c:numRef>
          </c:val>
          <c:extLst>
            <c:ext xmlns:c16="http://schemas.microsoft.com/office/drawing/2014/chart" uri="{C3380CC4-5D6E-409C-BE32-E72D297353CC}">
              <c16:uniqueId val="{00000000-8EB6-4847-B72D-0BB605D5163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3.65</c:v>
                </c:pt>
                <c:pt idx="1">
                  <c:v>8.6999999999999993</c:v>
                </c:pt>
                <c:pt idx="2">
                  <c:v>13.41</c:v>
                </c:pt>
                <c:pt idx="3">
                  <c:v>19.64</c:v>
                </c:pt>
                <c:pt idx="4">
                  <c:v>29.65</c:v>
                </c:pt>
              </c:numCache>
            </c:numRef>
          </c:val>
          <c:extLst>
            <c:ext xmlns:c16="http://schemas.microsoft.com/office/drawing/2014/chart" uri="{C3380CC4-5D6E-409C-BE32-E72D297353CC}">
              <c16:uniqueId val="{00000001-8EB6-4847-B72D-0BB605D5163A}"/>
            </c:ext>
          </c:extLst>
        </c:ser>
        <c:dLbls>
          <c:showLegendKey val="0"/>
          <c:showVal val="0"/>
          <c:showCatName val="0"/>
          <c:showSerName val="0"/>
          <c:showPercent val="0"/>
          <c:showBubbleSize val="0"/>
        </c:dLbls>
        <c:gapWidth val="250"/>
        <c:overlap val="100"/>
        <c:axId val="625897448"/>
        <c:axId val="625897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4.67</c:v>
                </c:pt>
                <c:pt idx="1">
                  <c:v>8.25</c:v>
                </c:pt>
                <c:pt idx="2">
                  <c:v>1.21</c:v>
                </c:pt>
                <c:pt idx="3">
                  <c:v>13.55</c:v>
                </c:pt>
                <c:pt idx="4">
                  <c:v>11.82</c:v>
                </c:pt>
              </c:numCache>
            </c:numRef>
          </c:val>
          <c:smooth val="0"/>
          <c:extLst>
            <c:ext xmlns:c16="http://schemas.microsoft.com/office/drawing/2014/chart" uri="{C3380CC4-5D6E-409C-BE32-E72D297353CC}">
              <c16:uniqueId val="{00000002-8EB6-4847-B72D-0BB605D5163A}"/>
            </c:ext>
          </c:extLst>
        </c:ser>
        <c:dLbls>
          <c:showLegendKey val="0"/>
          <c:showVal val="0"/>
          <c:showCatName val="0"/>
          <c:showSerName val="0"/>
          <c:showPercent val="0"/>
          <c:showBubbleSize val="0"/>
        </c:dLbls>
        <c:marker val="1"/>
        <c:smooth val="0"/>
        <c:axId val="625897448"/>
        <c:axId val="625897840"/>
      </c:lineChart>
      <c:catAx>
        <c:axId val="625897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25897840"/>
        <c:crosses val="autoZero"/>
        <c:auto val="1"/>
        <c:lblAlgn val="ctr"/>
        <c:lblOffset val="100"/>
        <c:tickLblSkip val="1"/>
        <c:tickMarkSkip val="1"/>
        <c:noMultiLvlLbl val="0"/>
      </c:catAx>
      <c:valAx>
        <c:axId val="625897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5897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F01-471A-A588-01AAF3F8A5D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F01-471A-A588-01AAF3F8A5D0}"/>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F01-471A-A588-01AAF3F8A5D0}"/>
            </c:ext>
          </c:extLst>
        </c:ser>
        <c:ser>
          <c:idx val="3"/>
          <c:order val="3"/>
          <c:tx>
            <c:strRef>
              <c:f>データシート!$A$30</c:f>
              <c:strCache>
                <c:ptCount val="1"/>
                <c:pt idx="0">
                  <c:v>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4.22</c:v>
                </c:pt>
                <c:pt idx="1">
                  <c:v>#N/A</c:v>
                </c:pt>
                <c:pt idx="2">
                  <c:v>4.21</c:v>
                </c:pt>
                <c:pt idx="3">
                  <c:v>#N/A</c:v>
                </c:pt>
                <c:pt idx="4">
                  <c:v>1.34</c:v>
                </c:pt>
                <c:pt idx="5">
                  <c:v>#N/A</c:v>
                </c:pt>
                <c:pt idx="6">
                  <c:v>#N/A</c:v>
                </c:pt>
                <c:pt idx="7">
                  <c:v>0</c:v>
                </c:pt>
                <c:pt idx="8">
                  <c:v>#N/A</c:v>
                </c:pt>
                <c:pt idx="9">
                  <c:v>0.02</c:v>
                </c:pt>
              </c:numCache>
            </c:numRef>
          </c:val>
          <c:extLst>
            <c:ext xmlns:c16="http://schemas.microsoft.com/office/drawing/2014/chart" uri="{C3380CC4-5D6E-409C-BE32-E72D297353CC}">
              <c16:uniqueId val="{00000003-CF01-471A-A588-01AAF3F8A5D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0.02</c:v>
                </c:pt>
                <c:pt idx="4">
                  <c:v>#N/A</c:v>
                </c:pt>
                <c:pt idx="5">
                  <c:v>0.03</c:v>
                </c:pt>
                <c:pt idx="6">
                  <c:v>#N/A</c:v>
                </c:pt>
                <c:pt idx="7">
                  <c:v>0.03</c:v>
                </c:pt>
                <c:pt idx="8">
                  <c:v>#N/A</c:v>
                </c:pt>
                <c:pt idx="9">
                  <c:v>0.04</c:v>
                </c:pt>
              </c:numCache>
            </c:numRef>
          </c:val>
          <c:extLst>
            <c:ext xmlns:c16="http://schemas.microsoft.com/office/drawing/2014/chart" uri="{C3380CC4-5D6E-409C-BE32-E72D297353CC}">
              <c16:uniqueId val="{00000004-CF01-471A-A588-01AAF3F8A5D0}"/>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1.75</c:v>
                </c:pt>
                <c:pt idx="2">
                  <c:v>#N/A</c:v>
                </c:pt>
                <c:pt idx="3">
                  <c:v>1.25</c:v>
                </c:pt>
                <c:pt idx="4">
                  <c:v>#N/A</c:v>
                </c:pt>
                <c:pt idx="5">
                  <c:v>2.2799999999999998</c:v>
                </c:pt>
                <c:pt idx="6">
                  <c:v>#N/A</c:v>
                </c:pt>
                <c:pt idx="7">
                  <c:v>2.11</c:v>
                </c:pt>
                <c:pt idx="8">
                  <c:v>#N/A</c:v>
                </c:pt>
                <c:pt idx="9">
                  <c:v>1.1499999999999999</c:v>
                </c:pt>
              </c:numCache>
            </c:numRef>
          </c:val>
          <c:extLst>
            <c:ext xmlns:c16="http://schemas.microsoft.com/office/drawing/2014/chart" uri="{C3380CC4-5D6E-409C-BE32-E72D297353CC}">
              <c16:uniqueId val="{00000005-CF01-471A-A588-01AAF3F8A5D0}"/>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3.17</c:v>
                </c:pt>
                <c:pt idx="2">
                  <c:v>#N/A</c:v>
                </c:pt>
                <c:pt idx="3">
                  <c:v>2.0299999999999998</c:v>
                </c:pt>
                <c:pt idx="4">
                  <c:v>#N/A</c:v>
                </c:pt>
                <c:pt idx="5">
                  <c:v>7.0000000000000007E-2</c:v>
                </c:pt>
                <c:pt idx="6">
                  <c:v>#N/A</c:v>
                </c:pt>
                <c:pt idx="7">
                  <c:v>0.15</c:v>
                </c:pt>
                <c:pt idx="8">
                  <c:v>#N/A</c:v>
                </c:pt>
                <c:pt idx="9">
                  <c:v>1.31</c:v>
                </c:pt>
              </c:numCache>
            </c:numRef>
          </c:val>
          <c:extLst>
            <c:ext xmlns:c16="http://schemas.microsoft.com/office/drawing/2014/chart" uri="{C3380CC4-5D6E-409C-BE32-E72D297353CC}">
              <c16:uniqueId val="{00000006-CF01-471A-A588-01AAF3F8A5D0}"/>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3.15</c:v>
                </c:pt>
                <c:pt idx="2">
                  <c:v>#N/A</c:v>
                </c:pt>
                <c:pt idx="3">
                  <c:v>2.69</c:v>
                </c:pt>
                <c:pt idx="4">
                  <c:v>#N/A</c:v>
                </c:pt>
                <c:pt idx="5">
                  <c:v>3.18</c:v>
                </c:pt>
                <c:pt idx="6">
                  <c:v>#N/A</c:v>
                </c:pt>
                <c:pt idx="7">
                  <c:v>3.18</c:v>
                </c:pt>
                <c:pt idx="8">
                  <c:v>#N/A</c:v>
                </c:pt>
                <c:pt idx="9">
                  <c:v>3.35</c:v>
                </c:pt>
              </c:numCache>
            </c:numRef>
          </c:val>
          <c:extLst>
            <c:ext xmlns:c16="http://schemas.microsoft.com/office/drawing/2014/chart" uri="{C3380CC4-5D6E-409C-BE32-E72D297353CC}">
              <c16:uniqueId val="{00000007-CF01-471A-A588-01AAF3F8A5D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11.3</c:v>
                </c:pt>
                <c:pt idx="2">
                  <c:v>#N/A</c:v>
                </c:pt>
                <c:pt idx="3">
                  <c:v>13.29</c:v>
                </c:pt>
                <c:pt idx="4">
                  <c:v>#N/A</c:v>
                </c:pt>
                <c:pt idx="5">
                  <c:v>8.82</c:v>
                </c:pt>
                <c:pt idx="6">
                  <c:v>#N/A</c:v>
                </c:pt>
                <c:pt idx="7">
                  <c:v>14.5</c:v>
                </c:pt>
                <c:pt idx="8">
                  <c:v>#N/A</c:v>
                </c:pt>
                <c:pt idx="9">
                  <c:v>14.04</c:v>
                </c:pt>
              </c:numCache>
            </c:numRef>
          </c:val>
          <c:extLst>
            <c:ext xmlns:c16="http://schemas.microsoft.com/office/drawing/2014/chart" uri="{C3380CC4-5D6E-409C-BE32-E72D297353CC}">
              <c16:uniqueId val="{00000008-CF01-471A-A588-01AAF3F8A5D0}"/>
            </c:ext>
          </c:extLst>
        </c:ser>
        <c:ser>
          <c:idx val="9"/>
          <c:order val="9"/>
          <c:tx>
            <c:strRef>
              <c:f>データシート!$A$36</c:f>
              <c:strCache>
                <c:ptCount val="1"/>
                <c:pt idx="0">
                  <c:v>同和対策住宅新築資金等特別会計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5.98</c:v>
                </c:pt>
                <c:pt idx="1">
                  <c:v>#N/A</c:v>
                </c:pt>
                <c:pt idx="2">
                  <c:v>4.57</c:v>
                </c:pt>
                <c:pt idx="3">
                  <c:v>#N/A</c:v>
                </c:pt>
                <c:pt idx="4">
                  <c:v>3.51</c:v>
                </c:pt>
                <c:pt idx="5">
                  <c:v>#N/A</c:v>
                </c:pt>
                <c:pt idx="6">
                  <c:v>2.0499999999999998</c:v>
                </c:pt>
                <c:pt idx="7">
                  <c:v>#N/A</c:v>
                </c:pt>
                <c:pt idx="8">
                  <c:v>0.61</c:v>
                </c:pt>
                <c:pt idx="9">
                  <c:v>#N/A</c:v>
                </c:pt>
              </c:numCache>
            </c:numRef>
          </c:val>
          <c:extLst>
            <c:ext xmlns:c16="http://schemas.microsoft.com/office/drawing/2014/chart" uri="{C3380CC4-5D6E-409C-BE32-E72D297353CC}">
              <c16:uniqueId val="{00000009-CF01-471A-A588-01AAF3F8A5D0}"/>
            </c:ext>
          </c:extLst>
        </c:ser>
        <c:dLbls>
          <c:showLegendKey val="0"/>
          <c:showVal val="0"/>
          <c:showCatName val="0"/>
          <c:showSerName val="0"/>
          <c:showPercent val="0"/>
          <c:showBubbleSize val="0"/>
        </c:dLbls>
        <c:gapWidth val="150"/>
        <c:overlap val="100"/>
        <c:axId val="625895096"/>
        <c:axId val="625898232"/>
      </c:barChart>
      <c:catAx>
        <c:axId val="625895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25898232"/>
        <c:crosses val="autoZero"/>
        <c:auto val="1"/>
        <c:lblAlgn val="ctr"/>
        <c:lblOffset val="100"/>
        <c:tickLblSkip val="1"/>
        <c:tickMarkSkip val="1"/>
        <c:noMultiLvlLbl val="0"/>
      </c:catAx>
      <c:valAx>
        <c:axId val="625898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5895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499</c:v>
                </c:pt>
                <c:pt idx="5">
                  <c:v>473</c:v>
                </c:pt>
                <c:pt idx="8">
                  <c:v>463</c:v>
                </c:pt>
                <c:pt idx="11">
                  <c:v>483</c:v>
                </c:pt>
                <c:pt idx="14">
                  <c:v>478</c:v>
                </c:pt>
              </c:numCache>
            </c:numRef>
          </c:val>
          <c:extLst>
            <c:ext xmlns:c16="http://schemas.microsoft.com/office/drawing/2014/chart" uri="{C3380CC4-5D6E-409C-BE32-E72D297353CC}">
              <c16:uniqueId val="{00000000-030F-444A-850B-24DA33150D8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30F-444A-850B-24DA33150D8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30F-444A-850B-24DA33150D8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207</c:v>
                </c:pt>
                <c:pt idx="3">
                  <c:v>124</c:v>
                </c:pt>
                <c:pt idx="6">
                  <c:v>129</c:v>
                </c:pt>
                <c:pt idx="9">
                  <c:v>110</c:v>
                </c:pt>
                <c:pt idx="12">
                  <c:v>79</c:v>
                </c:pt>
              </c:numCache>
            </c:numRef>
          </c:val>
          <c:extLst>
            <c:ext xmlns:c16="http://schemas.microsoft.com/office/drawing/2014/chart" uri="{C3380CC4-5D6E-409C-BE32-E72D297353CC}">
              <c16:uniqueId val="{00000003-030F-444A-850B-24DA33150D8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19</c:v>
                </c:pt>
                <c:pt idx="3">
                  <c:v>23</c:v>
                </c:pt>
                <c:pt idx="6">
                  <c:v>19</c:v>
                </c:pt>
                <c:pt idx="9">
                  <c:v>20</c:v>
                </c:pt>
                <c:pt idx="12">
                  <c:v>20</c:v>
                </c:pt>
              </c:numCache>
            </c:numRef>
          </c:val>
          <c:extLst>
            <c:ext xmlns:c16="http://schemas.microsoft.com/office/drawing/2014/chart" uri="{C3380CC4-5D6E-409C-BE32-E72D297353CC}">
              <c16:uniqueId val="{00000004-030F-444A-850B-24DA33150D8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30F-444A-850B-24DA33150D8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30F-444A-850B-24DA33150D8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567</c:v>
                </c:pt>
                <c:pt idx="3">
                  <c:v>610</c:v>
                </c:pt>
                <c:pt idx="6">
                  <c:v>648</c:v>
                </c:pt>
                <c:pt idx="9">
                  <c:v>639</c:v>
                </c:pt>
                <c:pt idx="12">
                  <c:v>654</c:v>
                </c:pt>
              </c:numCache>
            </c:numRef>
          </c:val>
          <c:extLst>
            <c:ext xmlns:c16="http://schemas.microsoft.com/office/drawing/2014/chart" uri="{C3380CC4-5D6E-409C-BE32-E72D297353CC}">
              <c16:uniqueId val="{00000007-030F-444A-850B-24DA33150D88}"/>
            </c:ext>
          </c:extLst>
        </c:ser>
        <c:dLbls>
          <c:showLegendKey val="0"/>
          <c:showVal val="0"/>
          <c:showCatName val="0"/>
          <c:showSerName val="0"/>
          <c:showPercent val="0"/>
          <c:showBubbleSize val="0"/>
        </c:dLbls>
        <c:gapWidth val="100"/>
        <c:overlap val="100"/>
        <c:axId val="625899408"/>
        <c:axId val="625898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294</c:v>
                </c:pt>
                <c:pt idx="2">
                  <c:v>#N/A</c:v>
                </c:pt>
                <c:pt idx="3">
                  <c:v>#N/A</c:v>
                </c:pt>
                <c:pt idx="4">
                  <c:v>284</c:v>
                </c:pt>
                <c:pt idx="5">
                  <c:v>#N/A</c:v>
                </c:pt>
                <c:pt idx="6">
                  <c:v>#N/A</c:v>
                </c:pt>
                <c:pt idx="7">
                  <c:v>333</c:v>
                </c:pt>
                <c:pt idx="8">
                  <c:v>#N/A</c:v>
                </c:pt>
                <c:pt idx="9">
                  <c:v>#N/A</c:v>
                </c:pt>
                <c:pt idx="10">
                  <c:v>286</c:v>
                </c:pt>
                <c:pt idx="11">
                  <c:v>#N/A</c:v>
                </c:pt>
                <c:pt idx="12">
                  <c:v>#N/A</c:v>
                </c:pt>
                <c:pt idx="13">
                  <c:v>275</c:v>
                </c:pt>
                <c:pt idx="14">
                  <c:v>#N/A</c:v>
                </c:pt>
              </c:numCache>
            </c:numRef>
          </c:val>
          <c:smooth val="0"/>
          <c:extLst>
            <c:ext xmlns:c16="http://schemas.microsoft.com/office/drawing/2014/chart" uri="{C3380CC4-5D6E-409C-BE32-E72D297353CC}">
              <c16:uniqueId val="{00000008-030F-444A-850B-24DA33150D88}"/>
            </c:ext>
          </c:extLst>
        </c:ser>
        <c:dLbls>
          <c:showLegendKey val="0"/>
          <c:showVal val="0"/>
          <c:showCatName val="0"/>
          <c:showSerName val="0"/>
          <c:showPercent val="0"/>
          <c:showBubbleSize val="0"/>
        </c:dLbls>
        <c:marker val="1"/>
        <c:smooth val="0"/>
        <c:axId val="625899408"/>
        <c:axId val="625898624"/>
      </c:lineChart>
      <c:catAx>
        <c:axId val="625899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25898624"/>
        <c:crosses val="autoZero"/>
        <c:auto val="1"/>
        <c:lblAlgn val="ctr"/>
        <c:lblOffset val="100"/>
        <c:tickLblSkip val="1"/>
        <c:tickMarkSkip val="1"/>
        <c:noMultiLvlLbl val="0"/>
      </c:catAx>
      <c:valAx>
        <c:axId val="625898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5899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5241</c:v>
                </c:pt>
                <c:pt idx="5">
                  <c:v>5204</c:v>
                </c:pt>
                <c:pt idx="8">
                  <c:v>5206</c:v>
                </c:pt>
                <c:pt idx="11">
                  <c:v>5589</c:v>
                </c:pt>
                <c:pt idx="14">
                  <c:v>6952</c:v>
                </c:pt>
              </c:numCache>
            </c:numRef>
          </c:val>
          <c:extLst>
            <c:ext xmlns:c16="http://schemas.microsoft.com/office/drawing/2014/chart" uri="{C3380CC4-5D6E-409C-BE32-E72D297353CC}">
              <c16:uniqueId val="{00000000-65C1-40DA-B2EC-65625BFB954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600</c:v>
                </c:pt>
                <c:pt idx="5">
                  <c:v>650</c:v>
                </c:pt>
                <c:pt idx="8">
                  <c:v>665</c:v>
                </c:pt>
                <c:pt idx="11">
                  <c:v>607</c:v>
                </c:pt>
                <c:pt idx="14">
                  <c:v>511</c:v>
                </c:pt>
              </c:numCache>
            </c:numRef>
          </c:val>
          <c:extLst>
            <c:ext xmlns:c16="http://schemas.microsoft.com/office/drawing/2014/chart" uri="{C3380CC4-5D6E-409C-BE32-E72D297353CC}">
              <c16:uniqueId val="{00000001-65C1-40DA-B2EC-65625BFB954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1221</c:v>
                </c:pt>
                <c:pt idx="5">
                  <c:v>3213</c:v>
                </c:pt>
                <c:pt idx="8">
                  <c:v>4484</c:v>
                </c:pt>
                <c:pt idx="11">
                  <c:v>4059</c:v>
                </c:pt>
                <c:pt idx="14">
                  <c:v>4506</c:v>
                </c:pt>
              </c:numCache>
            </c:numRef>
          </c:val>
          <c:extLst>
            <c:ext xmlns:c16="http://schemas.microsoft.com/office/drawing/2014/chart" uri="{C3380CC4-5D6E-409C-BE32-E72D297353CC}">
              <c16:uniqueId val="{00000002-65C1-40DA-B2EC-65625BFB954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5C1-40DA-B2EC-65625BFB954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5C1-40DA-B2EC-65625BFB954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5C1-40DA-B2EC-65625BFB954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1154</c:v>
                </c:pt>
                <c:pt idx="3">
                  <c:v>1114</c:v>
                </c:pt>
                <c:pt idx="6">
                  <c:v>1044</c:v>
                </c:pt>
                <c:pt idx="9">
                  <c:v>1029</c:v>
                </c:pt>
                <c:pt idx="12">
                  <c:v>955</c:v>
                </c:pt>
              </c:numCache>
            </c:numRef>
          </c:val>
          <c:extLst>
            <c:ext xmlns:c16="http://schemas.microsoft.com/office/drawing/2014/chart" uri="{C3380CC4-5D6E-409C-BE32-E72D297353CC}">
              <c16:uniqueId val="{00000006-65C1-40DA-B2EC-65625BFB954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840</c:v>
                </c:pt>
                <c:pt idx="3">
                  <c:v>717</c:v>
                </c:pt>
                <c:pt idx="6">
                  <c:v>590</c:v>
                </c:pt>
                <c:pt idx="9">
                  <c:v>485</c:v>
                </c:pt>
                <c:pt idx="12">
                  <c:v>409</c:v>
                </c:pt>
              </c:numCache>
            </c:numRef>
          </c:val>
          <c:extLst>
            <c:ext xmlns:c16="http://schemas.microsoft.com/office/drawing/2014/chart" uri="{C3380CC4-5D6E-409C-BE32-E72D297353CC}">
              <c16:uniqueId val="{00000007-65C1-40DA-B2EC-65625BFB954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267</c:v>
                </c:pt>
                <c:pt idx="3">
                  <c:v>267</c:v>
                </c:pt>
                <c:pt idx="6">
                  <c:v>252</c:v>
                </c:pt>
                <c:pt idx="9">
                  <c:v>240</c:v>
                </c:pt>
                <c:pt idx="12">
                  <c:v>214</c:v>
                </c:pt>
              </c:numCache>
            </c:numRef>
          </c:val>
          <c:extLst>
            <c:ext xmlns:c16="http://schemas.microsoft.com/office/drawing/2014/chart" uri="{C3380CC4-5D6E-409C-BE32-E72D297353CC}">
              <c16:uniqueId val="{00000008-65C1-40DA-B2EC-65625BFB954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5C1-40DA-B2EC-65625BFB954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8399</c:v>
                </c:pt>
                <c:pt idx="3">
                  <c:v>8446</c:v>
                </c:pt>
                <c:pt idx="6">
                  <c:v>8639</c:v>
                </c:pt>
                <c:pt idx="9">
                  <c:v>9110</c:v>
                </c:pt>
                <c:pt idx="12">
                  <c:v>10066</c:v>
                </c:pt>
              </c:numCache>
            </c:numRef>
          </c:val>
          <c:extLst>
            <c:ext xmlns:c16="http://schemas.microsoft.com/office/drawing/2014/chart" uri="{C3380CC4-5D6E-409C-BE32-E72D297353CC}">
              <c16:uniqueId val="{0000000A-65C1-40DA-B2EC-65625BFB9549}"/>
            </c:ext>
          </c:extLst>
        </c:ser>
        <c:dLbls>
          <c:showLegendKey val="0"/>
          <c:showVal val="0"/>
          <c:showCatName val="0"/>
          <c:showSerName val="0"/>
          <c:showPercent val="0"/>
          <c:showBubbleSize val="0"/>
        </c:dLbls>
        <c:gapWidth val="100"/>
        <c:overlap val="100"/>
        <c:axId val="634865688"/>
        <c:axId val="634866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3598</c:v>
                </c:pt>
                <c:pt idx="2">
                  <c:v>#N/A</c:v>
                </c:pt>
                <c:pt idx="3">
                  <c:v>#N/A</c:v>
                </c:pt>
                <c:pt idx="4">
                  <c:v>1478</c:v>
                </c:pt>
                <c:pt idx="5">
                  <c:v>#N/A</c:v>
                </c:pt>
                <c:pt idx="6">
                  <c:v>#N/A</c:v>
                </c:pt>
                <c:pt idx="7">
                  <c:v>171</c:v>
                </c:pt>
                <c:pt idx="8">
                  <c:v>#N/A</c:v>
                </c:pt>
                <c:pt idx="9">
                  <c:v>#N/A</c:v>
                </c:pt>
                <c:pt idx="10">
                  <c:v>610</c:v>
                </c:pt>
                <c:pt idx="11">
                  <c:v>#N/A</c:v>
                </c:pt>
                <c:pt idx="12">
                  <c:v>#N/A</c:v>
                </c:pt>
                <c:pt idx="13">
                  <c:v>0</c:v>
                </c:pt>
                <c:pt idx="14">
                  <c:v>#N/A</c:v>
                </c:pt>
              </c:numCache>
            </c:numRef>
          </c:val>
          <c:smooth val="0"/>
          <c:extLst>
            <c:ext xmlns:c16="http://schemas.microsoft.com/office/drawing/2014/chart" uri="{C3380CC4-5D6E-409C-BE32-E72D297353CC}">
              <c16:uniqueId val="{0000000B-65C1-40DA-B2EC-65625BFB9549}"/>
            </c:ext>
          </c:extLst>
        </c:ser>
        <c:dLbls>
          <c:showLegendKey val="0"/>
          <c:showVal val="0"/>
          <c:showCatName val="0"/>
          <c:showSerName val="0"/>
          <c:showPercent val="0"/>
          <c:showBubbleSize val="0"/>
        </c:dLbls>
        <c:marker val="1"/>
        <c:smooth val="0"/>
        <c:axId val="634865688"/>
        <c:axId val="634866080"/>
      </c:lineChart>
      <c:catAx>
        <c:axId val="634865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34866080"/>
        <c:crosses val="autoZero"/>
        <c:auto val="1"/>
        <c:lblAlgn val="ctr"/>
        <c:lblOffset val="100"/>
        <c:tickLblSkip val="1"/>
        <c:tickMarkSkip val="1"/>
        <c:noMultiLvlLbl val="0"/>
      </c:catAx>
      <c:valAx>
        <c:axId val="634866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4865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461</c:v>
                </c:pt>
                <c:pt idx="1">
                  <c:v>682</c:v>
                </c:pt>
                <c:pt idx="2">
                  <c:v>1056</c:v>
                </c:pt>
              </c:numCache>
            </c:numRef>
          </c:val>
          <c:extLst>
            <c:ext xmlns:c16="http://schemas.microsoft.com/office/drawing/2014/chart" uri="{C3380CC4-5D6E-409C-BE32-E72D297353CC}">
              <c16:uniqueId val="{00000000-D99D-4AF9-9BB0-02C095C2012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101</c:v>
                </c:pt>
                <c:pt idx="1">
                  <c:v>101</c:v>
                </c:pt>
                <c:pt idx="2">
                  <c:v>101</c:v>
                </c:pt>
              </c:numCache>
            </c:numRef>
          </c:val>
          <c:extLst>
            <c:ext xmlns:c16="http://schemas.microsoft.com/office/drawing/2014/chart" uri="{C3380CC4-5D6E-409C-BE32-E72D297353CC}">
              <c16:uniqueId val="{00000001-D99D-4AF9-9BB0-02C095C2012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3410</c:v>
                </c:pt>
                <c:pt idx="1">
                  <c:v>2717</c:v>
                </c:pt>
                <c:pt idx="2">
                  <c:v>2732</c:v>
                </c:pt>
              </c:numCache>
            </c:numRef>
          </c:val>
          <c:extLst>
            <c:ext xmlns:c16="http://schemas.microsoft.com/office/drawing/2014/chart" uri="{C3380CC4-5D6E-409C-BE32-E72D297353CC}">
              <c16:uniqueId val="{00000002-D99D-4AF9-9BB0-02C095C20128}"/>
            </c:ext>
          </c:extLst>
        </c:ser>
        <c:dLbls>
          <c:showLegendKey val="0"/>
          <c:showVal val="0"/>
          <c:showCatName val="0"/>
          <c:showSerName val="0"/>
          <c:showPercent val="0"/>
          <c:showBubbleSize val="0"/>
        </c:dLbls>
        <c:gapWidth val="120"/>
        <c:overlap val="100"/>
        <c:axId val="634868432"/>
        <c:axId val="634870784"/>
      </c:barChart>
      <c:catAx>
        <c:axId val="634868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34870784"/>
        <c:crosses val="autoZero"/>
        <c:auto val="1"/>
        <c:lblAlgn val="ctr"/>
        <c:lblOffset val="100"/>
        <c:tickLblSkip val="1"/>
        <c:tickMarkSkip val="1"/>
        <c:noMultiLvlLbl val="0"/>
      </c:catAx>
      <c:valAx>
        <c:axId val="6348707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34868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{00F1CB05-ACDF-46FB-9901-445C7421A19E}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E23-43DA-A477-C137FAD6C54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{EAAC669D-E6BD-4C6B-A380-064586028AF1}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E23-43DA-A477-C137FAD6C54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{77C392F2-E7B9-4676-8763-5FCEB73F9700}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E23-43DA-A477-C137FAD6C54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{A3D304CF-094E-4552-9BE6-18A656413D12}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E23-43DA-A477-C137FAD6C54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{5F622E4A-271B-4851-98F7-AE4C695E8954}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E23-43DA-A477-C137FAD6C54B}"/>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{63B5C851-ABF4-473B-BB2A-868F8DF0FA73}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E23-43DA-A477-C137FAD6C54B}"/>
                </c:ext>
              </c:extLst>
            </c:dLbl>
            <c:dLbl>
              <c:idx val="16"/>
              <c:layout>
                <c:manualLayout>
                  <c:x val="0"/>
                  <c:y val="5.8273841050545229E-3"/>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{E653199F-B0BC-4079-9E4A-B35FAC90230B}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E23-43DA-A477-C137FAD6C54B}"/>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{C92DF14F-D560-417A-B9F5-96165D7AA3E2}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E23-43DA-A477-C137FAD6C54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{6BDC23BD-BDAB-4893-A8F8-3E76FB5A26FD}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E23-43DA-A477-C137FAD6C54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61.9</c:v>
                </c:pt>
                <c:pt idx="8">
                  <c:v>63.1</c:v>
                </c:pt>
                <c:pt idx="16">
                  <c:v>62.3</c:v>
                </c:pt>
                <c:pt idx="24">
                  <c:v>61.2</c:v>
                </c:pt>
                <c:pt idx="32">
                  <c:v>57.8</c:v>
                </c:pt>
              </c:numCache>
            </c:numRef>
          </c:xVal>
          <c:yVal>
            <c:numRef>
              <c:f>公会計指標分析・財政指標組合せ分析表!$BP$51:$DC$51</c:f>
              <c:numCache>
                <c:formatCode>#,##0.0;"▲ "#,##0.0</c:formatCode>
                <c:ptCount val="40"/>
                <c:pt idx="0">
                  <c:v>116.5</c:v>
                </c:pt>
                <c:pt idx="8">
                  <c:v>48.8</c:v>
                </c:pt>
                <c:pt idx="16">
                  <c:v>5.6</c:v>
                </c:pt>
                <c:pt idx="24">
                  <c:v>20.100000000000001</c:v>
                </c:pt>
              </c:numCache>
            </c:numRef>
          </c:yVal>
          <c:smooth val="0"/>
          <c:extLst>
            <c:ext xmlns:c16="http://schemas.microsoft.com/office/drawing/2014/chart" uri="{C3380CC4-5D6E-409C-BE32-E72D297353CC}">
              <c16:uniqueId val="{00000009-6E23-43DA-A477-C137FAD6C54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{C8FBC7C7-A2CF-4FDF-AD24-DFA50F5FA98D}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E23-43DA-A477-C137FAD6C54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{318F8012-2D55-424A-AB29-5BE72769A5CE}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E23-43DA-A477-C137FAD6C54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{AFA5A18D-4940-4AA3-887A-20F3601DEFBD}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E23-43DA-A477-C137FAD6C54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{DA28FF81-4260-47BE-8673-3F83CA36C644}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E23-43DA-A477-C137FAD6C54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{0A5298C5-CDD1-4E46-85D6-63E701C6DB1D}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E23-43DA-A477-C137FAD6C54B}"/>
                </c:ext>
              </c:extLst>
            </c:dLbl>
            <c:dLbl>
              <c:idx val="8"/>
              <c:layout>
                <c:manualLayout>
                  <c:x val="-3.1359255137876504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{361D8F37-4CEE-4C1A-BB5F-4F329BA16274}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E23-43DA-A477-C137FAD6C54B}"/>
                </c:ext>
              </c:extLst>
            </c:dLbl>
            <c:dLbl>
              <c:idx val="16"/>
              <c:layout>
                <c:manualLayout>
                  <c:x val="-3.2931145801268241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{3B7F54BF-E07C-4639-9DC5-30DC7576A3EF}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E23-43DA-A477-C137FAD6C54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{E4795BC2-C5CE-41CB-9492-2B474696C465}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E23-43DA-A477-C137FAD6C54B}"/>
                </c:ext>
              </c:extLst>
            </c:dLbl>
            <c:dLbl>
              <c:idx val="32"/>
              <c:layout>
                <c:manualLayout>
                  <c:x val="-3.2015750650234161E-2"/>
                  <c:y val="-7.0566426210919742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{CDD9B96A-7FAD-41F6-B8B7-FAD4E5F2AC69}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E23-43DA-A477-C137FAD6C54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52.3</c:v>
                </c:pt>
                <c:pt idx="8">
                  <c:v>59.3</c:v>
                </c:pt>
                <c:pt idx="16">
                  <c:v>59.9</c:v>
                </c:pt>
                <c:pt idx="24">
                  <c:v>61</c:v>
                </c:pt>
                <c:pt idx="32">
                  <c:v>61.9</c:v>
                </c:pt>
              </c:numCache>
            </c:numRef>
          </c:xVal>
          <c:yVal>
            <c:numRef>
              <c:f>公会計指標分析・財政指標組合せ分析表!$BP$55:$DC$55</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6E23-43DA-A477-C137FAD6C54B}"/>
            </c:ext>
          </c:extLst>
        </c:ser>
        <c:dLbls>
          <c:showLegendKey val="0"/>
          <c:showVal val="1"/>
          <c:showCatName val="0"/>
          <c:showSerName val="0"/>
          <c:showPercent val="0"/>
          <c:showBubbleSize val="0"/>
        </c:dLbls>
        <c:axId val="347345592"/>
        <c:axId val="347347552"/>
      </c:scatterChart>
      <c:valAx>
        <c:axId val="347345592"/>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7347552"/>
        <c:crosses val="autoZero"/>
        <c:crossBetween val="midCat"/>
      </c:valAx>
      <c:valAx>
        <c:axId val="347347552"/>
        <c:scaling>
          <c:orientation val="maxMin"/>
          <c:max val="14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47345592"/>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{AB1451D7-A8DB-4AD2-A4CD-04315B162FDF}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90F-4CD3-9F21-60F17547772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{E125BA7C-1565-4028-A75B-D94CAD68095F}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90F-4CD3-9F21-60F17547772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{72A5FF7C-E3E5-4062-8E85-AE1BE1EA74A5}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90F-4CD3-9F21-60F17547772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{AA4F12D4-D921-4414-973A-11B23C14933C}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90F-4CD3-9F21-60F17547772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{165627EB-CC60-41B7-9F13-BB06E9A3941A}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90F-4CD3-9F21-60F175477727}"/>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{F331F7F8-BA33-467F-8D75-80E2046E1F38}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90F-4CD3-9F21-60F175477727}"/>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{DB0D43D9-492E-4082-AFC7-803AAA92B8A8}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90F-4CD3-9F21-60F175477727}"/>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{DCCA2328-596F-4864-8FDA-F52C491E31EC}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90F-4CD3-9F21-60F175477727}"/>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{863372CD-A709-4C9F-B80A-24EFCF4B794D}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90F-4CD3-9F21-60F17547772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9.6999999999999993</c:v>
                </c:pt>
                <c:pt idx="16">
                  <c:v>9.9</c:v>
                </c:pt>
                <c:pt idx="24">
                  <c:v>9.9</c:v>
                </c:pt>
                <c:pt idx="32">
                  <c:v>9.6999999999999993</c:v>
                </c:pt>
              </c:numCache>
            </c:numRef>
          </c:xVal>
          <c:yVal>
            <c:numRef>
              <c:f>公会計指標分析・財政指標組合せ分析表!$BP$73:$DC$73</c:f>
              <c:numCache>
                <c:formatCode>#,##0.0;"▲ "#,##0.0</c:formatCode>
                <c:ptCount val="40"/>
                <c:pt idx="0">
                  <c:v>116.5</c:v>
                </c:pt>
                <c:pt idx="8">
                  <c:v>48.8</c:v>
                </c:pt>
                <c:pt idx="16">
                  <c:v>5.6</c:v>
                </c:pt>
                <c:pt idx="24">
                  <c:v>20.100000000000001</c:v>
                </c:pt>
              </c:numCache>
            </c:numRef>
          </c:yVal>
          <c:smooth val="0"/>
          <c:extLst>
            <c:ext xmlns:c16="http://schemas.microsoft.com/office/drawing/2014/chart" uri="{C3380CC4-5D6E-409C-BE32-E72D297353CC}">
              <c16:uniqueId val="{00000009-B90F-4CD3-9F21-60F17547772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4.7863322800698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{C556D51C-DC43-4AB3-9F69-C306A5453B0D}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90F-4CD3-9F21-60F17547772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{81F181ED-1067-4AED-A37D-206BC6EFD4E4}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90F-4CD3-9F21-60F17547772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{F7FD8363-7180-4F44-B741-DBCB468D157B}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90F-4CD3-9F21-60F17547772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{A035A533-0CDD-42BA-945C-6D8CA1AE4323}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90F-4CD3-9F21-60F17547772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{19A9E2E5-FEEC-4AF7-B44C-33C48CD185D7}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90F-4CD3-9F21-60F175477727}"/>
                </c:ext>
              </c:extLst>
            </c:dLbl>
            <c:dLbl>
              <c:idx val="8"/>
              <c:layout>
                <c:manualLayout>
                  <c:x val="0"/>
                  <c:y val="4.702902308160729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{FA4FBAE9-A79F-47C3-8600-A329EBA55913}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90F-4CD3-9F21-60F175477727}"/>
                </c:ext>
              </c:extLst>
            </c:dLbl>
            <c:dLbl>
              <c:idx val="16"/>
              <c:layout>
                <c:manualLayout>
                  <c:x val="0"/>
                  <c:y val="-2.2439956791768242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{DAAC6288-CC96-408C-A997-411C9DB09A4E}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90F-4CD3-9F21-60F175477727}"/>
                </c:ext>
              </c:extLst>
            </c:dLbl>
            <c:dLbl>
              <c:idx val="24"/>
              <c:layout>
                <c:manualLayout>
                  <c:x val="0"/>
                  <c:y val="1.1937404231913203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{4FF428AF-D7CC-4676-91F8-96D9436D0EA1}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90F-4CD3-9F21-60F175477727}"/>
                </c:ext>
              </c:extLst>
            </c:dLbl>
            <c:dLbl>
              <c:idx val="32"/>
              <c:layout>
                <c:manualLayout>
                  <c:x val="0"/>
                  <c:y val="2.2081201062807424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{671CDE0B-FFEF-4768-9809-0596B2C69982}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90F-4CD3-9F21-60F17547772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7.9</c:v>
                </c:pt>
                <c:pt idx="16">
                  <c:v>7.8</c:v>
                </c:pt>
                <c:pt idx="24">
                  <c:v>7.9</c:v>
                </c:pt>
                <c:pt idx="32">
                  <c:v>7.9</c:v>
                </c:pt>
              </c:numCache>
            </c:numRef>
          </c:xVal>
          <c:yVal>
            <c:numRef>
              <c:f>公会計指標分析・財政指標組合せ分析表!$BP$77:$DC$77</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B90F-4CD3-9F21-60F175477727}"/>
            </c:ext>
          </c:extLst>
        </c:ser>
        <c:dLbls>
          <c:showLegendKey val="0"/>
          <c:showVal val="1"/>
          <c:showCatName val="0"/>
          <c:showSerName val="0"/>
          <c:showPercent val="0"/>
          <c:showBubbleSize val="0"/>
        </c:dLbls>
        <c:axId val="347346376"/>
        <c:axId val="347344024"/>
      </c:scatterChart>
      <c:valAx>
        <c:axId val="347346376"/>
        <c:scaling>
          <c:orientation val="maxMin"/>
          <c:max val="1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7344024"/>
        <c:crosses val="autoZero"/>
        <c:crossBetween val="midCat"/>
      </c:valAx>
      <c:valAx>
        <c:axId val="347344024"/>
        <c:scaling>
          <c:orientation val="maxMin"/>
          <c:max val="14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473463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和歌山県湯浅町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平成２８年度より借り入れを行っている過疎対策事業債の元金償還が開始されたこと等により元利償還金が１５百万円の増となった。また、一部事務組合である有田衛生施設事務組合の平成１７年度に借り入れた地方債の償還終了により組合等が起こした地方債の元利償還金に対する負担金等が３１百万円の減となっている。さらに、元利償還金等が減少したことにより、実質公債費比率の分子が１１百万円の減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については、過疎対策事業債の元金償還が順次増加していくことに加え、大型事業に係る地方債の元金償還も数年のうちに開始となるため増加傾向に転じることが見込まれる。そのため、引き続き、事業の精査等を徹底し、慎重な借り入れを実施していく。</a:t>
          </a:r>
          <a:endParaRPr kumimoji="1" lang="en-US" altLang="ja-JP" sz="12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満期一括債地方債を活用していない。</a:t>
          </a:r>
          <a:endParaRPr kumimoji="1" lang="en-US" altLang="ja-JP" sz="12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和歌山県湯浅町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組合等負担等見込額は新たな地方債の借り入れはなく、既往債の償還により減少傾向にある。しかし、子ども園建設事業や栖原コミュニティセンター建設事業などの大型事業に係る地方債の借り入れにより、一般会計等に係る地方債の現在高は右肩上がりに伸びてきている。その一方で、財政調整基金の積み増しで充当可能基金が増したことや大型事業に係る地方債の借り入れの一部が基準財政需要額へ算入されたことで、結果として、将来負担比率の分子は</a:t>
          </a:r>
          <a:r>
            <a:rPr kumimoji="1" lang="ja-JP" altLang="en-US" sz="1300" u="none">
              <a:solidFill>
                <a:schemeClr val="tx1"/>
              </a:solidFill>
              <a:latin typeface="ＭＳ ゴシック" pitchFamily="49" charset="-128"/>
              <a:ea typeface="ＭＳ ゴシック" pitchFamily="49" charset="-128"/>
            </a:rPr>
            <a:t>９３６百万円</a:t>
          </a:r>
          <a:r>
            <a:rPr kumimoji="1" lang="ja-JP" altLang="en-US" sz="1300">
              <a:latin typeface="ＭＳ ゴシック" pitchFamily="49" charset="-128"/>
              <a:ea typeface="ＭＳ ゴシック" pitchFamily="49" charset="-128"/>
            </a:rPr>
            <a:t>の減となった。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平成２８年度以降「ふるさとまちづくり寄附金」を基金に積み立てていることにより充当可能基金が大幅に増えているとはいえ、現在の状況が続く確証はないため、引き続き安定した財政運営に努め、将来への負担軽減を図る。</a:t>
          </a:r>
          <a:endParaRPr kumimoji="1" lang="en-US" altLang="ja-JP" sz="13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和歌山県湯浅町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ふるさとまちづくり基金について、寄附者の指定する各種事業へ充当するため９７２，３８５千円を取り崩しているものの、令和２年度ふるさとまちづくり寄附金を</a:t>
          </a:r>
          <a:r>
            <a:rPr kumimoji="1" lang="ja-JP" altLang="en-US" sz="1300" u="none">
              <a:solidFill>
                <a:schemeClr val="tx1"/>
              </a:solidFill>
              <a:effectLst/>
              <a:latin typeface="ＭＳ ゴシック" panose="020B0609070205080204" pitchFamily="49" charset="-128"/>
              <a:ea typeface="ＭＳ ゴシック" panose="020B0609070205080204" pitchFamily="49" charset="-128"/>
              <a:cs typeface="+mn-cs"/>
            </a:rPr>
            <a:t>９５５，４７３千円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また令和元年度決算剰余金等を財政調整基金へ３７４，５７６千円、都市計画税収入を都市計画事業基金へ２２，５３６千円、森林環境譲与税を森林環境譲与税活用基金へ５２６千円積み立てたこと等により、基金全体としては３８９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８年度以前と比較すると大幅に基金残高は増加しているが、大半はふるさとまちづくり寄附金を原資とする、ふるさとまちづくり基金である。これは基金設置目的に沿った活用が求めれらるものであるため、安定的な財政運営のためには財政調整基金や減債基金が必須である。財政調整基金や減債基金は県内他自治体と比較しても決して余裕がある状況とは言い難く、今後としても決算状況を踏まえながら可能な範囲で、積み立て額を増額させ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・ふるさとまちづくり基金：歴史的文化財の保存活用事業や安心安全のまちづくり事業、特色ある産業を活かしたまちづくり事業、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そのほか湯浅町の発展に寄与する事業の財源として活用する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・都市計画事業基金：都市計画事業の財源として活用する。現状においては、栖原ポンプ場改築事業に係る地方債の償還に活用している。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・ふるさとまちづくり基金：寄附者の指定する各種事業に活用するため９７２，３８５千円を取り崩し、令和２年度の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ふるさとまちづくり寄附金を</a:t>
          </a:r>
          <a:r>
            <a:rPr kumimoji="1" lang="ja-JP" altLang="en-US" sz="1300" u="none">
              <a:solidFill>
                <a:schemeClr val="tx1"/>
              </a:solidFill>
              <a:effectLst/>
              <a:latin typeface="ＭＳ ゴシック" panose="020B0609070205080204" pitchFamily="49" charset="-128"/>
              <a:ea typeface="ＭＳ ゴシック" panose="020B0609070205080204" pitchFamily="49" charset="-128"/>
              <a:cs typeface="+mn-cs"/>
            </a:rPr>
            <a:t>９５５，４７３千円</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積み立てた。結果的に積み立て額を取り崩し額を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上回ったため、１６，９１２千円の減となった。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・都市計画事業基金：栖原ポンプ場改築事業に係る地方債の償還のために４４２千円を取り崩したが、令和２年度の都市計画税収入</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を２２，５３６千円を積み立てたため、２２，０９４千円の増となった。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・ふるさとまちづくり基金：：全国から頂いた寄附金を原資とした基金であるため、今後も有効かつ適正に活用していく。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寄附金やふるさとまちづくり基金を有効活用しながら各種事業を実施しているため、結果的に歳入一般財源に余剰が生まれた。そのため、取り崩しを回避した上で、令和元年度決算剰余金の１／２（条例で規定）の額である２１５，９７０千円に加え、１５８，６０６千円を積み立てる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くつかの大型事業が進行中で、状況によっては取り崩していく可能性がある。また、今後更新を迎える公共施設等の老朽化対策に係る費用の増加も予想されるため、決算状況を踏まえながら可能な範囲で積み立てを増額させ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積み立て及び取り崩しを行っていないため、増減なし。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６年度より借り入れを行っている過疎対策事業債の元金償還が順次開始となっており、現在進行中の大型事業に係る地方債の償還についても数年のうちに開始なるため、公債費が増加していく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安定した財政運営を継続するためにも、決算状況を踏まえながら可能な範囲で積み立てを増額させていく必要がある。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11,668
11,601
20.79
14,128,431
13,439,572
478,433
3,562,352
10,065,750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老朽化の進んでいる施設が多く有形固定資産減価償却率は高い水準となっている。今後も個別施設計画に定めた方針に沿って、老朽化施設の建替え、統合、除却等を適切に行っていく。</a:t>
          </a: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4" name="直線コネクタ 53"/>
        <xdr:cNvCxnSpPr/>
      </xdr:nvCxnSpPr>
      <xdr:spPr>
        <a:xfrm>
          <a:off x="1270000" y="6070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5" name="テキスト ボックス 54"/>
        <xdr:cNvSpPr txBox="1"/>
      </xdr:nvSpPr>
      <xdr:spPr>
        <a:xfrm>
          <a:off x="847106" y="5976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6" name="直線コネクタ 55"/>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7" name="テキスト ボックス 56"/>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8" name="直線コネクタ 57"/>
        <xdr:cNvCxnSpPr/>
      </xdr:nvCxnSpPr>
      <xdr:spPr>
        <a:xfrm>
          <a:off x="1270000" y="55308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9" name="テキスト ボックス 58"/>
        <xdr:cNvSpPr txBox="1"/>
      </xdr:nvSpPr>
      <xdr:spPr>
        <a:xfrm>
          <a:off x="847106" y="54370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2" name="直線コネクタ 61"/>
        <xdr:cNvCxnSpPr/>
      </xdr:nvCxnSpPr>
      <xdr:spPr>
        <a:xfrm>
          <a:off x="1270000" y="49911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3" name="テキスト ボックス 62"/>
        <xdr:cNvSpPr txBox="1"/>
      </xdr:nvSpPr>
      <xdr:spPr>
        <a:xfrm>
          <a:off x="847106" y="4897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4" name="直線コネクタ 63"/>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5" name="テキスト ボックス 64"/>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6" name="直線コネクタ 65"/>
        <xdr:cNvCxnSpPr/>
      </xdr:nvCxnSpPr>
      <xdr:spPr>
        <a:xfrm>
          <a:off x="1270000" y="4451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7" name="テキスト ボックス 66"/>
        <xdr:cNvSpPr txBox="1"/>
      </xdr:nvSpPr>
      <xdr:spPr>
        <a:xfrm>
          <a:off x="847106" y="4357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34</xdr:row>
      <xdr:rowOff>100965</xdr:rowOff>
    </xdr:to>
    <xdr:cxnSp macro="">
      <xdr:nvCxnSpPr>
        <xdr:cNvPr id="71" name="直線コネクタ 70"/>
        <xdr:cNvCxnSpPr/>
      </xdr:nvCxnSpPr>
      <xdr:spPr>
        <a:xfrm flipV="1">
          <a:off x="4760595" y="4634865"/>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72" name="有形固定資産減価償却率最小値テキスト"/>
        <xdr:cNvSpPr txBox="1"/>
      </xdr:nvSpPr>
      <xdr:spPr>
        <a:xfrm>
          <a:off x="4813300" y="59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73" name="直線コネクタ 72"/>
        <xdr:cNvCxnSpPr/>
      </xdr:nvCxnSpPr>
      <xdr:spPr>
        <a:xfrm>
          <a:off x="4673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4" name="有形固定資産減価償却率最大値テキスト"/>
        <xdr:cNvSpPr txBox="1"/>
      </xdr:nvSpPr>
      <xdr:spPr>
        <a:xfrm>
          <a:off x="4813300" y="4410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5" name="直線コネクタ 74"/>
        <xdr:cNvCxnSpPr/>
      </xdr:nvCxnSpPr>
      <xdr:spPr>
        <a:xfrm>
          <a:off x="4673600" y="463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96378</xdr:rowOff>
    </xdr:from>
    <xdr:ext cx="405111" cy="259045"/>
    <xdr:sp macro="" textlink="">
      <xdr:nvSpPr>
        <xdr:cNvPr id="76" name="有形固定資産減価償却率平均値テキスト"/>
        <xdr:cNvSpPr txBox="1"/>
      </xdr:nvSpPr>
      <xdr:spPr>
        <a:xfrm>
          <a:off x="4813300" y="523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117951</xdr:rowOff>
    </xdr:from>
    <xdr:to>
      <xdr:col>23</xdr:col>
      <xdr:colOff>136525</xdr:colOff>
      <xdr:row>31</xdr:row>
      <xdr:rowOff>48101</xdr:rowOff>
    </xdr:to>
    <xdr:sp macro="" textlink="">
      <xdr:nvSpPr>
        <xdr:cNvPr id="77" name="フローチャート: 判断 76"/>
        <xdr:cNvSpPr/>
      </xdr:nvSpPr>
      <xdr:spPr>
        <a:xfrm>
          <a:off x="4711700" y="526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93663</xdr:rowOff>
    </xdr:from>
    <xdr:to>
      <xdr:col>19</xdr:col>
      <xdr:colOff>187325</xdr:colOff>
      <xdr:row>31</xdr:row>
      <xdr:rowOff>23813</xdr:rowOff>
    </xdr:to>
    <xdr:sp macro="" textlink="">
      <xdr:nvSpPr>
        <xdr:cNvPr id="78" name="フローチャート: 判断 77"/>
        <xdr:cNvSpPr/>
      </xdr:nvSpPr>
      <xdr:spPr>
        <a:xfrm>
          <a:off x="4000500" y="523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63976</xdr:rowOff>
    </xdr:from>
    <xdr:to>
      <xdr:col>15</xdr:col>
      <xdr:colOff>187325</xdr:colOff>
      <xdr:row>30</xdr:row>
      <xdr:rowOff>165576</xdr:rowOff>
    </xdr:to>
    <xdr:sp macro="" textlink="">
      <xdr:nvSpPr>
        <xdr:cNvPr id="79" name="フローチャート: 判断 78"/>
        <xdr:cNvSpPr/>
      </xdr:nvSpPr>
      <xdr:spPr>
        <a:xfrm>
          <a:off x="3238500" y="5207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47784</xdr:rowOff>
    </xdr:from>
    <xdr:to>
      <xdr:col>11</xdr:col>
      <xdr:colOff>187325</xdr:colOff>
      <xdr:row>30</xdr:row>
      <xdr:rowOff>149384</xdr:rowOff>
    </xdr:to>
    <xdr:sp macro="" textlink="">
      <xdr:nvSpPr>
        <xdr:cNvPr id="80" name="フローチャート: 判断 79"/>
        <xdr:cNvSpPr/>
      </xdr:nvSpPr>
      <xdr:spPr>
        <a:xfrm>
          <a:off x="2476500" y="519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30321</xdr:rowOff>
    </xdr:from>
    <xdr:to>
      <xdr:col>7</xdr:col>
      <xdr:colOff>187325</xdr:colOff>
      <xdr:row>29</xdr:row>
      <xdr:rowOff>131921</xdr:rowOff>
    </xdr:to>
    <xdr:sp macro="" textlink="">
      <xdr:nvSpPr>
        <xdr:cNvPr id="81" name="フローチャート: 判断 80"/>
        <xdr:cNvSpPr/>
      </xdr:nvSpPr>
      <xdr:spPr>
        <a:xfrm>
          <a:off x="1714500" y="500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7303</xdr:rowOff>
    </xdr:from>
    <xdr:to>
      <xdr:col>23</xdr:col>
      <xdr:colOff>136525</xdr:colOff>
      <xdr:row>30</xdr:row>
      <xdr:rowOff>108903</xdr:rowOff>
    </xdr:to>
    <xdr:sp macro="" textlink="">
      <xdr:nvSpPr>
        <xdr:cNvPr id="87" name="楕円 86"/>
        <xdr:cNvSpPr/>
      </xdr:nvSpPr>
      <xdr:spPr>
        <a:xfrm>
          <a:off x="4711700" y="515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30180</xdr:rowOff>
    </xdr:from>
    <xdr:ext cx="405111" cy="259045"/>
    <xdr:sp macro="" textlink="">
      <xdr:nvSpPr>
        <xdr:cNvPr id="88" name="有形固定資産減価償却率該当値テキスト"/>
        <xdr:cNvSpPr txBox="1"/>
      </xdr:nvSpPr>
      <xdr:spPr>
        <a:xfrm>
          <a:off x="4813300" y="5002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99060</xdr:rowOff>
    </xdr:from>
    <xdr:to>
      <xdr:col>19</xdr:col>
      <xdr:colOff>187325</xdr:colOff>
      <xdr:row>31</xdr:row>
      <xdr:rowOff>29210</xdr:rowOff>
    </xdr:to>
    <xdr:sp macro="" textlink="">
      <xdr:nvSpPr>
        <xdr:cNvPr id="89" name="楕円 88"/>
        <xdr:cNvSpPr/>
      </xdr:nvSpPr>
      <xdr:spPr>
        <a:xfrm>
          <a:off x="4000500" y="524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58103</xdr:rowOff>
    </xdr:from>
    <xdr:to>
      <xdr:col>23</xdr:col>
      <xdr:colOff>85725</xdr:colOff>
      <xdr:row>30</xdr:row>
      <xdr:rowOff>149860</xdr:rowOff>
    </xdr:to>
    <xdr:cxnSp macro="">
      <xdr:nvCxnSpPr>
        <xdr:cNvPr id="90" name="直線コネクタ 89"/>
        <xdr:cNvCxnSpPr/>
      </xdr:nvCxnSpPr>
      <xdr:spPr>
        <a:xfrm flipV="1">
          <a:off x="4051300" y="5201603"/>
          <a:ext cx="711200" cy="9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128746</xdr:rowOff>
    </xdr:from>
    <xdr:to>
      <xdr:col>15</xdr:col>
      <xdr:colOff>187325</xdr:colOff>
      <xdr:row>31</xdr:row>
      <xdr:rowOff>58896</xdr:rowOff>
    </xdr:to>
    <xdr:sp macro="" textlink="">
      <xdr:nvSpPr>
        <xdr:cNvPr id="91" name="楕円 90"/>
        <xdr:cNvSpPr/>
      </xdr:nvSpPr>
      <xdr:spPr>
        <a:xfrm>
          <a:off x="3238500" y="527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149860</xdr:rowOff>
    </xdr:from>
    <xdr:to>
      <xdr:col>19</xdr:col>
      <xdr:colOff>136525</xdr:colOff>
      <xdr:row>31</xdr:row>
      <xdr:rowOff>8096</xdr:rowOff>
    </xdr:to>
    <xdr:cxnSp macro="">
      <xdr:nvCxnSpPr>
        <xdr:cNvPr id="92" name="直線コネクタ 91"/>
        <xdr:cNvCxnSpPr/>
      </xdr:nvCxnSpPr>
      <xdr:spPr>
        <a:xfrm flipV="1">
          <a:off x="3289300" y="5293360"/>
          <a:ext cx="762000" cy="2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150336</xdr:rowOff>
    </xdr:from>
    <xdr:to>
      <xdr:col>11</xdr:col>
      <xdr:colOff>187325</xdr:colOff>
      <xdr:row>31</xdr:row>
      <xdr:rowOff>80486</xdr:rowOff>
    </xdr:to>
    <xdr:sp macro="" textlink="">
      <xdr:nvSpPr>
        <xdr:cNvPr id="93" name="楕円 92"/>
        <xdr:cNvSpPr/>
      </xdr:nvSpPr>
      <xdr:spPr>
        <a:xfrm>
          <a:off x="2476500" y="529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8096</xdr:rowOff>
    </xdr:from>
    <xdr:to>
      <xdr:col>15</xdr:col>
      <xdr:colOff>136525</xdr:colOff>
      <xdr:row>31</xdr:row>
      <xdr:rowOff>29686</xdr:rowOff>
    </xdr:to>
    <xdr:cxnSp macro="">
      <xdr:nvCxnSpPr>
        <xdr:cNvPr id="94" name="直線コネクタ 93"/>
        <xdr:cNvCxnSpPr/>
      </xdr:nvCxnSpPr>
      <xdr:spPr>
        <a:xfrm flipV="1">
          <a:off x="2527300" y="5323046"/>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117951</xdr:rowOff>
    </xdr:from>
    <xdr:to>
      <xdr:col>7</xdr:col>
      <xdr:colOff>187325</xdr:colOff>
      <xdr:row>31</xdr:row>
      <xdr:rowOff>48101</xdr:rowOff>
    </xdr:to>
    <xdr:sp macro="" textlink="">
      <xdr:nvSpPr>
        <xdr:cNvPr id="95" name="楕円 94"/>
        <xdr:cNvSpPr/>
      </xdr:nvSpPr>
      <xdr:spPr>
        <a:xfrm>
          <a:off x="1714500" y="526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168751</xdr:rowOff>
    </xdr:from>
    <xdr:to>
      <xdr:col>11</xdr:col>
      <xdr:colOff>136525</xdr:colOff>
      <xdr:row>31</xdr:row>
      <xdr:rowOff>29686</xdr:rowOff>
    </xdr:to>
    <xdr:cxnSp macro="">
      <xdr:nvCxnSpPr>
        <xdr:cNvPr id="96" name="直線コネクタ 95"/>
        <xdr:cNvCxnSpPr/>
      </xdr:nvCxnSpPr>
      <xdr:spPr>
        <a:xfrm>
          <a:off x="1765300" y="5312251"/>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40340</xdr:rowOff>
    </xdr:from>
    <xdr:ext cx="405111" cy="259045"/>
    <xdr:sp macro="" textlink="">
      <xdr:nvSpPr>
        <xdr:cNvPr id="97" name="n_1aveValue有形固定資産減価償却率"/>
        <xdr:cNvSpPr txBox="1"/>
      </xdr:nvSpPr>
      <xdr:spPr>
        <a:xfrm>
          <a:off x="3836044" y="5012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10653</xdr:rowOff>
    </xdr:from>
    <xdr:ext cx="405111" cy="259045"/>
    <xdr:sp macro="" textlink="">
      <xdr:nvSpPr>
        <xdr:cNvPr id="98" name="n_2aveValue有形固定資産減価償却率"/>
        <xdr:cNvSpPr txBox="1"/>
      </xdr:nvSpPr>
      <xdr:spPr>
        <a:xfrm>
          <a:off x="3086744" y="4982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165911</xdr:rowOff>
    </xdr:from>
    <xdr:ext cx="405111" cy="259045"/>
    <xdr:sp macro="" textlink="">
      <xdr:nvSpPr>
        <xdr:cNvPr id="99" name="n_3aveValue有形固定資産減価償却率"/>
        <xdr:cNvSpPr txBox="1"/>
      </xdr:nvSpPr>
      <xdr:spPr>
        <a:xfrm>
          <a:off x="2324744" y="4966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148448</xdr:rowOff>
    </xdr:from>
    <xdr:ext cx="405111" cy="259045"/>
    <xdr:sp macro="" textlink="">
      <xdr:nvSpPr>
        <xdr:cNvPr id="100" name="n_4aveValue有形固定資産減価償却率"/>
        <xdr:cNvSpPr txBox="1"/>
      </xdr:nvSpPr>
      <xdr:spPr>
        <a:xfrm>
          <a:off x="1562744" y="4777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20337</xdr:rowOff>
    </xdr:from>
    <xdr:ext cx="405111" cy="259045"/>
    <xdr:sp macro="" textlink="">
      <xdr:nvSpPr>
        <xdr:cNvPr id="101" name="n_1mainValue有形固定資産減価償却率"/>
        <xdr:cNvSpPr txBox="1"/>
      </xdr:nvSpPr>
      <xdr:spPr>
        <a:xfrm>
          <a:off x="3836044" y="5335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50023</xdr:rowOff>
    </xdr:from>
    <xdr:ext cx="405111" cy="259045"/>
    <xdr:sp macro="" textlink="">
      <xdr:nvSpPr>
        <xdr:cNvPr id="102" name="n_2mainValue有形固定資産減価償却率"/>
        <xdr:cNvSpPr txBox="1"/>
      </xdr:nvSpPr>
      <xdr:spPr>
        <a:xfrm>
          <a:off x="3086744" y="536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71613</xdr:rowOff>
    </xdr:from>
    <xdr:ext cx="405111" cy="259045"/>
    <xdr:sp macro="" textlink="">
      <xdr:nvSpPr>
        <xdr:cNvPr id="103" name="n_3mainValue有形固定資産減価償却率"/>
        <xdr:cNvSpPr txBox="1"/>
      </xdr:nvSpPr>
      <xdr:spPr>
        <a:xfrm>
          <a:off x="2324744" y="538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39228</xdr:rowOff>
    </xdr:from>
    <xdr:ext cx="405111" cy="259045"/>
    <xdr:sp macro="" textlink="">
      <xdr:nvSpPr>
        <xdr:cNvPr id="104" name="n_4mainValue有形固定資産減価償却率"/>
        <xdr:cNvSpPr txBox="1"/>
      </xdr:nvSpPr>
      <xdr:spPr>
        <a:xfrm>
          <a:off x="1562744" y="5354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令和２年度では、充当可能基金が増となったが、それ以上に将来負担額が増となったため、比率としては、</a:t>
          </a:r>
          <a:r>
            <a:rPr kumimoji="1" lang="en-US" altLang="ja-JP" sz="1100">
              <a:latin typeface="ＭＳ Ｐゴシック" panose="020B0600070205080204" pitchFamily="50" charset="-128"/>
              <a:ea typeface="ＭＳ Ｐゴシック" panose="020B0600070205080204" pitchFamily="50" charset="-128"/>
            </a:rPr>
            <a:t>28.2</a:t>
          </a:r>
          <a:r>
            <a:rPr kumimoji="1" lang="ja-JP" altLang="en-US" sz="1100">
              <a:latin typeface="ＭＳ Ｐゴシック" panose="020B0600070205080204" pitchFamily="50" charset="-128"/>
              <a:ea typeface="ＭＳ Ｐゴシック" panose="020B0600070205080204" pitchFamily="50" charset="-128"/>
            </a:rPr>
            <a:t>ポイント上昇する結果となった。今後については、将来負担額の増や元金償還額の増が見込まれ、充当可能基金については減少していく可能性があるため、比率は上昇すると考えられる。そのため、引き続き将来に過度な負担を残さないよう取り組んで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1" name="直線コネクタ 120"/>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2" name="テキスト ボックス 121"/>
        <xdr:cNvSpPr txBox="1"/>
      </xdr:nvSpPr>
      <xdr:spPr>
        <a:xfrm>
          <a:off x="10756676" y="5814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3" name="直線コネクタ 122"/>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4" name="テキスト ボックス 123"/>
        <xdr:cNvSpPr txBox="1"/>
      </xdr:nvSpPr>
      <xdr:spPr>
        <a:xfrm>
          <a:off x="10756676" y="53830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5" name="直線コネクタ 124"/>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6" name="テキスト ボックス 125"/>
        <xdr:cNvSpPr txBox="1"/>
      </xdr:nvSpPr>
      <xdr:spPr>
        <a:xfrm>
          <a:off x="10828811" y="4951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7" name="直線コネクタ 126"/>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8" name="テキスト ボックス 127"/>
        <xdr:cNvSpPr txBox="1"/>
      </xdr:nvSpPr>
      <xdr:spPr>
        <a:xfrm>
          <a:off x="10931403" y="45194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149327</xdr:rowOff>
    </xdr:to>
    <xdr:cxnSp macro="">
      <xdr:nvCxnSpPr>
        <xdr:cNvPr id="131" name="直線コネクタ 130"/>
        <xdr:cNvCxnSpPr/>
      </xdr:nvCxnSpPr>
      <xdr:spPr>
        <a:xfrm flipV="1">
          <a:off x="14793595" y="4613275"/>
          <a:ext cx="1269" cy="1365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153154</xdr:rowOff>
    </xdr:from>
    <xdr:ext cx="560923" cy="259045"/>
    <xdr:sp macro="" textlink="">
      <xdr:nvSpPr>
        <xdr:cNvPr id="132" name="債務償還比率最小値テキスト"/>
        <xdr:cNvSpPr txBox="1"/>
      </xdr:nvSpPr>
      <xdr:spPr>
        <a:xfrm>
          <a:off x="14846300" y="59824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149327</xdr:rowOff>
    </xdr:from>
    <xdr:to>
      <xdr:col>76</xdr:col>
      <xdr:colOff>111125</xdr:colOff>
      <xdr:row>34</xdr:row>
      <xdr:rowOff>149327</xdr:rowOff>
    </xdr:to>
    <xdr:cxnSp macro="">
      <xdr:nvCxnSpPr>
        <xdr:cNvPr id="133" name="直線コネクタ 132"/>
        <xdr:cNvCxnSpPr/>
      </xdr:nvCxnSpPr>
      <xdr:spPr>
        <a:xfrm>
          <a:off x="14706600" y="597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4" name="債務償還比率最大値テキスト"/>
        <xdr:cNvSpPr txBox="1"/>
      </xdr:nvSpPr>
      <xdr:spPr>
        <a:xfrm>
          <a:off x="14846300" y="4388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5" name="直線コネクタ 134"/>
        <xdr:cNvCxnSpPr/>
      </xdr:nvCxnSpPr>
      <xdr:spPr>
        <a:xfrm>
          <a:off x="14706600" y="461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92427</xdr:rowOff>
    </xdr:from>
    <xdr:ext cx="469744" cy="259045"/>
    <xdr:sp macro="" textlink="">
      <xdr:nvSpPr>
        <xdr:cNvPr id="136" name="債務償還比率平均値テキスト"/>
        <xdr:cNvSpPr txBox="1"/>
      </xdr:nvSpPr>
      <xdr:spPr>
        <a:xfrm>
          <a:off x="14846300" y="4893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69550</xdr:rowOff>
    </xdr:from>
    <xdr:to>
      <xdr:col>76</xdr:col>
      <xdr:colOff>73025</xdr:colOff>
      <xdr:row>29</xdr:row>
      <xdr:rowOff>171150</xdr:rowOff>
    </xdr:to>
    <xdr:sp macro="" textlink="">
      <xdr:nvSpPr>
        <xdr:cNvPr id="137" name="フローチャート: 判断 136"/>
        <xdr:cNvSpPr/>
      </xdr:nvSpPr>
      <xdr:spPr>
        <a:xfrm>
          <a:off x="14744700" y="50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40101</xdr:rowOff>
    </xdr:from>
    <xdr:to>
      <xdr:col>72</xdr:col>
      <xdr:colOff>123825</xdr:colOff>
      <xdr:row>29</xdr:row>
      <xdr:rowOff>141701</xdr:rowOff>
    </xdr:to>
    <xdr:sp macro="" textlink="">
      <xdr:nvSpPr>
        <xdr:cNvPr id="138" name="フローチャート: 判断 137"/>
        <xdr:cNvSpPr/>
      </xdr:nvSpPr>
      <xdr:spPr>
        <a:xfrm>
          <a:off x="14033500" y="501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159390</xdr:rowOff>
    </xdr:from>
    <xdr:to>
      <xdr:col>68</xdr:col>
      <xdr:colOff>123825</xdr:colOff>
      <xdr:row>29</xdr:row>
      <xdr:rowOff>89540</xdr:rowOff>
    </xdr:to>
    <xdr:sp macro="" textlink="">
      <xdr:nvSpPr>
        <xdr:cNvPr id="139" name="フローチャート: 判断 138"/>
        <xdr:cNvSpPr/>
      </xdr:nvSpPr>
      <xdr:spPr>
        <a:xfrm>
          <a:off x="13271500" y="495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152395</xdr:rowOff>
    </xdr:from>
    <xdr:to>
      <xdr:col>64</xdr:col>
      <xdr:colOff>123825</xdr:colOff>
      <xdr:row>29</xdr:row>
      <xdr:rowOff>82545</xdr:rowOff>
    </xdr:to>
    <xdr:sp macro="" textlink="">
      <xdr:nvSpPr>
        <xdr:cNvPr id="140" name="フローチャート: 判断 139"/>
        <xdr:cNvSpPr/>
      </xdr:nvSpPr>
      <xdr:spPr>
        <a:xfrm>
          <a:off x="12509500" y="495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144536</xdr:rowOff>
    </xdr:from>
    <xdr:to>
      <xdr:col>60</xdr:col>
      <xdr:colOff>123825</xdr:colOff>
      <xdr:row>29</xdr:row>
      <xdr:rowOff>74686</xdr:rowOff>
    </xdr:to>
    <xdr:sp macro="" textlink="">
      <xdr:nvSpPr>
        <xdr:cNvPr id="141" name="フローチャート: 判断 140"/>
        <xdr:cNvSpPr/>
      </xdr:nvSpPr>
      <xdr:spPr>
        <a:xfrm>
          <a:off x="11747500" y="49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77927</xdr:rowOff>
    </xdr:from>
    <xdr:to>
      <xdr:col>76</xdr:col>
      <xdr:colOff>73025</xdr:colOff>
      <xdr:row>30</xdr:row>
      <xdr:rowOff>8077</xdr:rowOff>
    </xdr:to>
    <xdr:sp macro="" textlink="">
      <xdr:nvSpPr>
        <xdr:cNvPr id="147" name="楕円 146"/>
        <xdr:cNvSpPr/>
      </xdr:nvSpPr>
      <xdr:spPr>
        <a:xfrm>
          <a:off x="14744700" y="504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56354</xdr:rowOff>
    </xdr:from>
    <xdr:ext cx="469744" cy="259045"/>
    <xdr:sp macro="" textlink="">
      <xdr:nvSpPr>
        <xdr:cNvPr id="148" name="債務償還比率該当値テキスト"/>
        <xdr:cNvSpPr txBox="1"/>
      </xdr:nvSpPr>
      <xdr:spPr>
        <a:xfrm>
          <a:off x="14846300" y="502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53574</xdr:rowOff>
    </xdr:from>
    <xdr:to>
      <xdr:col>72</xdr:col>
      <xdr:colOff>123825</xdr:colOff>
      <xdr:row>29</xdr:row>
      <xdr:rowOff>155174</xdr:rowOff>
    </xdr:to>
    <xdr:sp macro="" textlink="">
      <xdr:nvSpPr>
        <xdr:cNvPr id="149" name="楕円 148"/>
        <xdr:cNvSpPr/>
      </xdr:nvSpPr>
      <xdr:spPr>
        <a:xfrm>
          <a:off x="14033500" y="502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104374</xdr:rowOff>
    </xdr:from>
    <xdr:to>
      <xdr:col>76</xdr:col>
      <xdr:colOff>22225</xdr:colOff>
      <xdr:row>29</xdr:row>
      <xdr:rowOff>128727</xdr:rowOff>
    </xdr:to>
    <xdr:cxnSp macro="">
      <xdr:nvCxnSpPr>
        <xdr:cNvPr id="150" name="直線コネクタ 149"/>
        <xdr:cNvCxnSpPr/>
      </xdr:nvCxnSpPr>
      <xdr:spPr>
        <a:xfrm>
          <a:off x="14084300" y="5076424"/>
          <a:ext cx="711200" cy="2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4089</xdr:rowOff>
    </xdr:from>
    <xdr:to>
      <xdr:col>68</xdr:col>
      <xdr:colOff>123825</xdr:colOff>
      <xdr:row>29</xdr:row>
      <xdr:rowOff>105689</xdr:rowOff>
    </xdr:to>
    <xdr:sp macro="" textlink="">
      <xdr:nvSpPr>
        <xdr:cNvPr id="151" name="楕円 150"/>
        <xdr:cNvSpPr/>
      </xdr:nvSpPr>
      <xdr:spPr>
        <a:xfrm>
          <a:off x="13271500" y="49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54889</xdr:rowOff>
    </xdr:from>
    <xdr:to>
      <xdr:col>72</xdr:col>
      <xdr:colOff>73025</xdr:colOff>
      <xdr:row>29</xdr:row>
      <xdr:rowOff>104374</xdr:rowOff>
    </xdr:to>
    <xdr:cxnSp macro="">
      <xdr:nvCxnSpPr>
        <xdr:cNvPr id="152" name="直線コネクタ 151"/>
        <xdr:cNvCxnSpPr/>
      </xdr:nvCxnSpPr>
      <xdr:spPr>
        <a:xfrm>
          <a:off x="13322300" y="5026939"/>
          <a:ext cx="762000" cy="4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125943</xdr:rowOff>
    </xdr:from>
    <xdr:to>
      <xdr:col>64</xdr:col>
      <xdr:colOff>123825</xdr:colOff>
      <xdr:row>30</xdr:row>
      <xdr:rowOff>56093</xdr:rowOff>
    </xdr:to>
    <xdr:sp macro="" textlink="">
      <xdr:nvSpPr>
        <xdr:cNvPr id="153" name="楕円 152"/>
        <xdr:cNvSpPr/>
      </xdr:nvSpPr>
      <xdr:spPr>
        <a:xfrm>
          <a:off x="12509500" y="509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54889</xdr:rowOff>
    </xdr:from>
    <xdr:to>
      <xdr:col>68</xdr:col>
      <xdr:colOff>73025</xdr:colOff>
      <xdr:row>30</xdr:row>
      <xdr:rowOff>5293</xdr:rowOff>
    </xdr:to>
    <xdr:cxnSp macro="">
      <xdr:nvCxnSpPr>
        <xdr:cNvPr id="154" name="直線コネクタ 153"/>
        <xdr:cNvCxnSpPr/>
      </xdr:nvCxnSpPr>
      <xdr:spPr>
        <a:xfrm flipV="1">
          <a:off x="12560300" y="5026939"/>
          <a:ext cx="762000" cy="12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147274</xdr:rowOff>
    </xdr:from>
    <xdr:to>
      <xdr:col>60</xdr:col>
      <xdr:colOff>123825</xdr:colOff>
      <xdr:row>30</xdr:row>
      <xdr:rowOff>77424</xdr:rowOff>
    </xdr:to>
    <xdr:sp macro="" textlink="">
      <xdr:nvSpPr>
        <xdr:cNvPr id="155" name="楕円 154"/>
        <xdr:cNvSpPr/>
      </xdr:nvSpPr>
      <xdr:spPr>
        <a:xfrm>
          <a:off x="11747500" y="511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5293</xdr:rowOff>
    </xdr:from>
    <xdr:to>
      <xdr:col>64</xdr:col>
      <xdr:colOff>73025</xdr:colOff>
      <xdr:row>30</xdr:row>
      <xdr:rowOff>26624</xdr:rowOff>
    </xdr:to>
    <xdr:cxnSp macro="">
      <xdr:nvCxnSpPr>
        <xdr:cNvPr id="156" name="直線コネクタ 155"/>
        <xdr:cNvCxnSpPr/>
      </xdr:nvCxnSpPr>
      <xdr:spPr>
        <a:xfrm flipV="1">
          <a:off x="11798300" y="5148793"/>
          <a:ext cx="762000" cy="2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158228</xdr:rowOff>
    </xdr:from>
    <xdr:ext cx="469744" cy="259045"/>
    <xdr:sp macro="" textlink="">
      <xdr:nvSpPr>
        <xdr:cNvPr id="157" name="n_1aveValue債務償還比率"/>
        <xdr:cNvSpPr txBox="1"/>
      </xdr:nvSpPr>
      <xdr:spPr>
        <a:xfrm>
          <a:off x="13836727" y="478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106067</xdr:rowOff>
    </xdr:from>
    <xdr:ext cx="469744" cy="259045"/>
    <xdr:sp macro="" textlink="">
      <xdr:nvSpPr>
        <xdr:cNvPr id="158" name="n_2aveValue債務償還比率"/>
        <xdr:cNvSpPr txBox="1"/>
      </xdr:nvSpPr>
      <xdr:spPr>
        <a:xfrm>
          <a:off x="13087427" y="473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99072</xdr:rowOff>
    </xdr:from>
    <xdr:ext cx="469744" cy="259045"/>
    <xdr:sp macro="" textlink="">
      <xdr:nvSpPr>
        <xdr:cNvPr id="159" name="n_3aveValue債務償還比率"/>
        <xdr:cNvSpPr txBox="1"/>
      </xdr:nvSpPr>
      <xdr:spPr>
        <a:xfrm>
          <a:off x="12325427" y="472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91213</xdr:rowOff>
    </xdr:from>
    <xdr:ext cx="469744" cy="259045"/>
    <xdr:sp macro="" textlink="">
      <xdr:nvSpPr>
        <xdr:cNvPr id="160" name="n_4aveValue債務償還比率"/>
        <xdr:cNvSpPr txBox="1"/>
      </xdr:nvSpPr>
      <xdr:spPr>
        <a:xfrm>
          <a:off x="11563427" y="472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146301</xdr:rowOff>
    </xdr:from>
    <xdr:ext cx="469744" cy="259045"/>
    <xdr:sp macro="" textlink="">
      <xdr:nvSpPr>
        <xdr:cNvPr id="161" name="n_1mainValue債務償還比率"/>
        <xdr:cNvSpPr txBox="1"/>
      </xdr:nvSpPr>
      <xdr:spPr>
        <a:xfrm>
          <a:off x="13836727" y="5118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96816</xdr:rowOff>
    </xdr:from>
    <xdr:ext cx="469744" cy="259045"/>
    <xdr:sp macro="" textlink="">
      <xdr:nvSpPr>
        <xdr:cNvPr id="162" name="n_2mainValue債務償還比率"/>
        <xdr:cNvSpPr txBox="1"/>
      </xdr:nvSpPr>
      <xdr:spPr>
        <a:xfrm>
          <a:off x="13087427" y="506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47220</xdr:rowOff>
    </xdr:from>
    <xdr:ext cx="469744" cy="259045"/>
    <xdr:sp macro="" textlink="">
      <xdr:nvSpPr>
        <xdr:cNvPr id="163" name="n_3mainValue債務償還比率"/>
        <xdr:cNvSpPr txBox="1"/>
      </xdr:nvSpPr>
      <xdr:spPr>
        <a:xfrm>
          <a:off x="12325427" y="519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68551</xdr:rowOff>
    </xdr:from>
    <xdr:ext cx="469744" cy="259045"/>
    <xdr:sp macro="" textlink="">
      <xdr:nvSpPr>
        <xdr:cNvPr id="164" name="n_4mainValue債務償還比率"/>
        <xdr:cNvSpPr txBox="1"/>
      </xdr:nvSpPr>
      <xdr:spPr>
        <a:xfrm>
          <a:off x="11563427" y="521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11,668
11,601
20.79
14,128,431
13,439,572
478,433
3,562,352
10,065,750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64770</xdr:rowOff>
    </xdr:to>
    <xdr:cxnSp macro="">
      <xdr:nvCxnSpPr>
        <xdr:cNvPr id="55" name="直線コネクタ 54"/>
        <xdr:cNvCxnSpPr/>
      </xdr:nvCxnSpPr>
      <xdr:spPr>
        <a:xfrm flipV="1">
          <a:off x="4634865" y="5670042"/>
          <a:ext cx="0"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6" name="【道路】&#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57" name="直線コネクタ 56"/>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148861</xdr:rowOff>
    </xdr:from>
    <xdr:ext cx="405111" cy="259045"/>
    <xdr:sp macro="" textlink="">
      <xdr:nvSpPr>
        <xdr:cNvPr id="60" name="【道路】&#10;有形固定資産減価償却率平均値テキスト"/>
        <xdr:cNvSpPr txBox="1"/>
      </xdr:nvSpPr>
      <xdr:spPr>
        <a:xfrm>
          <a:off x="4673600" y="6149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125984</xdr:rowOff>
    </xdr:from>
    <xdr:to>
      <xdr:col>24</xdr:col>
      <xdr:colOff>114300</xdr:colOff>
      <xdr:row>37</xdr:row>
      <xdr:rowOff>56134</xdr:rowOff>
    </xdr:to>
    <xdr:sp macro="" textlink="">
      <xdr:nvSpPr>
        <xdr:cNvPr id="61" name="フローチャート: 判断 60"/>
        <xdr:cNvSpPr/>
      </xdr:nvSpPr>
      <xdr:spPr>
        <a:xfrm>
          <a:off x="4584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23114</xdr:rowOff>
    </xdr:from>
    <xdr:to>
      <xdr:col>6</xdr:col>
      <xdr:colOff>38100</xdr:colOff>
      <xdr:row>36</xdr:row>
      <xdr:rowOff>124714</xdr:rowOff>
    </xdr:to>
    <xdr:sp macro="" textlink="">
      <xdr:nvSpPr>
        <xdr:cNvPr id="65" name="フローチャート: 判断 64"/>
        <xdr:cNvSpPr/>
      </xdr:nvSpPr>
      <xdr:spPr>
        <a:xfrm>
          <a:off x="1079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xdr:rowOff>
    </xdr:from>
    <xdr:to>
      <xdr:col>24</xdr:col>
      <xdr:colOff>114300</xdr:colOff>
      <xdr:row>37</xdr:row>
      <xdr:rowOff>113284</xdr:rowOff>
    </xdr:to>
    <xdr:sp macro="" textlink="">
      <xdr:nvSpPr>
        <xdr:cNvPr id="71" name="楕円 70"/>
        <xdr:cNvSpPr/>
      </xdr:nvSpPr>
      <xdr:spPr>
        <a:xfrm>
          <a:off x="4584700" y="635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161561</xdr:rowOff>
    </xdr:from>
    <xdr:ext cx="405111" cy="259045"/>
    <xdr:sp macro="" textlink="">
      <xdr:nvSpPr>
        <xdr:cNvPr id="72" name="【道路】&#10;有形固定資産減価償却率該当値テキスト"/>
        <xdr:cNvSpPr txBox="1"/>
      </xdr:nvSpPr>
      <xdr:spPr>
        <a:xfrm>
          <a:off x="4673600" y="6333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160274</xdr:rowOff>
    </xdr:from>
    <xdr:to>
      <xdr:col>20</xdr:col>
      <xdr:colOff>38100</xdr:colOff>
      <xdr:row>37</xdr:row>
      <xdr:rowOff>90424</xdr:rowOff>
    </xdr:to>
    <xdr:sp macro="" textlink="">
      <xdr:nvSpPr>
        <xdr:cNvPr id="73" name="楕円 72"/>
        <xdr:cNvSpPr/>
      </xdr:nvSpPr>
      <xdr:spPr>
        <a:xfrm>
          <a:off x="3746500" y="633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39624</xdr:rowOff>
    </xdr:from>
    <xdr:to>
      <xdr:col>24</xdr:col>
      <xdr:colOff>63500</xdr:colOff>
      <xdr:row>37</xdr:row>
      <xdr:rowOff>62484</xdr:rowOff>
    </xdr:to>
    <xdr:cxnSp macro="">
      <xdr:nvCxnSpPr>
        <xdr:cNvPr id="74" name="直線コネクタ 73"/>
        <xdr:cNvCxnSpPr/>
      </xdr:nvCxnSpPr>
      <xdr:spPr>
        <a:xfrm>
          <a:off x="3797300" y="638327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116840</xdr:rowOff>
    </xdr:from>
    <xdr:to>
      <xdr:col>15</xdr:col>
      <xdr:colOff>101600</xdr:colOff>
      <xdr:row>37</xdr:row>
      <xdr:rowOff>46990</xdr:rowOff>
    </xdr:to>
    <xdr:sp macro="" textlink="">
      <xdr:nvSpPr>
        <xdr:cNvPr id="75" name="楕円 74"/>
        <xdr:cNvSpPr/>
      </xdr:nvSpPr>
      <xdr:spPr>
        <a:xfrm>
          <a:off x="2857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167640</xdr:rowOff>
    </xdr:from>
    <xdr:to>
      <xdr:col>19</xdr:col>
      <xdr:colOff>177800</xdr:colOff>
      <xdr:row>37</xdr:row>
      <xdr:rowOff>39624</xdr:rowOff>
    </xdr:to>
    <xdr:cxnSp macro="">
      <xdr:nvCxnSpPr>
        <xdr:cNvPr id="76" name="直線コネクタ 75"/>
        <xdr:cNvCxnSpPr/>
      </xdr:nvCxnSpPr>
      <xdr:spPr>
        <a:xfrm>
          <a:off x="2908300" y="633984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82550</xdr:rowOff>
    </xdr:from>
    <xdr:to>
      <xdr:col>10</xdr:col>
      <xdr:colOff>165100</xdr:colOff>
      <xdr:row>37</xdr:row>
      <xdr:rowOff>12700</xdr:rowOff>
    </xdr:to>
    <xdr:sp macro="" textlink="">
      <xdr:nvSpPr>
        <xdr:cNvPr id="77" name="楕円 76"/>
        <xdr:cNvSpPr/>
      </xdr:nvSpPr>
      <xdr:spPr>
        <a:xfrm>
          <a:off x="1968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133350</xdr:rowOff>
    </xdr:from>
    <xdr:to>
      <xdr:col>15</xdr:col>
      <xdr:colOff>50800</xdr:colOff>
      <xdr:row>36</xdr:row>
      <xdr:rowOff>167640</xdr:rowOff>
    </xdr:to>
    <xdr:cxnSp macro="">
      <xdr:nvCxnSpPr>
        <xdr:cNvPr id="78" name="直線コネクタ 77"/>
        <xdr:cNvCxnSpPr/>
      </xdr:nvCxnSpPr>
      <xdr:spPr>
        <a:xfrm>
          <a:off x="2019300" y="63055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52832</xdr:rowOff>
    </xdr:from>
    <xdr:to>
      <xdr:col>6</xdr:col>
      <xdr:colOff>38100</xdr:colOff>
      <xdr:row>36</xdr:row>
      <xdr:rowOff>154432</xdr:rowOff>
    </xdr:to>
    <xdr:sp macro="" textlink="">
      <xdr:nvSpPr>
        <xdr:cNvPr id="79" name="楕円 78"/>
        <xdr:cNvSpPr/>
      </xdr:nvSpPr>
      <xdr:spPr>
        <a:xfrm>
          <a:off x="1079500" y="62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103632</xdr:rowOff>
    </xdr:from>
    <xdr:to>
      <xdr:col>10</xdr:col>
      <xdr:colOff>114300</xdr:colOff>
      <xdr:row>36</xdr:row>
      <xdr:rowOff>133350</xdr:rowOff>
    </xdr:to>
    <xdr:cxnSp macro="">
      <xdr:nvCxnSpPr>
        <xdr:cNvPr id="80" name="直線コネクタ 79"/>
        <xdr:cNvCxnSpPr/>
      </xdr:nvCxnSpPr>
      <xdr:spPr>
        <a:xfrm>
          <a:off x="1130300" y="627583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49801</xdr:rowOff>
    </xdr:from>
    <xdr:ext cx="405111" cy="259045"/>
    <xdr:sp macro="" textlink="">
      <xdr:nvSpPr>
        <xdr:cNvPr id="81" name="n_1aveValue【道路】&#10;有形固定資産減価償却率"/>
        <xdr:cNvSpPr txBox="1"/>
      </xdr:nvSpPr>
      <xdr:spPr>
        <a:xfrm>
          <a:off x="35820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26941</xdr:rowOff>
    </xdr:from>
    <xdr:ext cx="405111" cy="259045"/>
    <xdr:sp macro="" textlink="">
      <xdr:nvSpPr>
        <xdr:cNvPr id="82" name="n_2aveValue【道路】&#10;有形固定資産減価償却率"/>
        <xdr:cNvSpPr txBox="1"/>
      </xdr:nvSpPr>
      <xdr:spPr>
        <a:xfrm>
          <a:off x="2705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1795</xdr:rowOff>
    </xdr:from>
    <xdr:ext cx="405111" cy="259045"/>
    <xdr:sp macro="" textlink="">
      <xdr:nvSpPr>
        <xdr:cNvPr id="83" name="n_3aveValue【道路】&#10;有形固定資産減価償却率"/>
        <xdr:cNvSpPr txBox="1"/>
      </xdr:nvSpPr>
      <xdr:spPr>
        <a:xfrm>
          <a:off x="1816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141241</xdr:rowOff>
    </xdr:from>
    <xdr:ext cx="405111" cy="259045"/>
    <xdr:sp macro="" textlink="">
      <xdr:nvSpPr>
        <xdr:cNvPr id="84" name="n_4aveValue【道路】&#10;有形固定資産減価償却率"/>
        <xdr:cNvSpPr txBox="1"/>
      </xdr:nvSpPr>
      <xdr:spPr>
        <a:xfrm>
          <a:off x="927744" y="597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81551</xdr:rowOff>
    </xdr:from>
    <xdr:ext cx="405111" cy="259045"/>
    <xdr:sp macro="" textlink="">
      <xdr:nvSpPr>
        <xdr:cNvPr id="85" name="n_1mainValue【道路】&#10;有形固定資産減価償却率"/>
        <xdr:cNvSpPr txBox="1"/>
      </xdr:nvSpPr>
      <xdr:spPr>
        <a:xfrm>
          <a:off x="3582044" y="642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38117</xdr:rowOff>
    </xdr:from>
    <xdr:ext cx="405111" cy="259045"/>
    <xdr:sp macro="" textlink="">
      <xdr:nvSpPr>
        <xdr:cNvPr id="86" name="n_2mainValue【道路】&#10;有形固定資産減価償却率"/>
        <xdr:cNvSpPr txBox="1"/>
      </xdr:nvSpPr>
      <xdr:spPr>
        <a:xfrm>
          <a:off x="2705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3827</xdr:rowOff>
    </xdr:from>
    <xdr:ext cx="405111" cy="259045"/>
    <xdr:sp macro="" textlink="">
      <xdr:nvSpPr>
        <xdr:cNvPr id="87" name="n_3mainValue【道路】&#10;有形固定資産減価償却率"/>
        <xdr:cNvSpPr txBox="1"/>
      </xdr:nvSpPr>
      <xdr:spPr>
        <a:xfrm>
          <a:off x="18167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145559</xdr:rowOff>
    </xdr:from>
    <xdr:ext cx="405111" cy="259045"/>
    <xdr:sp macro="" textlink="">
      <xdr:nvSpPr>
        <xdr:cNvPr id="88" name="n_4mainValue【道路】&#10;有形固定資産減価償却率"/>
        <xdr:cNvSpPr txBox="1"/>
      </xdr:nvSpPr>
      <xdr:spPr>
        <a:xfrm>
          <a:off x="927744" y="631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118548</xdr:rowOff>
    </xdr:from>
    <xdr:to>
      <xdr:col>54</xdr:col>
      <xdr:colOff>189865</xdr:colOff>
      <xdr:row>41</xdr:row>
      <xdr:rowOff>148857</xdr:rowOff>
    </xdr:to>
    <xdr:cxnSp macro="">
      <xdr:nvCxnSpPr>
        <xdr:cNvPr id="112" name="直線コネクタ 111"/>
        <xdr:cNvCxnSpPr/>
      </xdr:nvCxnSpPr>
      <xdr:spPr>
        <a:xfrm flipV="1">
          <a:off x="10476865" y="5947848"/>
          <a:ext cx="0"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152684</xdr:rowOff>
    </xdr:from>
    <xdr:ext cx="469744" cy="259045"/>
    <xdr:sp macro="" textlink="">
      <xdr:nvSpPr>
        <xdr:cNvPr id="113" name="【道路】&#10;一人当たり延長最小値テキスト"/>
        <xdr:cNvSpPr txBox="1"/>
      </xdr:nvSpPr>
      <xdr:spPr>
        <a:xfrm>
          <a:off x="10515600" y="71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148857</xdr:rowOff>
    </xdr:from>
    <xdr:to>
      <xdr:col>55</xdr:col>
      <xdr:colOff>88900</xdr:colOff>
      <xdr:row>41</xdr:row>
      <xdr:rowOff>148857</xdr:rowOff>
    </xdr:to>
    <xdr:cxnSp macro="">
      <xdr:nvCxnSpPr>
        <xdr:cNvPr id="114" name="直線コネクタ 113"/>
        <xdr:cNvCxnSpPr/>
      </xdr:nvCxnSpPr>
      <xdr:spPr>
        <a:xfrm>
          <a:off x="10388600" y="717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65225</xdr:rowOff>
    </xdr:from>
    <xdr:ext cx="534377" cy="259045"/>
    <xdr:sp macro="" textlink="">
      <xdr:nvSpPr>
        <xdr:cNvPr id="115" name="【道路】&#10;一人当たり延長最大値テキスト"/>
        <xdr:cNvSpPr txBox="1"/>
      </xdr:nvSpPr>
      <xdr:spPr>
        <a:xfrm>
          <a:off x="10515600" y="57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118548</xdr:rowOff>
    </xdr:from>
    <xdr:to>
      <xdr:col>55</xdr:col>
      <xdr:colOff>88900</xdr:colOff>
      <xdr:row>34</xdr:row>
      <xdr:rowOff>118548</xdr:rowOff>
    </xdr:to>
    <xdr:cxnSp macro="">
      <xdr:nvCxnSpPr>
        <xdr:cNvPr id="116" name="直線コネクタ 115"/>
        <xdr:cNvCxnSpPr/>
      </xdr:nvCxnSpPr>
      <xdr:spPr>
        <a:xfrm>
          <a:off x="10388600" y="594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108646</xdr:rowOff>
    </xdr:from>
    <xdr:ext cx="534377" cy="259045"/>
    <xdr:sp macro="" textlink="">
      <xdr:nvSpPr>
        <xdr:cNvPr id="117" name="【道路】&#10;一人当たり延長平均値テキスト"/>
        <xdr:cNvSpPr txBox="1"/>
      </xdr:nvSpPr>
      <xdr:spPr>
        <a:xfrm>
          <a:off x="10515600" y="6623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85769</xdr:rowOff>
    </xdr:from>
    <xdr:to>
      <xdr:col>55</xdr:col>
      <xdr:colOff>50800</xdr:colOff>
      <xdr:row>40</xdr:row>
      <xdr:rowOff>15919</xdr:rowOff>
    </xdr:to>
    <xdr:sp macro="" textlink="">
      <xdr:nvSpPr>
        <xdr:cNvPr id="118" name="フローチャート: 判断 117"/>
        <xdr:cNvSpPr/>
      </xdr:nvSpPr>
      <xdr:spPr>
        <a:xfrm>
          <a:off x="10426700" y="677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103200</xdr:rowOff>
    </xdr:from>
    <xdr:to>
      <xdr:col>50</xdr:col>
      <xdr:colOff>165100</xdr:colOff>
      <xdr:row>40</xdr:row>
      <xdr:rowOff>33350</xdr:rowOff>
    </xdr:to>
    <xdr:sp macro="" textlink="">
      <xdr:nvSpPr>
        <xdr:cNvPr id="119" name="フローチャート: 判断 118"/>
        <xdr:cNvSpPr/>
      </xdr:nvSpPr>
      <xdr:spPr>
        <a:xfrm>
          <a:off x="9588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123641</xdr:rowOff>
    </xdr:from>
    <xdr:to>
      <xdr:col>46</xdr:col>
      <xdr:colOff>38100</xdr:colOff>
      <xdr:row>40</xdr:row>
      <xdr:rowOff>53791</xdr:rowOff>
    </xdr:to>
    <xdr:sp macro="" textlink="">
      <xdr:nvSpPr>
        <xdr:cNvPr id="120" name="フローチャート: 判断 119"/>
        <xdr:cNvSpPr/>
      </xdr:nvSpPr>
      <xdr:spPr>
        <a:xfrm>
          <a:off x="8699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126041</xdr:rowOff>
    </xdr:from>
    <xdr:to>
      <xdr:col>41</xdr:col>
      <xdr:colOff>101600</xdr:colOff>
      <xdr:row>40</xdr:row>
      <xdr:rowOff>56191</xdr:rowOff>
    </xdr:to>
    <xdr:sp macro="" textlink="">
      <xdr:nvSpPr>
        <xdr:cNvPr id="121" name="フローチャート: 判断 120"/>
        <xdr:cNvSpPr/>
      </xdr:nvSpPr>
      <xdr:spPr>
        <a:xfrm>
          <a:off x="7810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152273</xdr:rowOff>
    </xdr:from>
    <xdr:to>
      <xdr:col>36</xdr:col>
      <xdr:colOff>165100</xdr:colOff>
      <xdr:row>40</xdr:row>
      <xdr:rowOff>82423</xdr:rowOff>
    </xdr:to>
    <xdr:sp macro="" textlink="">
      <xdr:nvSpPr>
        <xdr:cNvPr id="122" name="フローチャート: 判断 121"/>
        <xdr:cNvSpPr/>
      </xdr:nvSpPr>
      <xdr:spPr>
        <a:xfrm>
          <a:off x="6921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130632</xdr:rowOff>
    </xdr:from>
    <xdr:to>
      <xdr:col>55</xdr:col>
      <xdr:colOff>50800</xdr:colOff>
      <xdr:row>41</xdr:row>
      <xdr:rowOff>60782</xdr:rowOff>
    </xdr:to>
    <xdr:sp macro="" textlink="">
      <xdr:nvSpPr>
        <xdr:cNvPr id="128" name="楕円 127"/>
        <xdr:cNvSpPr/>
      </xdr:nvSpPr>
      <xdr:spPr>
        <a:xfrm>
          <a:off x="10426700" y="69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109059</xdr:rowOff>
    </xdr:from>
    <xdr:ext cx="534377" cy="259045"/>
    <xdr:sp macro="" textlink="">
      <xdr:nvSpPr>
        <xdr:cNvPr id="129" name="【道路】&#10;一人当たり延長該当値テキスト"/>
        <xdr:cNvSpPr txBox="1"/>
      </xdr:nvSpPr>
      <xdr:spPr>
        <a:xfrm>
          <a:off x="10515600" y="69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134100</xdr:rowOff>
    </xdr:from>
    <xdr:to>
      <xdr:col>50</xdr:col>
      <xdr:colOff>165100</xdr:colOff>
      <xdr:row>41</xdr:row>
      <xdr:rowOff>64250</xdr:rowOff>
    </xdr:to>
    <xdr:sp macro="" textlink="">
      <xdr:nvSpPr>
        <xdr:cNvPr id="130" name="楕円 129"/>
        <xdr:cNvSpPr/>
      </xdr:nvSpPr>
      <xdr:spPr>
        <a:xfrm>
          <a:off x="9588500" y="6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9982</xdr:rowOff>
    </xdr:from>
    <xdr:to>
      <xdr:col>55</xdr:col>
      <xdr:colOff>0</xdr:colOff>
      <xdr:row>41</xdr:row>
      <xdr:rowOff>13450</xdr:rowOff>
    </xdr:to>
    <xdr:cxnSp macro="">
      <xdr:nvCxnSpPr>
        <xdr:cNvPr id="131" name="直線コネクタ 130"/>
        <xdr:cNvCxnSpPr/>
      </xdr:nvCxnSpPr>
      <xdr:spPr>
        <a:xfrm flipV="1">
          <a:off x="9639300" y="7039432"/>
          <a:ext cx="838200" cy="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75711</xdr:rowOff>
    </xdr:from>
    <xdr:to>
      <xdr:col>46</xdr:col>
      <xdr:colOff>38100</xdr:colOff>
      <xdr:row>41</xdr:row>
      <xdr:rowOff>5861</xdr:rowOff>
    </xdr:to>
    <xdr:sp macro="" textlink="">
      <xdr:nvSpPr>
        <xdr:cNvPr id="132" name="楕円 131"/>
        <xdr:cNvSpPr/>
      </xdr:nvSpPr>
      <xdr:spPr>
        <a:xfrm>
          <a:off x="8699500" y="693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126511</xdr:rowOff>
    </xdr:from>
    <xdr:to>
      <xdr:col>50</xdr:col>
      <xdr:colOff>114300</xdr:colOff>
      <xdr:row>41</xdr:row>
      <xdr:rowOff>13450</xdr:rowOff>
    </xdr:to>
    <xdr:cxnSp macro="">
      <xdr:nvCxnSpPr>
        <xdr:cNvPr id="133" name="直線コネクタ 132"/>
        <xdr:cNvCxnSpPr/>
      </xdr:nvCxnSpPr>
      <xdr:spPr>
        <a:xfrm>
          <a:off x="8750300" y="6984511"/>
          <a:ext cx="889000" cy="5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80397</xdr:rowOff>
    </xdr:from>
    <xdr:to>
      <xdr:col>41</xdr:col>
      <xdr:colOff>101600</xdr:colOff>
      <xdr:row>41</xdr:row>
      <xdr:rowOff>10547</xdr:rowOff>
    </xdr:to>
    <xdr:sp macro="" textlink="">
      <xdr:nvSpPr>
        <xdr:cNvPr id="134" name="楕円 133"/>
        <xdr:cNvSpPr/>
      </xdr:nvSpPr>
      <xdr:spPr>
        <a:xfrm>
          <a:off x="7810500" y="693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126511</xdr:rowOff>
    </xdr:from>
    <xdr:to>
      <xdr:col>45</xdr:col>
      <xdr:colOff>177800</xdr:colOff>
      <xdr:row>40</xdr:row>
      <xdr:rowOff>131197</xdr:rowOff>
    </xdr:to>
    <xdr:cxnSp macro="">
      <xdr:nvCxnSpPr>
        <xdr:cNvPr id="135" name="直線コネクタ 134"/>
        <xdr:cNvCxnSpPr/>
      </xdr:nvCxnSpPr>
      <xdr:spPr>
        <a:xfrm flipV="1">
          <a:off x="7861300" y="6984511"/>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84303</xdr:rowOff>
    </xdr:from>
    <xdr:to>
      <xdr:col>36</xdr:col>
      <xdr:colOff>165100</xdr:colOff>
      <xdr:row>41</xdr:row>
      <xdr:rowOff>14453</xdr:rowOff>
    </xdr:to>
    <xdr:sp macro="" textlink="">
      <xdr:nvSpPr>
        <xdr:cNvPr id="136" name="楕円 135"/>
        <xdr:cNvSpPr/>
      </xdr:nvSpPr>
      <xdr:spPr>
        <a:xfrm>
          <a:off x="6921500" y="694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131197</xdr:rowOff>
    </xdr:from>
    <xdr:to>
      <xdr:col>41</xdr:col>
      <xdr:colOff>50800</xdr:colOff>
      <xdr:row>40</xdr:row>
      <xdr:rowOff>135103</xdr:rowOff>
    </xdr:to>
    <xdr:cxnSp macro="">
      <xdr:nvCxnSpPr>
        <xdr:cNvPr id="137" name="直線コネクタ 136"/>
        <xdr:cNvCxnSpPr/>
      </xdr:nvCxnSpPr>
      <xdr:spPr>
        <a:xfrm flipV="1">
          <a:off x="6972300" y="6989197"/>
          <a:ext cx="889000" cy="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49877</xdr:rowOff>
    </xdr:from>
    <xdr:ext cx="534377" cy="259045"/>
    <xdr:sp macro="" textlink="">
      <xdr:nvSpPr>
        <xdr:cNvPr id="138" name="n_1aveValue【道路】&#10;一人当たり延長"/>
        <xdr:cNvSpPr txBox="1"/>
      </xdr:nvSpPr>
      <xdr:spPr>
        <a:xfrm>
          <a:off x="9359411" y="65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70318</xdr:rowOff>
    </xdr:from>
    <xdr:ext cx="534377" cy="259045"/>
    <xdr:sp macro="" textlink="">
      <xdr:nvSpPr>
        <xdr:cNvPr id="139" name="n_2aveValue【道路】&#10;一人当たり延長"/>
        <xdr:cNvSpPr txBox="1"/>
      </xdr:nvSpPr>
      <xdr:spPr>
        <a:xfrm>
          <a:off x="8483111" y="65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72718</xdr:rowOff>
    </xdr:from>
    <xdr:ext cx="534377" cy="259045"/>
    <xdr:sp macro="" textlink="">
      <xdr:nvSpPr>
        <xdr:cNvPr id="140" name="n_3aveValue【道路】&#10;一人当たり延長"/>
        <xdr:cNvSpPr txBox="1"/>
      </xdr:nvSpPr>
      <xdr:spPr>
        <a:xfrm>
          <a:off x="7594111" y="658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98950</xdr:rowOff>
    </xdr:from>
    <xdr:ext cx="534377" cy="259045"/>
    <xdr:sp macro="" textlink="">
      <xdr:nvSpPr>
        <xdr:cNvPr id="141" name="n_4aveValue【道路】&#10;一人当たり延長"/>
        <xdr:cNvSpPr txBox="1"/>
      </xdr:nvSpPr>
      <xdr:spPr>
        <a:xfrm>
          <a:off x="6705111" y="661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55377</xdr:rowOff>
    </xdr:from>
    <xdr:ext cx="534377" cy="259045"/>
    <xdr:sp macro="" textlink="">
      <xdr:nvSpPr>
        <xdr:cNvPr id="142" name="n_1mainValue【道路】&#10;一人当たり延長"/>
        <xdr:cNvSpPr txBox="1"/>
      </xdr:nvSpPr>
      <xdr:spPr>
        <a:xfrm>
          <a:off x="9359411" y="708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168438</xdr:rowOff>
    </xdr:from>
    <xdr:ext cx="534377" cy="259045"/>
    <xdr:sp macro="" textlink="">
      <xdr:nvSpPr>
        <xdr:cNvPr id="143" name="n_2mainValue【道路】&#10;一人当たり延長"/>
        <xdr:cNvSpPr txBox="1"/>
      </xdr:nvSpPr>
      <xdr:spPr>
        <a:xfrm>
          <a:off x="8483111" y="702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1674</xdr:rowOff>
    </xdr:from>
    <xdr:ext cx="534377" cy="259045"/>
    <xdr:sp macro="" textlink="">
      <xdr:nvSpPr>
        <xdr:cNvPr id="144" name="n_3mainValue【道路】&#10;一人当たり延長"/>
        <xdr:cNvSpPr txBox="1"/>
      </xdr:nvSpPr>
      <xdr:spPr>
        <a:xfrm>
          <a:off x="7594111" y="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5580</xdr:rowOff>
    </xdr:from>
    <xdr:ext cx="534377" cy="259045"/>
    <xdr:sp macro="" textlink="">
      <xdr:nvSpPr>
        <xdr:cNvPr id="145" name="n_4mainValue【道路】&#10;一人当たり延長"/>
        <xdr:cNvSpPr txBox="1"/>
      </xdr:nvSpPr>
      <xdr:spPr>
        <a:xfrm>
          <a:off x="6705111" y="703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135527</xdr:rowOff>
    </xdr:to>
    <xdr:cxnSp macro="">
      <xdr:nvCxnSpPr>
        <xdr:cNvPr id="171" name="直線コネクタ 170"/>
        <xdr:cNvCxnSpPr/>
      </xdr:nvCxnSpPr>
      <xdr:spPr>
        <a:xfrm flipV="1">
          <a:off x="4634865" y="9498330"/>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120667</xdr:rowOff>
    </xdr:from>
    <xdr:ext cx="405111" cy="259045"/>
    <xdr:sp macro="" textlink="">
      <xdr:nvSpPr>
        <xdr:cNvPr id="176" name="【橋りょう・トンネル】&#10;有形固定資産減価償却率平均値テキスト"/>
        <xdr:cNvSpPr txBox="1"/>
      </xdr:nvSpPr>
      <xdr:spPr>
        <a:xfrm>
          <a:off x="4673600" y="10236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77" name="フローチャート: 判断 176"/>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78" name="フローチャート: 判断 177"/>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56969</xdr:rowOff>
    </xdr:from>
    <xdr:to>
      <xdr:col>15</xdr:col>
      <xdr:colOff>101600</xdr:colOff>
      <xdr:row>60</xdr:row>
      <xdr:rowOff>158569</xdr:rowOff>
    </xdr:to>
    <xdr:sp macro="" textlink="">
      <xdr:nvSpPr>
        <xdr:cNvPr id="179" name="フローチャート: 判断 178"/>
        <xdr:cNvSpPr/>
      </xdr:nvSpPr>
      <xdr:spPr>
        <a:xfrm>
          <a:off x="2857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42273</xdr:rowOff>
    </xdr:from>
    <xdr:to>
      <xdr:col>10</xdr:col>
      <xdr:colOff>165100</xdr:colOff>
      <xdr:row>60</xdr:row>
      <xdr:rowOff>143873</xdr:rowOff>
    </xdr:to>
    <xdr:sp macro="" textlink="">
      <xdr:nvSpPr>
        <xdr:cNvPr id="180" name="フローチャート: 判断 179"/>
        <xdr:cNvSpPr/>
      </xdr:nvSpPr>
      <xdr:spPr>
        <a:xfrm>
          <a:off x="1968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136978</xdr:rowOff>
    </xdr:from>
    <xdr:to>
      <xdr:col>6</xdr:col>
      <xdr:colOff>38100</xdr:colOff>
      <xdr:row>60</xdr:row>
      <xdr:rowOff>67128</xdr:rowOff>
    </xdr:to>
    <xdr:sp macro="" textlink="">
      <xdr:nvSpPr>
        <xdr:cNvPr id="181" name="フローチャート: 判断 180"/>
        <xdr:cNvSpPr/>
      </xdr:nvSpPr>
      <xdr:spPr>
        <a:xfrm>
          <a:off x="1079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130447</xdr:rowOff>
    </xdr:from>
    <xdr:to>
      <xdr:col>24</xdr:col>
      <xdr:colOff>114300</xdr:colOff>
      <xdr:row>61</xdr:row>
      <xdr:rowOff>60597</xdr:rowOff>
    </xdr:to>
    <xdr:sp macro="" textlink="">
      <xdr:nvSpPr>
        <xdr:cNvPr id="187" name="楕円 186"/>
        <xdr:cNvSpPr/>
      </xdr:nvSpPr>
      <xdr:spPr>
        <a:xfrm>
          <a:off x="45847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108874</xdr:rowOff>
    </xdr:from>
    <xdr:ext cx="405111" cy="259045"/>
    <xdr:sp macro="" textlink="">
      <xdr:nvSpPr>
        <xdr:cNvPr id="188" name="【橋りょう・トンネル】&#10;有形固定資産減価償却率該当値テキスト"/>
        <xdr:cNvSpPr txBox="1"/>
      </xdr:nvSpPr>
      <xdr:spPr>
        <a:xfrm>
          <a:off x="4673600"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97790</xdr:rowOff>
    </xdr:from>
    <xdr:to>
      <xdr:col>20</xdr:col>
      <xdr:colOff>38100</xdr:colOff>
      <xdr:row>61</xdr:row>
      <xdr:rowOff>27940</xdr:rowOff>
    </xdr:to>
    <xdr:sp macro="" textlink="">
      <xdr:nvSpPr>
        <xdr:cNvPr id="189" name="楕円 188"/>
        <xdr:cNvSpPr/>
      </xdr:nvSpPr>
      <xdr:spPr>
        <a:xfrm>
          <a:off x="3746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148590</xdr:rowOff>
    </xdr:from>
    <xdr:to>
      <xdr:col>24</xdr:col>
      <xdr:colOff>63500</xdr:colOff>
      <xdr:row>61</xdr:row>
      <xdr:rowOff>9797</xdr:rowOff>
    </xdr:to>
    <xdr:cxnSp macro="">
      <xdr:nvCxnSpPr>
        <xdr:cNvPr id="190" name="直線コネクタ 189"/>
        <xdr:cNvCxnSpPr/>
      </xdr:nvCxnSpPr>
      <xdr:spPr>
        <a:xfrm>
          <a:off x="3797300" y="1043559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65133</xdr:rowOff>
    </xdr:from>
    <xdr:to>
      <xdr:col>15</xdr:col>
      <xdr:colOff>101600</xdr:colOff>
      <xdr:row>60</xdr:row>
      <xdr:rowOff>166733</xdr:rowOff>
    </xdr:to>
    <xdr:sp macro="" textlink="">
      <xdr:nvSpPr>
        <xdr:cNvPr id="191" name="楕円 190"/>
        <xdr:cNvSpPr/>
      </xdr:nvSpPr>
      <xdr:spPr>
        <a:xfrm>
          <a:off x="2857500" y="103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115933</xdr:rowOff>
    </xdr:from>
    <xdr:to>
      <xdr:col>19</xdr:col>
      <xdr:colOff>177800</xdr:colOff>
      <xdr:row>60</xdr:row>
      <xdr:rowOff>148590</xdr:rowOff>
    </xdr:to>
    <xdr:cxnSp macro="">
      <xdr:nvCxnSpPr>
        <xdr:cNvPr id="192" name="直線コネクタ 191"/>
        <xdr:cNvCxnSpPr/>
      </xdr:nvCxnSpPr>
      <xdr:spPr>
        <a:xfrm>
          <a:off x="2908300" y="1040293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93" name="楕円 192"/>
        <xdr:cNvSpPr/>
      </xdr:nvSpPr>
      <xdr:spPr>
        <a:xfrm>
          <a:off x="1968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94706</xdr:rowOff>
    </xdr:from>
    <xdr:to>
      <xdr:col>15</xdr:col>
      <xdr:colOff>50800</xdr:colOff>
      <xdr:row>60</xdr:row>
      <xdr:rowOff>115933</xdr:rowOff>
    </xdr:to>
    <xdr:cxnSp macro="">
      <xdr:nvCxnSpPr>
        <xdr:cNvPr id="194" name="直線コネクタ 193"/>
        <xdr:cNvCxnSpPr/>
      </xdr:nvCxnSpPr>
      <xdr:spPr>
        <a:xfrm>
          <a:off x="2019300" y="1038170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16147</xdr:rowOff>
    </xdr:from>
    <xdr:to>
      <xdr:col>6</xdr:col>
      <xdr:colOff>38100</xdr:colOff>
      <xdr:row>60</xdr:row>
      <xdr:rowOff>117747</xdr:rowOff>
    </xdr:to>
    <xdr:sp macro="" textlink="">
      <xdr:nvSpPr>
        <xdr:cNvPr id="195" name="楕円 194"/>
        <xdr:cNvSpPr/>
      </xdr:nvSpPr>
      <xdr:spPr>
        <a:xfrm>
          <a:off x="1079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66947</xdr:rowOff>
    </xdr:from>
    <xdr:to>
      <xdr:col>10</xdr:col>
      <xdr:colOff>114300</xdr:colOff>
      <xdr:row>60</xdr:row>
      <xdr:rowOff>94706</xdr:rowOff>
    </xdr:to>
    <xdr:cxnSp macro="">
      <xdr:nvCxnSpPr>
        <xdr:cNvPr id="196" name="直線コネクタ 195"/>
        <xdr:cNvCxnSpPr/>
      </xdr:nvCxnSpPr>
      <xdr:spPr>
        <a:xfrm>
          <a:off x="1130300" y="1035394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18342</xdr:rowOff>
    </xdr:from>
    <xdr:ext cx="405111" cy="259045"/>
    <xdr:sp macro="" textlink="">
      <xdr:nvSpPr>
        <xdr:cNvPr id="197" name="n_1aveValue【橋りょう・トンネル】&#10;有形固定資産減価償却率"/>
        <xdr:cNvSpPr txBox="1"/>
      </xdr:nvSpPr>
      <xdr:spPr>
        <a:xfrm>
          <a:off x="35820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3646</xdr:rowOff>
    </xdr:from>
    <xdr:ext cx="405111" cy="259045"/>
    <xdr:sp macro="" textlink="">
      <xdr:nvSpPr>
        <xdr:cNvPr id="198" name="n_2aveValue【橋りょう・トンネル】&#10;有形固定資産減価償却率"/>
        <xdr:cNvSpPr txBox="1"/>
      </xdr:nvSpPr>
      <xdr:spPr>
        <a:xfrm>
          <a:off x="2705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160400</xdr:rowOff>
    </xdr:from>
    <xdr:ext cx="405111" cy="259045"/>
    <xdr:sp macro="" textlink="">
      <xdr:nvSpPr>
        <xdr:cNvPr id="199" name="n_3aveValue【橋りょう・トンネル】&#10;有形固定資産減価償却率"/>
        <xdr:cNvSpPr txBox="1"/>
      </xdr:nvSpPr>
      <xdr:spPr>
        <a:xfrm>
          <a:off x="1816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83655</xdr:rowOff>
    </xdr:from>
    <xdr:ext cx="405111" cy="259045"/>
    <xdr:sp macro="" textlink="">
      <xdr:nvSpPr>
        <xdr:cNvPr id="200" name="n_4aveValue【橋りょう・トンネル】&#10;有形固定資産減価償却率"/>
        <xdr:cNvSpPr txBox="1"/>
      </xdr:nvSpPr>
      <xdr:spPr>
        <a:xfrm>
          <a:off x="927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19067</xdr:rowOff>
    </xdr:from>
    <xdr:ext cx="405111" cy="259045"/>
    <xdr:sp macro="" textlink="">
      <xdr:nvSpPr>
        <xdr:cNvPr id="201" name="n_1mainValue【橋りょう・トンネル】&#10;有形固定資産減価償却率"/>
        <xdr:cNvSpPr txBox="1"/>
      </xdr:nvSpPr>
      <xdr:spPr>
        <a:xfrm>
          <a:off x="35820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157860</xdr:rowOff>
    </xdr:from>
    <xdr:ext cx="405111" cy="259045"/>
    <xdr:sp macro="" textlink="">
      <xdr:nvSpPr>
        <xdr:cNvPr id="202" name="n_2mainValue【橋りょう・トンネル】&#10;有形固定資産減価償却率"/>
        <xdr:cNvSpPr txBox="1"/>
      </xdr:nvSpPr>
      <xdr:spPr>
        <a:xfrm>
          <a:off x="2705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136633</xdr:rowOff>
    </xdr:from>
    <xdr:ext cx="405111" cy="259045"/>
    <xdr:sp macro="" textlink="">
      <xdr:nvSpPr>
        <xdr:cNvPr id="203" name="n_3mainValue【橋りょう・トンネル】&#10;有形固定資産減価償却率"/>
        <xdr:cNvSpPr txBox="1"/>
      </xdr:nvSpPr>
      <xdr:spPr>
        <a:xfrm>
          <a:off x="1816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108874</xdr:rowOff>
    </xdr:from>
    <xdr:ext cx="405111" cy="259045"/>
    <xdr:sp macro="" textlink="">
      <xdr:nvSpPr>
        <xdr:cNvPr id="204" name="n_4mainValue【橋りょう・トンネル】&#10;有形固定資産減価償却率"/>
        <xdr:cNvSpPr txBox="1"/>
      </xdr:nvSpPr>
      <xdr:spPr>
        <a:xfrm>
          <a:off x="9277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33157</xdr:rowOff>
    </xdr:from>
    <xdr:to>
      <xdr:col>54</xdr:col>
      <xdr:colOff>189865</xdr:colOff>
      <xdr:row>64</xdr:row>
      <xdr:rowOff>73013</xdr:rowOff>
    </xdr:to>
    <xdr:cxnSp macro="">
      <xdr:nvCxnSpPr>
        <xdr:cNvPr id="228" name="直線コネクタ 227"/>
        <xdr:cNvCxnSpPr/>
      </xdr:nvCxnSpPr>
      <xdr:spPr>
        <a:xfrm flipV="1">
          <a:off x="10476865" y="9462907"/>
          <a:ext cx="0" cy="158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76840</xdr:rowOff>
    </xdr:from>
    <xdr:ext cx="469744" cy="259045"/>
    <xdr:sp macro="" textlink="">
      <xdr:nvSpPr>
        <xdr:cNvPr id="229" name="【橋りょう・トンネル】&#10;一人当たり有形固定資産（償却資産）額最小値テキスト"/>
        <xdr:cNvSpPr txBox="1"/>
      </xdr:nvSpPr>
      <xdr:spPr>
        <a:xfrm>
          <a:off x="10515600" y="110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73013</xdr:rowOff>
    </xdr:from>
    <xdr:to>
      <xdr:col>55</xdr:col>
      <xdr:colOff>88900</xdr:colOff>
      <xdr:row>64</xdr:row>
      <xdr:rowOff>73013</xdr:rowOff>
    </xdr:to>
    <xdr:cxnSp macro="">
      <xdr:nvCxnSpPr>
        <xdr:cNvPr id="230" name="直線コネクタ 229"/>
        <xdr:cNvCxnSpPr/>
      </xdr:nvCxnSpPr>
      <xdr:spPr>
        <a:xfrm>
          <a:off x="10388600" y="1104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151284</xdr:rowOff>
    </xdr:from>
    <xdr:ext cx="690189" cy="259045"/>
    <xdr:sp macro="" textlink="">
      <xdr:nvSpPr>
        <xdr:cNvPr id="231" name="【橋りょう・トンネル】&#10;一人当たり有形固定資産（償却資産）額最大値テキスト"/>
        <xdr:cNvSpPr txBox="1"/>
      </xdr:nvSpPr>
      <xdr:spPr>
        <a:xfrm>
          <a:off x="10515600" y="9238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33157</xdr:rowOff>
    </xdr:from>
    <xdr:to>
      <xdr:col>55</xdr:col>
      <xdr:colOff>88900</xdr:colOff>
      <xdr:row>55</xdr:row>
      <xdr:rowOff>33157</xdr:rowOff>
    </xdr:to>
    <xdr:cxnSp macro="">
      <xdr:nvCxnSpPr>
        <xdr:cNvPr id="232" name="直線コネクタ 231"/>
        <xdr:cNvCxnSpPr/>
      </xdr:nvCxnSpPr>
      <xdr:spPr>
        <a:xfrm>
          <a:off x="10388600" y="94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148669</xdr:rowOff>
    </xdr:from>
    <xdr:ext cx="599010" cy="259045"/>
    <xdr:sp macro="" textlink="">
      <xdr:nvSpPr>
        <xdr:cNvPr id="233" name="【橋りょう・トンネル】&#10;一人当たり有形固定資産（償却資産）額平均値テキスト"/>
        <xdr:cNvSpPr txBox="1"/>
      </xdr:nvSpPr>
      <xdr:spPr>
        <a:xfrm>
          <a:off x="10515600" y="10607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170242</xdr:rowOff>
    </xdr:from>
    <xdr:to>
      <xdr:col>55</xdr:col>
      <xdr:colOff>50800</xdr:colOff>
      <xdr:row>62</xdr:row>
      <xdr:rowOff>100392</xdr:rowOff>
    </xdr:to>
    <xdr:sp macro="" textlink="">
      <xdr:nvSpPr>
        <xdr:cNvPr id="234" name="フローチャート: 判断 233"/>
        <xdr:cNvSpPr/>
      </xdr:nvSpPr>
      <xdr:spPr>
        <a:xfrm>
          <a:off x="10426700" y="1062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11848</xdr:rowOff>
    </xdr:from>
    <xdr:to>
      <xdr:col>50</xdr:col>
      <xdr:colOff>165100</xdr:colOff>
      <xdr:row>62</xdr:row>
      <xdr:rowOff>113448</xdr:rowOff>
    </xdr:to>
    <xdr:sp macro="" textlink="">
      <xdr:nvSpPr>
        <xdr:cNvPr id="235" name="フローチャート: 判断 234"/>
        <xdr:cNvSpPr/>
      </xdr:nvSpPr>
      <xdr:spPr>
        <a:xfrm>
          <a:off x="9588500" y="106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17520</xdr:rowOff>
    </xdr:from>
    <xdr:to>
      <xdr:col>46</xdr:col>
      <xdr:colOff>38100</xdr:colOff>
      <xdr:row>62</xdr:row>
      <xdr:rowOff>119120</xdr:rowOff>
    </xdr:to>
    <xdr:sp macro="" textlink="">
      <xdr:nvSpPr>
        <xdr:cNvPr id="236" name="フローチャート: 判断 235"/>
        <xdr:cNvSpPr/>
      </xdr:nvSpPr>
      <xdr:spPr>
        <a:xfrm>
          <a:off x="8699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35601</xdr:rowOff>
    </xdr:from>
    <xdr:to>
      <xdr:col>41</xdr:col>
      <xdr:colOff>101600</xdr:colOff>
      <xdr:row>62</xdr:row>
      <xdr:rowOff>137201</xdr:rowOff>
    </xdr:to>
    <xdr:sp macro="" textlink="">
      <xdr:nvSpPr>
        <xdr:cNvPr id="237" name="フローチャート: 判断 236"/>
        <xdr:cNvSpPr/>
      </xdr:nvSpPr>
      <xdr:spPr>
        <a:xfrm>
          <a:off x="7810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51130</xdr:rowOff>
    </xdr:from>
    <xdr:to>
      <xdr:col>36</xdr:col>
      <xdr:colOff>165100</xdr:colOff>
      <xdr:row>62</xdr:row>
      <xdr:rowOff>152730</xdr:rowOff>
    </xdr:to>
    <xdr:sp macro="" textlink="">
      <xdr:nvSpPr>
        <xdr:cNvPr id="238" name="フローチャート: 判断 237"/>
        <xdr:cNvSpPr/>
      </xdr:nvSpPr>
      <xdr:spPr>
        <a:xfrm>
          <a:off x="6921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144954</xdr:rowOff>
    </xdr:from>
    <xdr:to>
      <xdr:col>55</xdr:col>
      <xdr:colOff>50800</xdr:colOff>
      <xdr:row>61</xdr:row>
      <xdr:rowOff>75104</xdr:rowOff>
    </xdr:to>
    <xdr:sp macro="" textlink="">
      <xdr:nvSpPr>
        <xdr:cNvPr id="244" name="楕円 243"/>
        <xdr:cNvSpPr/>
      </xdr:nvSpPr>
      <xdr:spPr>
        <a:xfrm>
          <a:off x="10426700" y="1043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167831</xdr:rowOff>
    </xdr:from>
    <xdr:ext cx="599010" cy="259045"/>
    <xdr:sp macro="" textlink="">
      <xdr:nvSpPr>
        <xdr:cNvPr id="245" name="【橋りょう・トンネル】&#10;一人当たり有形固定資産（償却資産）額該当値テキスト"/>
        <xdr:cNvSpPr txBox="1"/>
      </xdr:nvSpPr>
      <xdr:spPr>
        <a:xfrm>
          <a:off x="10515600" y="10283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154544</xdr:rowOff>
    </xdr:from>
    <xdr:to>
      <xdr:col>50</xdr:col>
      <xdr:colOff>165100</xdr:colOff>
      <xdr:row>61</xdr:row>
      <xdr:rowOff>84694</xdr:rowOff>
    </xdr:to>
    <xdr:sp macro="" textlink="">
      <xdr:nvSpPr>
        <xdr:cNvPr id="246" name="楕円 245"/>
        <xdr:cNvSpPr/>
      </xdr:nvSpPr>
      <xdr:spPr>
        <a:xfrm>
          <a:off x="9588500" y="104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24304</xdr:rowOff>
    </xdr:from>
    <xdr:to>
      <xdr:col>55</xdr:col>
      <xdr:colOff>0</xdr:colOff>
      <xdr:row>61</xdr:row>
      <xdr:rowOff>33894</xdr:rowOff>
    </xdr:to>
    <xdr:cxnSp macro="">
      <xdr:nvCxnSpPr>
        <xdr:cNvPr id="247" name="直線コネクタ 246"/>
        <xdr:cNvCxnSpPr/>
      </xdr:nvCxnSpPr>
      <xdr:spPr>
        <a:xfrm flipV="1">
          <a:off x="9639300" y="10482754"/>
          <a:ext cx="838200" cy="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164175</xdr:rowOff>
    </xdr:from>
    <xdr:to>
      <xdr:col>46</xdr:col>
      <xdr:colOff>38100</xdr:colOff>
      <xdr:row>61</xdr:row>
      <xdr:rowOff>94325</xdr:rowOff>
    </xdr:to>
    <xdr:sp macro="" textlink="">
      <xdr:nvSpPr>
        <xdr:cNvPr id="248" name="楕円 247"/>
        <xdr:cNvSpPr/>
      </xdr:nvSpPr>
      <xdr:spPr>
        <a:xfrm>
          <a:off x="8699500" y="1045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33894</xdr:rowOff>
    </xdr:from>
    <xdr:to>
      <xdr:col>50</xdr:col>
      <xdr:colOff>114300</xdr:colOff>
      <xdr:row>61</xdr:row>
      <xdr:rowOff>43525</xdr:rowOff>
    </xdr:to>
    <xdr:cxnSp macro="">
      <xdr:nvCxnSpPr>
        <xdr:cNvPr id="249" name="直線コネクタ 248"/>
        <xdr:cNvCxnSpPr/>
      </xdr:nvCxnSpPr>
      <xdr:spPr>
        <a:xfrm flipV="1">
          <a:off x="8750300" y="10492344"/>
          <a:ext cx="889000" cy="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8562</xdr:rowOff>
    </xdr:from>
    <xdr:to>
      <xdr:col>41</xdr:col>
      <xdr:colOff>101600</xdr:colOff>
      <xdr:row>61</xdr:row>
      <xdr:rowOff>110162</xdr:rowOff>
    </xdr:to>
    <xdr:sp macro="" textlink="">
      <xdr:nvSpPr>
        <xdr:cNvPr id="250" name="楕円 249"/>
        <xdr:cNvSpPr/>
      </xdr:nvSpPr>
      <xdr:spPr>
        <a:xfrm>
          <a:off x="7810500" y="1046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43525</xdr:rowOff>
    </xdr:from>
    <xdr:to>
      <xdr:col>45</xdr:col>
      <xdr:colOff>177800</xdr:colOff>
      <xdr:row>61</xdr:row>
      <xdr:rowOff>59362</xdr:rowOff>
    </xdr:to>
    <xdr:cxnSp macro="">
      <xdr:nvCxnSpPr>
        <xdr:cNvPr id="251" name="直線コネクタ 250"/>
        <xdr:cNvCxnSpPr/>
      </xdr:nvCxnSpPr>
      <xdr:spPr>
        <a:xfrm flipV="1">
          <a:off x="7861300" y="10501975"/>
          <a:ext cx="889000" cy="1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19386</xdr:rowOff>
    </xdr:from>
    <xdr:to>
      <xdr:col>36</xdr:col>
      <xdr:colOff>165100</xdr:colOff>
      <xdr:row>61</xdr:row>
      <xdr:rowOff>120986</xdr:rowOff>
    </xdr:to>
    <xdr:sp macro="" textlink="">
      <xdr:nvSpPr>
        <xdr:cNvPr id="252" name="楕円 251"/>
        <xdr:cNvSpPr/>
      </xdr:nvSpPr>
      <xdr:spPr>
        <a:xfrm>
          <a:off x="6921500" y="1047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59362</xdr:rowOff>
    </xdr:from>
    <xdr:to>
      <xdr:col>41</xdr:col>
      <xdr:colOff>50800</xdr:colOff>
      <xdr:row>61</xdr:row>
      <xdr:rowOff>70186</xdr:rowOff>
    </xdr:to>
    <xdr:cxnSp macro="">
      <xdr:nvCxnSpPr>
        <xdr:cNvPr id="253" name="直線コネクタ 252"/>
        <xdr:cNvCxnSpPr/>
      </xdr:nvCxnSpPr>
      <xdr:spPr>
        <a:xfrm flipV="1">
          <a:off x="6972300" y="10517812"/>
          <a:ext cx="889000" cy="1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104575</xdr:rowOff>
    </xdr:from>
    <xdr:ext cx="599010" cy="259045"/>
    <xdr:sp macro="" textlink="">
      <xdr:nvSpPr>
        <xdr:cNvPr id="254" name="n_1aveValue【橋りょう・トンネル】&#10;一人当たり有形固定資産（償却資産）額"/>
        <xdr:cNvSpPr txBox="1"/>
      </xdr:nvSpPr>
      <xdr:spPr>
        <a:xfrm>
          <a:off x="9327095" y="1073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110247</xdr:rowOff>
    </xdr:from>
    <xdr:ext cx="599010" cy="259045"/>
    <xdr:sp macro="" textlink="">
      <xdr:nvSpPr>
        <xdr:cNvPr id="255" name="n_2aveValue【橋りょう・トンネル】&#10;一人当たり有形固定資産（償却資産）額"/>
        <xdr:cNvSpPr txBox="1"/>
      </xdr:nvSpPr>
      <xdr:spPr>
        <a:xfrm>
          <a:off x="8450795" y="1074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128328</xdr:rowOff>
    </xdr:from>
    <xdr:ext cx="599010" cy="259045"/>
    <xdr:sp macro="" textlink="">
      <xdr:nvSpPr>
        <xdr:cNvPr id="256" name="n_3aveValue【橋りょう・トンネル】&#10;一人当たり有形固定資産（償却資産）額"/>
        <xdr:cNvSpPr txBox="1"/>
      </xdr:nvSpPr>
      <xdr:spPr>
        <a:xfrm>
          <a:off x="7561795" y="1075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143857</xdr:rowOff>
    </xdr:from>
    <xdr:ext cx="599010" cy="259045"/>
    <xdr:sp macro="" textlink="">
      <xdr:nvSpPr>
        <xdr:cNvPr id="257" name="n_4aveValue【橋りょう・トンネル】&#10;一人当たり有形固定資産（償却資産）額"/>
        <xdr:cNvSpPr txBox="1"/>
      </xdr:nvSpPr>
      <xdr:spPr>
        <a:xfrm>
          <a:off x="6672795" y="1077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101221</xdr:rowOff>
    </xdr:from>
    <xdr:ext cx="599010" cy="259045"/>
    <xdr:sp macro="" textlink="">
      <xdr:nvSpPr>
        <xdr:cNvPr id="258" name="n_1mainValue【橋りょう・トンネル】&#10;一人当たり有形固定資産（償却資産）額"/>
        <xdr:cNvSpPr txBox="1"/>
      </xdr:nvSpPr>
      <xdr:spPr>
        <a:xfrm>
          <a:off x="9327095" y="10216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110852</xdr:rowOff>
    </xdr:from>
    <xdr:ext cx="599010" cy="259045"/>
    <xdr:sp macro="" textlink="">
      <xdr:nvSpPr>
        <xdr:cNvPr id="259" name="n_2mainValue【橋りょう・トンネル】&#10;一人当たり有形固定資産（償却資産）額"/>
        <xdr:cNvSpPr txBox="1"/>
      </xdr:nvSpPr>
      <xdr:spPr>
        <a:xfrm>
          <a:off x="8450795" y="10226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126689</xdr:rowOff>
    </xdr:from>
    <xdr:ext cx="599010" cy="259045"/>
    <xdr:sp macro="" textlink="">
      <xdr:nvSpPr>
        <xdr:cNvPr id="260" name="n_3mainValue【橋りょう・トンネル】&#10;一人当たり有形固定資産（償却資産）額"/>
        <xdr:cNvSpPr txBox="1"/>
      </xdr:nvSpPr>
      <xdr:spPr>
        <a:xfrm>
          <a:off x="7561795" y="10242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137513</xdr:rowOff>
    </xdr:from>
    <xdr:ext cx="599010" cy="259045"/>
    <xdr:sp macro="" textlink="">
      <xdr:nvSpPr>
        <xdr:cNvPr id="261" name="n_4mainValue【橋りょう・トンネル】&#10;一人当たり有形固定資産（償却資産）額"/>
        <xdr:cNvSpPr txBox="1"/>
      </xdr:nvSpPr>
      <xdr:spPr>
        <a:xfrm>
          <a:off x="6672795" y="1025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114300</xdr:rowOff>
    </xdr:to>
    <xdr:cxnSp macro="">
      <xdr:nvCxnSpPr>
        <xdr:cNvPr id="286" name="直線コネクタ 285"/>
        <xdr:cNvCxnSpPr/>
      </xdr:nvCxnSpPr>
      <xdr:spPr>
        <a:xfrm flipV="1">
          <a:off x="4634865" y="13272136"/>
          <a:ext cx="0" cy="1586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89" name="【公営住宅】&#10;有形固定資産減価償却率最大値テキスト"/>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90" name="直線コネクタ 289"/>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91" name="【公営住宅】&#10;有形固定資産減価償却率平均値テキスト"/>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2" name="フローチャート: 判断 291"/>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65405</xdr:rowOff>
    </xdr:from>
    <xdr:to>
      <xdr:col>20</xdr:col>
      <xdr:colOff>38100</xdr:colOff>
      <xdr:row>82</xdr:row>
      <xdr:rowOff>167005</xdr:rowOff>
    </xdr:to>
    <xdr:sp macro="" textlink="">
      <xdr:nvSpPr>
        <xdr:cNvPr id="293" name="フローチャート: 判断 292"/>
        <xdr:cNvSpPr/>
      </xdr:nvSpPr>
      <xdr:spPr>
        <a:xfrm>
          <a:off x="3746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294" name="フローチャート: 判断 293"/>
        <xdr:cNvSpPr/>
      </xdr:nvSpPr>
      <xdr:spPr>
        <a:xfrm>
          <a:off x="2857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48261</xdr:rowOff>
    </xdr:from>
    <xdr:to>
      <xdr:col>10</xdr:col>
      <xdr:colOff>165100</xdr:colOff>
      <xdr:row>82</xdr:row>
      <xdr:rowOff>149861</xdr:rowOff>
    </xdr:to>
    <xdr:sp macro="" textlink="">
      <xdr:nvSpPr>
        <xdr:cNvPr id="295" name="フローチャート: 判断 294"/>
        <xdr:cNvSpPr/>
      </xdr:nvSpPr>
      <xdr:spPr>
        <a:xfrm>
          <a:off x="1968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44450</xdr:rowOff>
    </xdr:from>
    <xdr:to>
      <xdr:col>6</xdr:col>
      <xdr:colOff>38100</xdr:colOff>
      <xdr:row>82</xdr:row>
      <xdr:rowOff>146050</xdr:rowOff>
    </xdr:to>
    <xdr:sp macro="" textlink="">
      <xdr:nvSpPr>
        <xdr:cNvPr id="296" name="フローチャート: 判断 295"/>
        <xdr:cNvSpPr/>
      </xdr:nvSpPr>
      <xdr:spPr>
        <a:xfrm>
          <a:off x="1079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302" name="楕円 301"/>
        <xdr:cNvSpPr/>
      </xdr:nvSpPr>
      <xdr:spPr>
        <a:xfrm>
          <a:off x="45847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78122</xdr:rowOff>
    </xdr:from>
    <xdr:ext cx="405111" cy="259045"/>
    <xdr:sp macro="" textlink="">
      <xdr:nvSpPr>
        <xdr:cNvPr id="303" name="【公営住宅】&#10;有形固定資産減価償却率該当値テキスト"/>
        <xdr:cNvSpPr txBox="1"/>
      </xdr:nvSpPr>
      <xdr:spPr>
        <a:xfrm>
          <a:off x="4673600"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74930</xdr:rowOff>
    </xdr:from>
    <xdr:to>
      <xdr:col>20</xdr:col>
      <xdr:colOff>38100</xdr:colOff>
      <xdr:row>83</xdr:row>
      <xdr:rowOff>5080</xdr:rowOff>
    </xdr:to>
    <xdr:sp macro="" textlink="">
      <xdr:nvSpPr>
        <xdr:cNvPr id="304" name="楕円 303"/>
        <xdr:cNvSpPr/>
      </xdr:nvSpPr>
      <xdr:spPr>
        <a:xfrm>
          <a:off x="3746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125730</xdr:rowOff>
    </xdr:from>
    <xdr:to>
      <xdr:col>24</xdr:col>
      <xdr:colOff>63500</xdr:colOff>
      <xdr:row>82</xdr:row>
      <xdr:rowOff>150495</xdr:rowOff>
    </xdr:to>
    <xdr:cxnSp macro="">
      <xdr:nvCxnSpPr>
        <xdr:cNvPr id="305" name="直線コネクタ 304"/>
        <xdr:cNvCxnSpPr/>
      </xdr:nvCxnSpPr>
      <xdr:spPr>
        <a:xfrm>
          <a:off x="3797300" y="1418463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33020</xdr:rowOff>
    </xdr:from>
    <xdr:to>
      <xdr:col>15</xdr:col>
      <xdr:colOff>101600</xdr:colOff>
      <xdr:row>82</xdr:row>
      <xdr:rowOff>134620</xdr:rowOff>
    </xdr:to>
    <xdr:sp macro="" textlink="">
      <xdr:nvSpPr>
        <xdr:cNvPr id="306" name="楕円 305"/>
        <xdr:cNvSpPr/>
      </xdr:nvSpPr>
      <xdr:spPr>
        <a:xfrm>
          <a:off x="2857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83820</xdr:rowOff>
    </xdr:from>
    <xdr:to>
      <xdr:col>19</xdr:col>
      <xdr:colOff>177800</xdr:colOff>
      <xdr:row>82</xdr:row>
      <xdr:rowOff>125730</xdr:rowOff>
    </xdr:to>
    <xdr:cxnSp macro="">
      <xdr:nvCxnSpPr>
        <xdr:cNvPr id="307" name="直線コネクタ 306"/>
        <xdr:cNvCxnSpPr/>
      </xdr:nvCxnSpPr>
      <xdr:spPr>
        <a:xfrm>
          <a:off x="2908300" y="141427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19686</xdr:rowOff>
    </xdr:from>
    <xdr:to>
      <xdr:col>10</xdr:col>
      <xdr:colOff>165100</xdr:colOff>
      <xdr:row>82</xdr:row>
      <xdr:rowOff>121286</xdr:rowOff>
    </xdr:to>
    <xdr:sp macro="" textlink="">
      <xdr:nvSpPr>
        <xdr:cNvPr id="308" name="楕円 307"/>
        <xdr:cNvSpPr/>
      </xdr:nvSpPr>
      <xdr:spPr>
        <a:xfrm>
          <a:off x="19685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70486</xdr:rowOff>
    </xdr:from>
    <xdr:to>
      <xdr:col>15</xdr:col>
      <xdr:colOff>50800</xdr:colOff>
      <xdr:row>82</xdr:row>
      <xdr:rowOff>83820</xdr:rowOff>
    </xdr:to>
    <xdr:cxnSp macro="">
      <xdr:nvCxnSpPr>
        <xdr:cNvPr id="309" name="直線コネクタ 308"/>
        <xdr:cNvCxnSpPr/>
      </xdr:nvCxnSpPr>
      <xdr:spPr>
        <a:xfrm>
          <a:off x="2019300" y="14129386"/>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162561</xdr:rowOff>
    </xdr:from>
    <xdr:to>
      <xdr:col>6</xdr:col>
      <xdr:colOff>38100</xdr:colOff>
      <xdr:row>82</xdr:row>
      <xdr:rowOff>92711</xdr:rowOff>
    </xdr:to>
    <xdr:sp macro="" textlink="">
      <xdr:nvSpPr>
        <xdr:cNvPr id="310" name="楕円 309"/>
        <xdr:cNvSpPr/>
      </xdr:nvSpPr>
      <xdr:spPr>
        <a:xfrm>
          <a:off x="1079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41911</xdr:rowOff>
    </xdr:from>
    <xdr:to>
      <xdr:col>10</xdr:col>
      <xdr:colOff>114300</xdr:colOff>
      <xdr:row>82</xdr:row>
      <xdr:rowOff>70486</xdr:rowOff>
    </xdr:to>
    <xdr:cxnSp macro="">
      <xdr:nvCxnSpPr>
        <xdr:cNvPr id="311" name="直線コネクタ 310"/>
        <xdr:cNvCxnSpPr/>
      </xdr:nvCxnSpPr>
      <xdr:spPr>
        <a:xfrm>
          <a:off x="1130300" y="1410081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12082</xdr:rowOff>
    </xdr:from>
    <xdr:ext cx="405111" cy="259045"/>
    <xdr:sp macro="" textlink="">
      <xdr:nvSpPr>
        <xdr:cNvPr id="312" name="n_1aveValue【公営住宅】&#10;有形固定資産減価償却率"/>
        <xdr:cNvSpPr txBox="1"/>
      </xdr:nvSpPr>
      <xdr:spPr>
        <a:xfrm>
          <a:off x="3582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127652</xdr:rowOff>
    </xdr:from>
    <xdr:ext cx="405111" cy="259045"/>
    <xdr:sp macro="" textlink="">
      <xdr:nvSpPr>
        <xdr:cNvPr id="313" name="n_2aveValue【公営住宅】&#10;有形固定資産減価償却率"/>
        <xdr:cNvSpPr txBox="1"/>
      </xdr:nvSpPr>
      <xdr:spPr>
        <a:xfrm>
          <a:off x="2705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140988</xdr:rowOff>
    </xdr:from>
    <xdr:ext cx="405111" cy="259045"/>
    <xdr:sp macro="" textlink="">
      <xdr:nvSpPr>
        <xdr:cNvPr id="314" name="n_3aveValue【公営住宅】&#10;有形固定資産減価償却率"/>
        <xdr:cNvSpPr txBox="1"/>
      </xdr:nvSpPr>
      <xdr:spPr>
        <a:xfrm>
          <a:off x="1816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137177</xdr:rowOff>
    </xdr:from>
    <xdr:ext cx="405111" cy="259045"/>
    <xdr:sp macro="" textlink="">
      <xdr:nvSpPr>
        <xdr:cNvPr id="315" name="n_4aveValue【公営住宅】&#10;有形固定資産減価償却率"/>
        <xdr:cNvSpPr txBox="1"/>
      </xdr:nvSpPr>
      <xdr:spPr>
        <a:xfrm>
          <a:off x="927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167657</xdr:rowOff>
    </xdr:from>
    <xdr:ext cx="405111" cy="259045"/>
    <xdr:sp macro="" textlink="">
      <xdr:nvSpPr>
        <xdr:cNvPr id="316" name="n_1mainValue【公営住宅】&#10;有形固定資産減価償却率"/>
        <xdr:cNvSpPr txBox="1"/>
      </xdr:nvSpPr>
      <xdr:spPr>
        <a:xfrm>
          <a:off x="3582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151147</xdr:rowOff>
    </xdr:from>
    <xdr:ext cx="405111" cy="259045"/>
    <xdr:sp macro="" textlink="">
      <xdr:nvSpPr>
        <xdr:cNvPr id="317" name="n_2mainValue【公営住宅】&#10;有形固定資産減価償却率"/>
        <xdr:cNvSpPr txBox="1"/>
      </xdr:nvSpPr>
      <xdr:spPr>
        <a:xfrm>
          <a:off x="2705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137813</xdr:rowOff>
    </xdr:from>
    <xdr:ext cx="405111" cy="259045"/>
    <xdr:sp macro="" textlink="">
      <xdr:nvSpPr>
        <xdr:cNvPr id="318" name="n_3mainValue【公営住宅】&#10;有形固定資産減価償却率"/>
        <xdr:cNvSpPr txBox="1"/>
      </xdr:nvSpPr>
      <xdr:spPr>
        <a:xfrm>
          <a:off x="18167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109238</xdr:rowOff>
    </xdr:from>
    <xdr:ext cx="405111" cy="259045"/>
    <xdr:sp macro="" textlink="">
      <xdr:nvSpPr>
        <xdr:cNvPr id="319" name="n_4mainValue【公営住宅】&#10;有形固定資産減価償却率"/>
        <xdr:cNvSpPr txBox="1"/>
      </xdr:nvSpPr>
      <xdr:spPr>
        <a:xfrm>
          <a:off x="9277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92963</xdr:rowOff>
    </xdr:from>
    <xdr:to>
      <xdr:col>54</xdr:col>
      <xdr:colOff>189865</xdr:colOff>
      <xdr:row>86</xdr:row>
      <xdr:rowOff>103632</xdr:rowOff>
    </xdr:to>
    <xdr:cxnSp macro="">
      <xdr:nvCxnSpPr>
        <xdr:cNvPr id="343" name="直線コネクタ 342"/>
        <xdr:cNvCxnSpPr/>
      </xdr:nvCxnSpPr>
      <xdr:spPr>
        <a:xfrm flipV="1">
          <a:off x="10476865" y="13466063"/>
          <a:ext cx="0" cy="1382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39640</xdr:rowOff>
    </xdr:from>
    <xdr:ext cx="469744" cy="259045"/>
    <xdr:sp macro="" textlink="">
      <xdr:nvSpPr>
        <xdr:cNvPr id="346" name="【公営住宅】&#10;一人当たり面積最大値テキスト"/>
        <xdr:cNvSpPr txBox="1"/>
      </xdr:nvSpPr>
      <xdr:spPr>
        <a:xfrm>
          <a:off x="10515600" y="1324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92963</xdr:rowOff>
    </xdr:from>
    <xdr:to>
      <xdr:col>55</xdr:col>
      <xdr:colOff>88900</xdr:colOff>
      <xdr:row>78</xdr:row>
      <xdr:rowOff>92963</xdr:rowOff>
    </xdr:to>
    <xdr:cxnSp macro="">
      <xdr:nvCxnSpPr>
        <xdr:cNvPr id="347" name="直線コネクタ 346"/>
        <xdr:cNvCxnSpPr/>
      </xdr:nvCxnSpPr>
      <xdr:spPr>
        <a:xfrm>
          <a:off x="10388600" y="134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111269</xdr:rowOff>
    </xdr:from>
    <xdr:ext cx="469744" cy="259045"/>
    <xdr:sp macro="" textlink="">
      <xdr:nvSpPr>
        <xdr:cNvPr id="348" name="【公営住宅】&#10;一人当たり面積平均値テキスト"/>
        <xdr:cNvSpPr txBox="1"/>
      </xdr:nvSpPr>
      <xdr:spPr>
        <a:xfrm>
          <a:off x="10515600" y="14513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132842</xdr:rowOff>
    </xdr:from>
    <xdr:to>
      <xdr:col>55</xdr:col>
      <xdr:colOff>50800</xdr:colOff>
      <xdr:row>85</xdr:row>
      <xdr:rowOff>62992</xdr:rowOff>
    </xdr:to>
    <xdr:sp macro="" textlink="">
      <xdr:nvSpPr>
        <xdr:cNvPr id="349" name="フローチャート: 判断 348"/>
        <xdr:cNvSpPr/>
      </xdr:nvSpPr>
      <xdr:spPr>
        <a:xfrm>
          <a:off x="10426700" y="145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125413</xdr:rowOff>
    </xdr:from>
    <xdr:to>
      <xdr:col>50</xdr:col>
      <xdr:colOff>165100</xdr:colOff>
      <xdr:row>85</xdr:row>
      <xdr:rowOff>55563</xdr:rowOff>
    </xdr:to>
    <xdr:sp macro="" textlink="">
      <xdr:nvSpPr>
        <xdr:cNvPr id="350" name="フローチャート: 判断 349"/>
        <xdr:cNvSpPr/>
      </xdr:nvSpPr>
      <xdr:spPr>
        <a:xfrm>
          <a:off x="9588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137224</xdr:rowOff>
    </xdr:from>
    <xdr:to>
      <xdr:col>46</xdr:col>
      <xdr:colOff>38100</xdr:colOff>
      <xdr:row>85</xdr:row>
      <xdr:rowOff>67374</xdr:rowOff>
    </xdr:to>
    <xdr:sp macro="" textlink="">
      <xdr:nvSpPr>
        <xdr:cNvPr id="351" name="フローチャート: 判断 350"/>
        <xdr:cNvSpPr/>
      </xdr:nvSpPr>
      <xdr:spPr>
        <a:xfrm>
          <a:off x="8699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169418</xdr:rowOff>
    </xdr:from>
    <xdr:to>
      <xdr:col>41</xdr:col>
      <xdr:colOff>101600</xdr:colOff>
      <xdr:row>85</xdr:row>
      <xdr:rowOff>99568</xdr:rowOff>
    </xdr:to>
    <xdr:sp macro="" textlink="">
      <xdr:nvSpPr>
        <xdr:cNvPr id="352" name="フローチャート: 判断 351"/>
        <xdr:cNvSpPr/>
      </xdr:nvSpPr>
      <xdr:spPr>
        <a:xfrm>
          <a:off x="7810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53" name="フローチャート: 判断 352"/>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144463</xdr:rowOff>
    </xdr:from>
    <xdr:to>
      <xdr:col>55</xdr:col>
      <xdr:colOff>50800</xdr:colOff>
      <xdr:row>84</xdr:row>
      <xdr:rowOff>74613</xdr:rowOff>
    </xdr:to>
    <xdr:sp macro="" textlink="">
      <xdr:nvSpPr>
        <xdr:cNvPr id="359" name="楕円 358"/>
        <xdr:cNvSpPr/>
      </xdr:nvSpPr>
      <xdr:spPr>
        <a:xfrm>
          <a:off x="10426700" y="1437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167340</xdr:rowOff>
    </xdr:from>
    <xdr:ext cx="469744" cy="259045"/>
    <xdr:sp macro="" textlink="">
      <xdr:nvSpPr>
        <xdr:cNvPr id="360" name="【公営住宅】&#10;一人当たり面積該当値テキスト"/>
        <xdr:cNvSpPr txBox="1"/>
      </xdr:nvSpPr>
      <xdr:spPr>
        <a:xfrm>
          <a:off x="10515600" y="1422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149606</xdr:rowOff>
    </xdr:from>
    <xdr:to>
      <xdr:col>50</xdr:col>
      <xdr:colOff>165100</xdr:colOff>
      <xdr:row>84</xdr:row>
      <xdr:rowOff>79756</xdr:rowOff>
    </xdr:to>
    <xdr:sp macro="" textlink="">
      <xdr:nvSpPr>
        <xdr:cNvPr id="361" name="楕円 360"/>
        <xdr:cNvSpPr/>
      </xdr:nvSpPr>
      <xdr:spPr>
        <a:xfrm>
          <a:off x="9588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23813</xdr:rowOff>
    </xdr:from>
    <xdr:to>
      <xdr:col>55</xdr:col>
      <xdr:colOff>0</xdr:colOff>
      <xdr:row>84</xdr:row>
      <xdr:rowOff>28956</xdr:rowOff>
    </xdr:to>
    <xdr:cxnSp macro="">
      <xdr:nvCxnSpPr>
        <xdr:cNvPr id="362" name="直線コネクタ 361"/>
        <xdr:cNvCxnSpPr/>
      </xdr:nvCxnSpPr>
      <xdr:spPr>
        <a:xfrm flipV="1">
          <a:off x="9639300" y="14425613"/>
          <a:ext cx="8382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157035</xdr:rowOff>
    </xdr:from>
    <xdr:to>
      <xdr:col>46</xdr:col>
      <xdr:colOff>38100</xdr:colOff>
      <xdr:row>84</xdr:row>
      <xdr:rowOff>87185</xdr:rowOff>
    </xdr:to>
    <xdr:sp macro="" textlink="">
      <xdr:nvSpPr>
        <xdr:cNvPr id="363" name="楕円 362"/>
        <xdr:cNvSpPr/>
      </xdr:nvSpPr>
      <xdr:spPr>
        <a:xfrm>
          <a:off x="8699500" y="1438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28956</xdr:rowOff>
    </xdr:from>
    <xdr:to>
      <xdr:col>50</xdr:col>
      <xdr:colOff>114300</xdr:colOff>
      <xdr:row>84</xdr:row>
      <xdr:rowOff>36385</xdr:rowOff>
    </xdr:to>
    <xdr:cxnSp macro="">
      <xdr:nvCxnSpPr>
        <xdr:cNvPr id="364" name="直線コネクタ 363"/>
        <xdr:cNvCxnSpPr/>
      </xdr:nvCxnSpPr>
      <xdr:spPr>
        <a:xfrm flipV="1">
          <a:off x="8750300" y="14430756"/>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164846</xdr:rowOff>
    </xdr:from>
    <xdr:to>
      <xdr:col>41</xdr:col>
      <xdr:colOff>101600</xdr:colOff>
      <xdr:row>84</xdr:row>
      <xdr:rowOff>94996</xdr:rowOff>
    </xdr:to>
    <xdr:sp macro="" textlink="">
      <xdr:nvSpPr>
        <xdr:cNvPr id="365" name="楕円 364"/>
        <xdr:cNvSpPr/>
      </xdr:nvSpPr>
      <xdr:spPr>
        <a:xfrm>
          <a:off x="7810500" y="1439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36385</xdr:rowOff>
    </xdr:from>
    <xdr:to>
      <xdr:col>45</xdr:col>
      <xdr:colOff>177800</xdr:colOff>
      <xdr:row>84</xdr:row>
      <xdr:rowOff>44196</xdr:rowOff>
    </xdr:to>
    <xdr:cxnSp macro="">
      <xdr:nvCxnSpPr>
        <xdr:cNvPr id="366" name="直線コネクタ 365"/>
        <xdr:cNvCxnSpPr/>
      </xdr:nvCxnSpPr>
      <xdr:spPr>
        <a:xfrm flipV="1">
          <a:off x="7861300" y="14438185"/>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171323</xdr:rowOff>
    </xdr:from>
    <xdr:to>
      <xdr:col>36</xdr:col>
      <xdr:colOff>165100</xdr:colOff>
      <xdr:row>84</xdr:row>
      <xdr:rowOff>101473</xdr:rowOff>
    </xdr:to>
    <xdr:sp macro="" textlink="">
      <xdr:nvSpPr>
        <xdr:cNvPr id="367" name="楕円 366"/>
        <xdr:cNvSpPr/>
      </xdr:nvSpPr>
      <xdr:spPr>
        <a:xfrm>
          <a:off x="6921500" y="1440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44196</xdr:rowOff>
    </xdr:from>
    <xdr:to>
      <xdr:col>41</xdr:col>
      <xdr:colOff>50800</xdr:colOff>
      <xdr:row>84</xdr:row>
      <xdr:rowOff>50673</xdr:rowOff>
    </xdr:to>
    <xdr:cxnSp macro="">
      <xdr:nvCxnSpPr>
        <xdr:cNvPr id="368" name="直線コネクタ 367"/>
        <xdr:cNvCxnSpPr/>
      </xdr:nvCxnSpPr>
      <xdr:spPr>
        <a:xfrm flipV="1">
          <a:off x="6972300" y="14445996"/>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46690</xdr:rowOff>
    </xdr:from>
    <xdr:ext cx="469744" cy="259045"/>
    <xdr:sp macro="" textlink="">
      <xdr:nvSpPr>
        <xdr:cNvPr id="369" name="n_1aveValue【公営住宅】&#10;一人当たり面積"/>
        <xdr:cNvSpPr txBox="1"/>
      </xdr:nvSpPr>
      <xdr:spPr>
        <a:xfrm>
          <a:off x="9391727" y="1461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58501</xdr:rowOff>
    </xdr:from>
    <xdr:ext cx="469744" cy="259045"/>
    <xdr:sp macro="" textlink="">
      <xdr:nvSpPr>
        <xdr:cNvPr id="370" name="n_2aveValue【公営住宅】&#10;一人当たり面積"/>
        <xdr:cNvSpPr txBox="1"/>
      </xdr:nvSpPr>
      <xdr:spPr>
        <a:xfrm>
          <a:off x="8515427" y="1463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90695</xdr:rowOff>
    </xdr:from>
    <xdr:ext cx="469744" cy="259045"/>
    <xdr:sp macro="" textlink="">
      <xdr:nvSpPr>
        <xdr:cNvPr id="371" name="n_3aveValue【公営住宅】&#10;一人当たり面積"/>
        <xdr:cNvSpPr txBox="1"/>
      </xdr:nvSpPr>
      <xdr:spPr>
        <a:xfrm>
          <a:off x="7626427" y="1466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73169</xdr:rowOff>
    </xdr:from>
    <xdr:ext cx="469744" cy="259045"/>
    <xdr:sp macro="" textlink="">
      <xdr:nvSpPr>
        <xdr:cNvPr id="372" name="n_4aveValue【公営住宅】&#10;一人当たり面積"/>
        <xdr:cNvSpPr txBox="1"/>
      </xdr:nvSpPr>
      <xdr:spPr>
        <a:xfrm>
          <a:off x="6737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96283</xdr:rowOff>
    </xdr:from>
    <xdr:ext cx="469744" cy="259045"/>
    <xdr:sp macro="" textlink="">
      <xdr:nvSpPr>
        <xdr:cNvPr id="373" name="n_1mainValue【公営住宅】&#10;一人当たり面積"/>
        <xdr:cNvSpPr txBox="1"/>
      </xdr:nvSpPr>
      <xdr:spPr>
        <a:xfrm>
          <a:off x="9391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103712</xdr:rowOff>
    </xdr:from>
    <xdr:ext cx="469744" cy="259045"/>
    <xdr:sp macro="" textlink="">
      <xdr:nvSpPr>
        <xdr:cNvPr id="374" name="n_2mainValue【公営住宅】&#10;一人当たり面積"/>
        <xdr:cNvSpPr txBox="1"/>
      </xdr:nvSpPr>
      <xdr:spPr>
        <a:xfrm>
          <a:off x="8515427" y="14162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111523</xdr:rowOff>
    </xdr:from>
    <xdr:ext cx="469744" cy="259045"/>
    <xdr:sp macro="" textlink="">
      <xdr:nvSpPr>
        <xdr:cNvPr id="375" name="n_3mainValue【公営住宅】&#10;一人当たり面積"/>
        <xdr:cNvSpPr txBox="1"/>
      </xdr:nvSpPr>
      <xdr:spPr>
        <a:xfrm>
          <a:off x="7626427" y="1417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118000</xdr:rowOff>
    </xdr:from>
    <xdr:ext cx="469744" cy="259045"/>
    <xdr:sp macro="" textlink="">
      <xdr:nvSpPr>
        <xdr:cNvPr id="376" name="n_4mainValue【公営住宅】&#10;一人当たり面積"/>
        <xdr:cNvSpPr txBox="1"/>
      </xdr:nvSpPr>
      <xdr:spPr>
        <a:xfrm>
          <a:off x="6737427" y="14176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13336</xdr:rowOff>
    </xdr:from>
    <xdr:to>
      <xdr:col>24</xdr:col>
      <xdr:colOff>62865</xdr:colOff>
      <xdr:row>107</xdr:row>
      <xdr:rowOff>72389</xdr:rowOff>
    </xdr:to>
    <xdr:cxnSp macro="">
      <xdr:nvCxnSpPr>
        <xdr:cNvPr id="401" name="直線コネクタ 400"/>
        <xdr:cNvCxnSpPr/>
      </xdr:nvCxnSpPr>
      <xdr:spPr>
        <a:xfrm flipV="1">
          <a:off x="4634865" y="17158336"/>
          <a:ext cx="0" cy="125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76216</xdr:rowOff>
    </xdr:from>
    <xdr:ext cx="405111" cy="259045"/>
    <xdr:sp macro="" textlink="">
      <xdr:nvSpPr>
        <xdr:cNvPr id="402" name="【港湾・漁港】&#10;有形固定資産減価償却率最小値テキスト"/>
        <xdr:cNvSpPr txBox="1"/>
      </xdr:nvSpPr>
      <xdr:spPr>
        <a:xfrm>
          <a:off x="4673600"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72389</xdr:rowOff>
    </xdr:from>
    <xdr:to>
      <xdr:col>24</xdr:col>
      <xdr:colOff>152400</xdr:colOff>
      <xdr:row>107</xdr:row>
      <xdr:rowOff>72389</xdr:rowOff>
    </xdr:to>
    <xdr:cxnSp macro="">
      <xdr:nvCxnSpPr>
        <xdr:cNvPr id="403" name="直線コネクタ 402"/>
        <xdr:cNvCxnSpPr/>
      </xdr:nvCxnSpPr>
      <xdr:spPr>
        <a:xfrm>
          <a:off x="4546600" y="1841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131463</xdr:rowOff>
    </xdr:from>
    <xdr:ext cx="405111" cy="259045"/>
    <xdr:sp macro="" textlink="">
      <xdr:nvSpPr>
        <xdr:cNvPr id="404" name="【港湾・漁港】&#10;有形固定資産減価償却率最大値テキスト"/>
        <xdr:cNvSpPr txBox="1"/>
      </xdr:nvSpPr>
      <xdr:spPr>
        <a:xfrm>
          <a:off x="4673600" y="1693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13336</xdr:rowOff>
    </xdr:from>
    <xdr:to>
      <xdr:col>24</xdr:col>
      <xdr:colOff>152400</xdr:colOff>
      <xdr:row>100</xdr:row>
      <xdr:rowOff>13336</xdr:rowOff>
    </xdr:to>
    <xdr:cxnSp macro="">
      <xdr:nvCxnSpPr>
        <xdr:cNvPr id="405" name="直線コネクタ 404"/>
        <xdr:cNvCxnSpPr/>
      </xdr:nvCxnSpPr>
      <xdr:spPr>
        <a:xfrm>
          <a:off x="4546600" y="171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65422</xdr:rowOff>
    </xdr:from>
    <xdr:ext cx="405111" cy="259045"/>
    <xdr:sp macro="" textlink="">
      <xdr:nvSpPr>
        <xdr:cNvPr id="406" name="【港湾・漁港】&#10;有形固定資産減価償却率平均値テキスト"/>
        <xdr:cNvSpPr txBox="1"/>
      </xdr:nvSpPr>
      <xdr:spPr>
        <a:xfrm>
          <a:off x="4673600" y="17724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42545</xdr:rowOff>
    </xdr:from>
    <xdr:to>
      <xdr:col>24</xdr:col>
      <xdr:colOff>114300</xdr:colOff>
      <xdr:row>104</xdr:row>
      <xdr:rowOff>144145</xdr:rowOff>
    </xdr:to>
    <xdr:sp macro="" textlink="">
      <xdr:nvSpPr>
        <xdr:cNvPr id="407" name="フローチャート: 判断 406"/>
        <xdr:cNvSpPr/>
      </xdr:nvSpPr>
      <xdr:spPr>
        <a:xfrm>
          <a:off x="45847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08" name="フローチャート: 判断 407"/>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141605</xdr:rowOff>
    </xdr:from>
    <xdr:to>
      <xdr:col>15</xdr:col>
      <xdr:colOff>101600</xdr:colOff>
      <xdr:row>104</xdr:row>
      <xdr:rowOff>71755</xdr:rowOff>
    </xdr:to>
    <xdr:sp macro="" textlink="">
      <xdr:nvSpPr>
        <xdr:cNvPr id="409" name="フローチャート: 判断 408"/>
        <xdr:cNvSpPr/>
      </xdr:nvSpPr>
      <xdr:spPr>
        <a:xfrm>
          <a:off x="2857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111125</xdr:rowOff>
    </xdr:from>
    <xdr:to>
      <xdr:col>10</xdr:col>
      <xdr:colOff>165100</xdr:colOff>
      <xdr:row>104</xdr:row>
      <xdr:rowOff>41275</xdr:rowOff>
    </xdr:to>
    <xdr:sp macro="" textlink="">
      <xdr:nvSpPr>
        <xdr:cNvPr id="410" name="フローチャート: 判断 409"/>
        <xdr:cNvSpPr/>
      </xdr:nvSpPr>
      <xdr:spPr>
        <a:xfrm>
          <a:off x="1968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52070</xdr:rowOff>
    </xdr:from>
    <xdr:to>
      <xdr:col>6</xdr:col>
      <xdr:colOff>38100</xdr:colOff>
      <xdr:row>103</xdr:row>
      <xdr:rowOff>153670</xdr:rowOff>
    </xdr:to>
    <xdr:sp macro="" textlink="">
      <xdr:nvSpPr>
        <xdr:cNvPr id="411" name="フローチャート: 判断 410"/>
        <xdr:cNvSpPr/>
      </xdr:nvSpPr>
      <xdr:spPr>
        <a:xfrm>
          <a:off x="1079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417" name="楕円 416"/>
        <xdr:cNvSpPr/>
      </xdr:nvSpPr>
      <xdr:spPr>
        <a:xfrm>
          <a:off x="45847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72407</xdr:rowOff>
    </xdr:from>
    <xdr:ext cx="405111" cy="259045"/>
    <xdr:sp macro="" textlink="">
      <xdr:nvSpPr>
        <xdr:cNvPr id="418" name="【港湾・漁港】&#10;有形固定資産減価償却率該当値テキスト"/>
        <xdr:cNvSpPr txBox="1"/>
      </xdr:nvSpPr>
      <xdr:spPr>
        <a:xfrm>
          <a:off x="4673600"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57786</xdr:rowOff>
    </xdr:from>
    <xdr:to>
      <xdr:col>20</xdr:col>
      <xdr:colOff>38100</xdr:colOff>
      <xdr:row>104</xdr:row>
      <xdr:rowOff>159386</xdr:rowOff>
    </xdr:to>
    <xdr:sp macro="" textlink="">
      <xdr:nvSpPr>
        <xdr:cNvPr id="419" name="楕円 418"/>
        <xdr:cNvSpPr/>
      </xdr:nvSpPr>
      <xdr:spPr>
        <a:xfrm>
          <a:off x="3746500" y="1788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108586</xdr:rowOff>
    </xdr:from>
    <xdr:to>
      <xdr:col>24</xdr:col>
      <xdr:colOff>63500</xdr:colOff>
      <xdr:row>104</xdr:row>
      <xdr:rowOff>144780</xdr:rowOff>
    </xdr:to>
    <xdr:cxnSp macro="">
      <xdr:nvCxnSpPr>
        <xdr:cNvPr id="420" name="直線コネクタ 419"/>
        <xdr:cNvCxnSpPr/>
      </xdr:nvCxnSpPr>
      <xdr:spPr>
        <a:xfrm>
          <a:off x="3797300" y="17939386"/>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23495</xdr:rowOff>
    </xdr:from>
    <xdr:to>
      <xdr:col>15</xdr:col>
      <xdr:colOff>101600</xdr:colOff>
      <xdr:row>104</xdr:row>
      <xdr:rowOff>125095</xdr:rowOff>
    </xdr:to>
    <xdr:sp macro="" textlink="">
      <xdr:nvSpPr>
        <xdr:cNvPr id="421" name="楕円 420"/>
        <xdr:cNvSpPr/>
      </xdr:nvSpPr>
      <xdr:spPr>
        <a:xfrm>
          <a:off x="2857500" y="1785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74295</xdr:rowOff>
    </xdr:from>
    <xdr:to>
      <xdr:col>19</xdr:col>
      <xdr:colOff>177800</xdr:colOff>
      <xdr:row>104</xdr:row>
      <xdr:rowOff>108586</xdr:rowOff>
    </xdr:to>
    <xdr:cxnSp macro="">
      <xdr:nvCxnSpPr>
        <xdr:cNvPr id="422" name="直線コネクタ 421"/>
        <xdr:cNvCxnSpPr/>
      </xdr:nvCxnSpPr>
      <xdr:spPr>
        <a:xfrm>
          <a:off x="2908300" y="179050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156845</xdr:rowOff>
    </xdr:from>
    <xdr:to>
      <xdr:col>10</xdr:col>
      <xdr:colOff>165100</xdr:colOff>
      <xdr:row>104</xdr:row>
      <xdr:rowOff>86995</xdr:rowOff>
    </xdr:to>
    <xdr:sp macro="" textlink="">
      <xdr:nvSpPr>
        <xdr:cNvPr id="423" name="楕円 422"/>
        <xdr:cNvSpPr/>
      </xdr:nvSpPr>
      <xdr:spPr>
        <a:xfrm>
          <a:off x="1968500" y="178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36195</xdr:rowOff>
    </xdr:from>
    <xdr:to>
      <xdr:col>15</xdr:col>
      <xdr:colOff>50800</xdr:colOff>
      <xdr:row>104</xdr:row>
      <xdr:rowOff>74295</xdr:rowOff>
    </xdr:to>
    <xdr:cxnSp macro="">
      <xdr:nvCxnSpPr>
        <xdr:cNvPr id="424" name="直線コネクタ 423"/>
        <xdr:cNvCxnSpPr/>
      </xdr:nvCxnSpPr>
      <xdr:spPr>
        <a:xfrm>
          <a:off x="2019300" y="178669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120650</xdr:rowOff>
    </xdr:from>
    <xdr:to>
      <xdr:col>6</xdr:col>
      <xdr:colOff>38100</xdr:colOff>
      <xdr:row>104</xdr:row>
      <xdr:rowOff>50800</xdr:rowOff>
    </xdr:to>
    <xdr:sp macro="" textlink="">
      <xdr:nvSpPr>
        <xdr:cNvPr id="425" name="楕円 424"/>
        <xdr:cNvSpPr/>
      </xdr:nvSpPr>
      <xdr:spPr>
        <a:xfrm>
          <a:off x="1079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0</xdr:rowOff>
    </xdr:from>
    <xdr:to>
      <xdr:col>10</xdr:col>
      <xdr:colOff>114300</xdr:colOff>
      <xdr:row>104</xdr:row>
      <xdr:rowOff>36195</xdr:rowOff>
    </xdr:to>
    <xdr:cxnSp macro="">
      <xdr:nvCxnSpPr>
        <xdr:cNvPr id="426" name="直線コネクタ 425"/>
        <xdr:cNvCxnSpPr/>
      </xdr:nvCxnSpPr>
      <xdr:spPr>
        <a:xfrm>
          <a:off x="1130300" y="178308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27" name="n_1aveValue【港湾・漁港】&#10;有形固定資産減価償却率"/>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88282</xdr:rowOff>
    </xdr:from>
    <xdr:ext cx="405111" cy="259045"/>
    <xdr:sp macro="" textlink="">
      <xdr:nvSpPr>
        <xdr:cNvPr id="428" name="n_2aveValue【港湾・漁港】&#10;有形固定資産減価償却率"/>
        <xdr:cNvSpPr txBox="1"/>
      </xdr:nvSpPr>
      <xdr:spPr>
        <a:xfrm>
          <a:off x="2705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57802</xdr:rowOff>
    </xdr:from>
    <xdr:ext cx="405111" cy="259045"/>
    <xdr:sp macro="" textlink="">
      <xdr:nvSpPr>
        <xdr:cNvPr id="429" name="n_3aveValue【港湾・漁港】&#10;有形固定資産減価償却率"/>
        <xdr:cNvSpPr txBox="1"/>
      </xdr:nvSpPr>
      <xdr:spPr>
        <a:xfrm>
          <a:off x="18167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170197</xdr:rowOff>
    </xdr:from>
    <xdr:ext cx="405111" cy="259045"/>
    <xdr:sp macro="" textlink="">
      <xdr:nvSpPr>
        <xdr:cNvPr id="430" name="n_4aveValue【港湾・漁港】&#10;有形固定資産減価償却率"/>
        <xdr:cNvSpPr txBox="1"/>
      </xdr:nvSpPr>
      <xdr:spPr>
        <a:xfrm>
          <a:off x="927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150513</xdr:rowOff>
    </xdr:from>
    <xdr:ext cx="405111" cy="259045"/>
    <xdr:sp macro="" textlink="">
      <xdr:nvSpPr>
        <xdr:cNvPr id="431" name="n_1mainValue【港湾・漁港】&#10;有形固定資産減価償却率"/>
        <xdr:cNvSpPr txBox="1"/>
      </xdr:nvSpPr>
      <xdr:spPr>
        <a:xfrm>
          <a:off x="35820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116222</xdr:rowOff>
    </xdr:from>
    <xdr:ext cx="405111" cy="259045"/>
    <xdr:sp macro="" textlink="">
      <xdr:nvSpPr>
        <xdr:cNvPr id="432" name="n_2mainValue【港湾・漁港】&#10;有形固定資産減価償却率"/>
        <xdr:cNvSpPr txBox="1"/>
      </xdr:nvSpPr>
      <xdr:spPr>
        <a:xfrm>
          <a:off x="2705744" y="1794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78122</xdr:rowOff>
    </xdr:from>
    <xdr:ext cx="405111" cy="259045"/>
    <xdr:sp macro="" textlink="">
      <xdr:nvSpPr>
        <xdr:cNvPr id="433" name="n_3mainValue【港湾・漁港】&#10;有形固定資産減価償却率"/>
        <xdr:cNvSpPr txBox="1"/>
      </xdr:nvSpPr>
      <xdr:spPr>
        <a:xfrm>
          <a:off x="1816744" y="1790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41927</xdr:rowOff>
    </xdr:from>
    <xdr:ext cx="405111" cy="259045"/>
    <xdr:sp macro="" textlink="">
      <xdr:nvSpPr>
        <xdr:cNvPr id="434" name="n_4mainValue【港湾・漁港】&#10;有形固定資産減価償却率"/>
        <xdr:cNvSpPr txBox="1"/>
      </xdr:nvSpPr>
      <xdr:spPr>
        <a:xfrm>
          <a:off x="927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5" name="直線コネクタ 44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6" name="テキスト ボックス 445"/>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7" name="直線コネクタ 44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8" name="テキスト ボックス 447"/>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9" name="直線コネクタ 44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0" name="テキスト ボックス 449"/>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1" name="直線コネクタ 45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2" name="テキスト ボックス 451"/>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32708</xdr:rowOff>
    </xdr:from>
    <xdr:to>
      <xdr:col>54</xdr:col>
      <xdr:colOff>189865</xdr:colOff>
      <xdr:row>108</xdr:row>
      <xdr:rowOff>76127</xdr:rowOff>
    </xdr:to>
    <xdr:cxnSp macro="">
      <xdr:nvCxnSpPr>
        <xdr:cNvPr id="456" name="直線コネクタ 455"/>
        <xdr:cNvCxnSpPr/>
      </xdr:nvCxnSpPr>
      <xdr:spPr>
        <a:xfrm flipV="1">
          <a:off x="10476865" y="17520608"/>
          <a:ext cx="0" cy="107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79954</xdr:rowOff>
    </xdr:from>
    <xdr:ext cx="378565" cy="259045"/>
    <xdr:sp macro="" textlink="">
      <xdr:nvSpPr>
        <xdr:cNvPr id="457" name="【港湾・漁港】&#10;一人当たり有形固定資産（償却資産）額最小値テキスト"/>
        <xdr:cNvSpPr txBox="1"/>
      </xdr:nvSpPr>
      <xdr:spPr>
        <a:xfrm>
          <a:off x="10515600" y="1859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76127</xdr:rowOff>
    </xdr:from>
    <xdr:to>
      <xdr:col>55</xdr:col>
      <xdr:colOff>88900</xdr:colOff>
      <xdr:row>108</xdr:row>
      <xdr:rowOff>76127</xdr:rowOff>
    </xdr:to>
    <xdr:cxnSp macro="">
      <xdr:nvCxnSpPr>
        <xdr:cNvPr id="458" name="直線コネクタ 457"/>
        <xdr:cNvCxnSpPr/>
      </xdr:nvCxnSpPr>
      <xdr:spPr>
        <a:xfrm>
          <a:off x="10388600" y="185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150835</xdr:rowOff>
    </xdr:from>
    <xdr:ext cx="690189" cy="259045"/>
    <xdr:sp macro="" textlink="">
      <xdr:nvSpPr>
        <xdr:cNvPr id="459" name="【港湾・漁港】&#10;一人当たり有形固定資産（償却資産）額最大値テキスト"/>
        <xdr:cNvSpPr txBox="1"/>
      </xdr:nvSpPr>
      <xdr:spPr>
        <a:xfrm>
          <a:off x="10515600" y="172958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32708</xdr:rowOff>
    </xdr:from>
    <xdr:to>
      <xdr:col>55</xdr:col>
      <xdr:colOff>88900</xdr:colOff>
      <xdr:row>102</xdr:row>
      <xdr:rowOff>32708</xdr:rowOff>
    </xdr:to>
    <xdr:cxnSp macro="">
      <xdr:nvCxnSpPr>
        <xdr:cNvPr id="460" name="直線コネクタ 459"/>
        <xdr:cNvCxnSpPr/>
      </xdr:nvCxnSpPr>
      <xdr:spPr>
        <a:xfrm>
          <a:off x="10388600" y="17520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165684</xdr:rowOff>
    </xdr:from>
    <xdr:ext cx="599010" cy="259045"/>
    <xdr:sp macro="" textlink="">
      <xdr:nvSpPr>
        <xdr:cNvPr id="461" name="【港湾・漁港】&#10;一人当たり有形固定資産（償却資産）額平均値テキスト"/>
        <xdr:cNvSpPr txBox="1"/>
      </xdr:nvSpPr>
      <xdr:spPr>
        <a:xfrm>
          <a:off x="10515600" y="18167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142807</xdr:rowOff>
    </xdr:from>
    <xdr:to>
      <xdr:col>55</xdr:col>
      <xdr:colOff>50800</xdr:colOff>
      <xdr:row>107</xdr:row>
      <xdr:rowOff>72957</xdr:rowOff>
    </xdr:to>
    <xdr:sp macro="" textlink="">
      <xdr:nvSpPr>
        <xdr:cNvPr id="462" name="フローチャート: 判断 461"/>
        <xdr:cNvSpPr/>
      </xdr:nvSpPr>
      <xdr:spPr>
        <a:xfrm>
          <a:off x="10426700" y="1831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103428</xdr:rowOff>
    </xdr:from>
    <xdr:to>
      <xdr:col>50</xdr:col>
      <xdr:colOff>165100</xdr:colOff>
      <xdr:row>107</xdr:row>
      <xdr:rowOff>33578</xdr:rowOff>
    </xdr:to>
    <xdr:sp macro="" textlink="">
      <xdr:nvSpPr>
        <xdr:cNvPr id="463" name="フローチャート: 判断 462"/>
        <xdr:cNvSpPr/>
      </xdr:nvSpPr>
      <xdr:spPr>
        <a:xfrm>
          <a:off x="9588500" y="1827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106491</xdr:rowOff>
    </xdr:from>
    <xdr:to>
      <xdr:col>46</xdr:col>
      <xdr:colOff>38100</xdr:colOff>
      <xdr:row>107</xdr:row>
      <xdr:rowOff>36641</xdr:rowOff>
    </xdr:to>
    <xdr:sp macro="" textlink="">
      <xdr:nvSpPr>
        <xdr:cNvPr id="464" name="フローチャート: 判断 463"/>
        <xdr:cNvSpPr/>
      </xdr:nvSpPr>
      <xdr:spPr>
        <a:xfrm>
          <a:off x="8699500" y="1828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108950</xdr:rowOff>
    </xdr:from>
    <xdr:to>
      <xdr:col>41</xdr:col>
      <xdr:colOff>101600</xdr:colOff>
      <xdr:row>107</xdr:row>
      <xdr:rowOff>39100</xdr:rowOff>
    </xdr:to>
    <xdr:sp macro="" textlink="">
      <xdr:nvSpPr>
        <xdr:cNvPr id="465" name="フローチャート: 判断 464"/>
        <xdr:cNvSpPr/>
      </xdr:nvSpPr>
      <xdr:spPr>
        <a:xfrm>
          <a:off x="7810500" y="1828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106553</xdr:rowOff>
    </xdr:from>
    <xdr:to>
      <xdr:col>36</xdr:col>
      <xdr:colOff>165100</xdr:colOff>
      <xdr:row>107</xdr:row>
      <xdr:rowOff>36703</xdr:rowOff>
    </xdr:to>
    <xdr:sp macro="" textlink="">
      <xdr:nvSpPr>
        <xdr:cNvPr id="466" name="フローチャート: 判断 465"/>
        <xdr:cNvSpPr/>
      </xdr:nvSpPr>
      <xdr:spPr>
        <a:xfrm>
          <a:off x="6921500" y="1828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58398</xdr:rowOff>
    </xdr:from>
    <xdr:to>
      <xdr:col>55</xdr:col>
      <xdr:colOff>50800</xdr:colOff>
      <xdr:row>107</xdr:row>
      <xdr:rowOff>159998</xdr:rowOff>
    </xdr:to>
    <xdr:sp macro="" textlink="">
      <xdr:nvSpPr>
        <xdr:cNvPr id="472" name="楕円 471"/>
        <xdr:cNvSpPr/>
      </xdr:nvSpPr>
      <xdr:spPr>
        <a:xfrm>
          <a:off x="10426700" y="1840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36825</xdr:rowOff>
    </xdr:from>
    <xdr:ext cx="599010" cy="259045"/>
    <xdr:sp macro="" textlink="">
      <xdr:nvSpPr>
        <xdr:cNvPr id="473" name="【港湾・漁港】&#10;一人当たり有形固定資産（償却資産）額該当値テキスト"/>
        <xdr:cNvSpPr txBox="1"/>
      </xdr:nvSpPr>
      <xdr:spPr>
        <a:xfrm>
          <a:off x="10515600" y="18381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60742</xdr:rowOff>
    </xdr:from>
    <xdr:to>
      <xdr:col>50</xdr:col>
      <xdr:colOff>165100</xdr:colOff>
      <xdr:row>107</xdr:row>
      <xdr:rowOff>162342</xdr:rowOff>
    </xdr:to>
    <xdr:sp macro="" textlink="">
      <xdr:nvSpPr>
        <xdr:cNvPr id="474" name="楕円 473"/>
        <xdr:cNvSpPr/>
      </xdr:nvSpPr>
      <xdr:spPr>
        <a:xfrm>
          <a:off x="9588500" y="1840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109198</xdr:rowOff>
    </xdr:from>
    <xdr:to>
      <xdr:col>55</xdr:col>
      <xdr:colOff>0</xdr:colOff>
      <xdr:row>107</xdr:row>
      <xdr:rowOff>111542</xdr:rowOff>
    </xdr:to>
    <xdr:cxnSp macro="">
      <xdr:nvCxnSpPr>
        <xdr:cNvPr id="475" name="直線コネクタ 474"/>
        <xdr:cNvCxnSpPr/>
      </xdr:nvCxnSpPr>
      <xdr:spPr>
        <a:xfrm flipV="1">
          <a:off x="9639300" y="18454348"/>
          <a:ext cx="838200" cy="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63385</xdr:rowOff>
    </xdr:from>
    <xdr:to>
      <xdr:col>46</xdr:col>
      <xdr:colOff>38100</xdr:colOff>
      <xdr:row>107</xdr:row>
      <xdr:rowOff>164985</xdr:rowOff>
    </xdr:to>
    <xdr:sp macro="" textlink="">
      <xdr:nvSpPr>
        <xdr:cNvPr id="476" name="楕円 475"/>
        <xdr:cNvSpPr/>
      </xdr:nvSpPr>
      <xdr:spPr>
        <a:xfrm>
          <a:off x="8699500" y="1840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111542</xdr:rowOff>
    </xdr:from>
    <xdr:to>
      <xdr:col>50</xdr:col>
      <xdr:colOff>114300</xdr:colOff>
      <xdr:row>107</xdr:row>
      <xdr:rowOff>114185</xdr:rowOff>
    </xdr:to>
    <xdr:cxnSp macro="">
      <xdr:nvCxnSpPr>
        <xdr:cNvPr id="477" name="直線コネクタ 476"/>
        <xdr:cNvCxnSpPr/>
      </xdr:nvCxnSpPr>
      <xdr:spPr>
        <a:xfrm flipV="1">
          <a:off x="8750300" y="18456692"/>
          <a:ext cx="889000" cy="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65836</xdr:rowOff>
    </xdr:from>
    <xdr:to>
      <xdr:col>41</xdr:col>
      <xdr:colOff>101600</xdr:colOff>
      <xdr:row>107</xdr:row>
      <xdr:rowOff>167436</xdr:rowOff>
    </xdr:to>
    <xdr:sp macro="" textlink="">
      <xdr:nvSpPr>
        <xdr:cNvPr id="478" name="楕円 477"/>
        <xdr:cNvSpPr/>
      </xdr:nvSpPr>
      <xdr:spPr>
        <a:xfrm>
          <a:off x="7810500" y="1841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114185</xdr:rowOff>
    </xdr:from>
    <xdr:to>
      <xdr:col>45</xdr:col>
      <xdr:colOff>177800</xdr:colOff>
      <xdr:row>107</xdr:row>
      <xdr:rowOff>116636</xdr:rowOff>
    </xdr:to>
    <xdr:cxnSp macro="">
      <xdr:nvCxnSpPr>
        <xdr:cNvPr id="479" name="直線コネクタ 478"/>
        <xdr:cNvCxnSpPr/>
      </xdr:nvCxnSpPr>
      <xdr:spPr>
        <a:xfrm flipV="1">
          <a:off x="7861300" y="18459335"/>
          <a:ext cx="8890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67890</xdr:rowOff>
    </xdr:from>
    <xdr:to>
      <xdr:col>36</xdr:col>
      <xdr:colOff>165100</xdr:colOff>
      <xdr:row>107</xdr:row>
      <xdr:rowOff>169490</xdr:rowOff>
    </xdr:to>
    <xdr:sp macro="" textlink="">
      <xdr:nvSpPr>
        <xdr:cNvPr id="480" name="楕円 479"/>
        <xdr:cNvSpPr/>
      </xdr:nvSpPr>
      <xdr:spPr>
        <a:xfrm>
          <a:off x="6921500" y="1841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116636</xdr:rowOff>
    </xdr:from>
    <xdr:to>
      <xdr:col>41</xdr:col>
      <xdr:colOff>50800</xdr:colOff>
      <xdr:row>107</xdr:row>
      <xdr:rowOff>118690</xdr:rowOff>
    </xdr:to>
    <xdr:cxnSp macro="">
      <xdr:nvCxnSpPr>
        <xdr:cNvPr id="481" name="直線コネクタ 480"/>
        <xdr:cNvCxnSpPr/>
      </xdr:nvCxnSpPr>
      <xdr:spPr>
        <a:xfrm flipV="1">
          <a:off x="6972300" y="18461786"/>
          <a:ext cx="889000" cy="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50105</xdr:rowOff>
    </xdr:from>
    <xdr:ext cx="599010" cy="259045"/>
    <xdr:sp macro="" textlink="">
      <xdr:nvSpPr>
        <xdr:cNvPr id="482" name="n_1aveValue【港湾・漁港】&#10;一人当たり有形固定資産（償却資産）額"/>
        <xdr:cNvSpPr txBox="1"/>
      </xdr:nvSpPr>
      <xdr:spPr>
        <a:xfrm>
          <a:off x="9327095" y="18052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53168</xdr:rowOff>
    </xdr:from>
    <xdr:ext cx="599010" cy="259045"/>
    <xdr:sp macro="" textlink="">
      <xdr:nvSpPr>
        <xdr:cNvPr id="483" name="n_2aveValue【港湾・漁港】&#10;一人当たり有形固定資産（償却資産）額"/>
        <xdr:cNvSpPr txBox="1"/>
      </xdr:nvSpPr>
      <xdr:spPr>
        <a:xfrm>
          <a:off x="8450795" y="1805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55627</xdr:rowOff>
    </xdr:from>
    <xdr:ext cx="599010" cy="259045"/>
    <xdr:sp macro="" textlink="">
      <xdr:nvSpPr>
        <xdr:cNvPr id="484" name="n_3aveValue【港湾・漁港】&#10;一人当たり有形固定資産（償却資産）額"/>
        <xdr:cNvSpPr txBox="1"/>
      </xdr:nvSpPr>
      <xdr:spPr>
        <a:xfrm>
          <a:off x="7561795" y="1805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53230</xdr:rowOff>
    </xdr:from>
    <xdr:ext cx="599010" cy="259045"/>
    <xdr:sp macro="" textlink="">
      <xdr:nvSpPr>
        <xdr:cNvPr id="485" name="n_4aveValue【港湾・漁港】&#10;一人当たり有形固定資産（償却資産）額"/>
        <xdr:cNvSpPr txBox="1"/>
      </xdr:nvSpPr>
      <xdr:spPr>
        <a:xfrm>
          <a:off x="6672795" y="1805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153469</xdr:rowOff>
    </xdr:from>
    <xdr:ext cx="599010" cy="259045"/>
    <xdr:sp macro="" textlink="">
      <xdr:nvSpPr>
        <xdr:cNvPr id="486" name="n_1mainValue【港湾・漁港】&#10;一人当たり有形固定資産（償却資産）額"/>
        <xdr:cNvSpPr txBox="1"/>
      </xdr:nvSpPr>
      <xdr:spPr>
        <a:xfrm>
          <a:off x="9327095" y="1849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156112</xdr:rowOff>
    </xdr:from>
    <xdr:ext cx="599010" cy="259045"/>
    <xdr:sp macro="" textlink="">
      <xdr:nvSpPr>
        <xdr:cNvPr id="487" name="n_2mainValue【港湾・漁港】&#10;一人当たり有形固定資産（償却資産）額"/>
        <xdr:cNvSpPr txBox="1"/>
      </xdr:nvSpPr>
      <xdr:spPr>
        <a:xfrm>
          <a:off x="8450795" y="1850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158563</xdr:rowOff>
    </xdr:from>
    <xdr:ext cx="599010" cy="259045"/>
    <xdr:sp macro="" textlink="">
      <xdr:nvSpPr>
        <xdr:cNvPr id="488" name="n_3mainValue【港湾・漁港】&#10;一人当たり有形固定資産（償却資産）額"/>
        <xdr:cNvSpPr txBox="1"/>
      </xdr:nvSpPr>
      <xdr:spPr>
        <a:xfrm>
          <a:off x="7561795" y="1850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160617</xdr:rowOff>
    </xdr:from>
    <xdr:ext cx="599010" cy="259045"/>
    <xdr:sp macro="" textlink="">
      <xdr:nvSpPr>
        <xdr:cNvPr id="489" name="n_4mainValue【港湾・漁港】&#10;一人当たり有形固定資産（償却資産）額"/>
        <xdr:cNvSpPr txBox="1"/>
      </xdr:nvSpPr>
      <xdr:spPr>
        <a:xfrm>
          <a:off x="6672795" y="18505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1" name="直線コネクタ 50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2" name="テキスト ボックス 50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3" name="直線コネクタ 50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4" name="テキスト ボックス 50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5" name="直線コネクタ 50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6" name="テキスト ボックス 50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7" name="直線コネクタ 50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8" name="テキスト ボックス 50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9" name="直線コネクタ 50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0" name="テキスト ボックス 50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1" name="直線コネクタ 51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2" name="テキスト ボックス 51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92528</xdr:rowOff>
    </xdr:to>
    <xdr:cxnSp macro="">
      <xdr:nvCxnSpPr>
        <xdr:cNvPr id="515" name="直線コネクタ 514"/>
        <xdr:cNvCxnSpPr/>
      </xdr:nvCxnSpPr>
      <xdr:spPr>
        <a:xfrm flipV="1">
          <a:off x="16318864" y="5676900"/>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6"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7" name="直線コネクタ 516"/>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340478" cy="259045"/>
    <xdr:sp macro="" textlink="">
      <xdr:nvSpPr>
        <xdr:cNvPr id="518" name="【認定こども園・幼稚園・保育所】&#10;有形固定資産減価償却率最大値テキスト"/>
        <xdr:cNvSpPr txBox="1"/>
      </xdr:nvSpPr>
      <xdr:spPr>
        <a:xfrm>
          <a:off x="16357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519" name="直線コネクタ 518"/>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15257</xdr:rowOff>
    </xdr:from>
    <xdr:ext cx="405111" cy="259045"/>
    <xdr:sp macro="" textlink="">
      <xdr:nvSpPr>
        <xdr:cNvPr id="520" name="【認定こども園・幼稚園・保育所】&#10;有形固定資産減価償却率平均値テキスト"/>
        <xdr:cNvSpPr txBox="1"/>
      </xdr:nvSpPr>
      <xdr:spPr>
        <a:xfrm>
          <a:off x="16357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521" name="フローチャート: 判断 520"/>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159294</xdr:rowOff>
    </xdr:from>
    <xdr:to>
      <xdr:col>81</xdr:col>
      <xdr:colOff>101600</xdr:colOff>
      <xdr:row>38</xdr:row>
      <xdr:rowOff>89444</xdr:rowOff>
    </xdr:to>
    <xdr:sp macro="" textlink="">
      <xdr:nvSpPr>
        <xdr:cNvPr id="522" name="フローチャート: 判断 521"/>
        <xdr:cNvSpPr/>
      </xdr:nvSpPr>
      <xdr:spPr>
        <a:xfrm>
          <a:off x="15430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523" name="フローチャート: 判断 522"/>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102144</xdr:rowOff>
    </xdr:from>
    <xdr:to>
      <xdr:col>72</xdr:col>
      <xdr:colOff>38100</xdr:colOff>
      <xdr:row>38</xdr:row>
      <xdr:rowOff>32294</xdr:rowOff>
    </xdr:to>
    <xdr:sp macro="" textlink="">
      <xdr:nvSpPr>
        <xdr:cNvPr id="524" name="フローチャート: 判断 523"/>
        <xdr:cNvSpPr/>
      </xdr:nvSpPr>
      <xdr:spPr>
        <a:xfrm>
          <a:off x="13652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525" name="フローチャート: 判断 524"/>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139700</xdr:rowOff>
    </xdr:from>
    <xdr:to>
      <xdr:col>85</xdr:col>
      <xdr:colOff>177800</xdr:colOff>
      <xdr:row>33</xdr:row>
      <xdr:rowOff>69850</xdr:rowOff>
    </xdr:to>
    <xdr:sp macro="" textlink="">
      <xdr:nvSpPr>
        <xdr:cNvPr id="531" name="楕円 530"/>
        <xdr:cNvSpPr/>
      </xdr:nvSpPr>
      <xdr:spPr>
        <a:xfrm>
          <a:off x="162687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92727</xdr:rowOff>
    </xdr:from>
    <xdr:ext cx="340478" cy="259045"/>
    <xdr:sp macro="" textlink="">
      <xdr:nvSpPr>
        <xdr:cNvPr id="532" name="【認定こども園・幼稚園・保育所】&#10;有形固定資産減価償却率該当値テキスト"/>
        <xdr:cNvSpPr txBox="1"/>
      </xdr:nvSpPr>
      <xdr:spPr>
        <a:xfrm>
          <a:off x="16357600" y="5579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38463</xdr:rowOff>
    </xdr:from>
    <xdr:to>
      <xdr:col>81</xdr:col>
      <xdr:colOff>101600</xdr:colOff>
      <xdr:row>40</xdr:row>
      <xdr:rowOff>140063</xdr:rowOff>
    </xdr:to>
    <xdr:sp macro="" textlink="">
      <xdr:nvSpPr>
        <xdr:cNvPr id="533" name="楕円 532"/>
        <xdr:cNvSpPr/>
      </xdr:nvSpPr>
      <xdr:spPr>
        <a:xfrm>
          <a:off x="15430500" y="68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19050</xdr:rowOff>
    </xdr:from>
    <xdr:to>
      <xdr:col>85</xdr:col>
      <xdr:colOff>127000</xdr:colOff>
      <xdr:row>40</xdr:row>
      <xdr:rowOff>89263</xdr:rowOff>
    </xdr:to>
    <xdr:cxnSp macro="">
      <xdr:nvCxnSpPr>
        <xdr:cNvPr id="534" name="直線コネクタ 533"/>
        <xdr:cNvCxnSpPr/>
      </xdr:nvCxnSpPr>
      <xdr:spPr>
        <a:xfrm flipV="1">
          <a:off x="15481300" y="5676900"/>
          <a:ext cx="838200" cy="127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907</xdr:rowOff>
    </xdr:from>
    <xdr:to>
      <xdr:col>76</xdr:col>
      <xdr:colOff>165100</xdr:colOff>
      <xdr:row>40</xdr:row>
      <xdr:rowOff>102507</xdr:rowOff>
    </xdr:to>
    <xdr:sp macro="" textlink="">
      <xdr:nvSpPr>
        <xdr:cNvPr id="535" name="楕円 534"/>
        <xdr:cNvSpPr/>
      </xdr:nvSpPr>
      <xdr:spPr>
        <a:xfrm>
          <a:off x="14541500" y="685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51707</xdr:rowOff>
    </xdr:from>
    <xdr:to>
      <xdr:col>81</xdr:col>
      <xdr:colOff>50800</xdr:colOff>
      <xdr:row>40</xdr:row>
      <xdr:rowOff>89263</xdr:rowOff>
    </xdr:to>
    <xdr:cxnSp macro="">
      <xdr:nvCxnSpPr>
        <xdr:cNvPr id="536" name="直線コネクタ 535"/>
        <xdr:cNvCxnSpPr/>
      </xdr:nvCxnSpPr>
      <xdr:spPr>
        <a:xfrm>
          <a:off x="14592300" y="690970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133169</xdr:rowOff>
    </xdr:from>
    <xdr:to>
      <xdr:col>72</xdr:col>
      <xdr:colOff>38100</xdr:colOff>
      <xdr:row>40</xdr:row>
      <xdr:rowOff>63319</xdr:rowOff>
    </xdr:to>
    <xdr:sp macro="" textlink="">
      <xdr:nvSpPr>
        <xdr:cNvPr id="537" name="楕円 536"/>
        <xdr:cNvSpPr/>
      </xdr:nvSpPr>
      <xdr:spPr>
        <a:xfrm>
          <a:off x="13652500" y="681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12519</xdr:rowOff>
    </xdr:from>
    <xdr:to>
      <xdr:col>76</xdr:col>
      <xdr:colOff>114300</xdr:colOff>
      <xdr:row>40</xdr:row>
      <xdr:rowOff>51707</xdr:rowOff>
    </xdr:to>
    <xdr:cxnSp macro="">
      <xdr:nvCxnSpPr>
        <xdr:cNvPr id="538" name="直線コネクタ 537"/>
        <xdr:cNvCxnSpPr/>
      </xdr:nvCxnSpPr>
      <xdr:spPr>
        <a:xfrm>
          <a:off x="13703300" y="687051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97246</xdr:rowOff>
    </xdr:from>
    <xdr:to>
      <xdr:col>67</xdr:col>
      <xdr:colOff>101600</xdr:colOff>
      <xdr:row>40</xdr:row>
      <xdr:rowOff>27396</xdr:rowOff>
    </xdr:to>
    <xdr:sp macro="" textlink="">
      <xdr:nvSpPr>
        <xdr:cNvPr id="539" name="楕円 538"/>
        <xdr:cNvSpPr/>
      </xdr:nvSpPr>
      <xdr:spPr>
        <a:xfrm>
          <a:off x="12763500" y="678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148046</xdr:rowOff>
    </xdr:from>
    <xdr:to>
      <xdr:col>71</xdr:col>
      <xdr:colOff>177800</xdr:colOff>
      <xdr:row>40</xdr:row>
      <xdr:rowOff>12519</xdr:rowOff>
    </xdr:to>
    <xdr:cxnSp macro="">
      <xdr:nvCxnSpPr>
        <xdr:cNvPr id="540" name="直線コネクタ 539"/>
        <xdr:cNvCxnSpPr/>
      </xdr:nvCxnSpPr>
      <xdr:spPr>
        <a:xfrm>
          <a:off x="12814300" y="683459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105971</xdr:rowOff>
    </xdr:from>
    <xdr:ext cx="405111" cy="259045"/>
    <xdr:sp macro="" textlink="">
      <xdr:nvSpPr>
        <xdr:cNvPr id="541" name="n_1aveValue【認定こども園・幼稚園・保育所】&#10;有形固定資産減価償却率"/>
        <xdr:cNvSpPr txBox="1"/>
      </xdr:nvSpPr>
      <xdr:spPr>
        <a:xfrm>
          <a:off x="152660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86377</xdr:rowOff>
    </xdr:from>
    <xdr:ext cx="405111" cy="259045"/>
    <xdr:sp macro="" textlink="">
      <xdr:nvSpPr>
        <xdr:cNvPr id="542" name="n_2aveValue【認定こども園・幼稚園・保育所】&#10;有形固定資産減価償却率"/>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48821</xdr:rowOff>
    </xdr:from>
    <xdr:ext cx="405111" cy="259045"/>
    <xdr:sp macro="" textlink="">
      <xdr:nvSpPr>
        <xdr:cNvPr id="543" name="n_3aveValue【認定こども園・幼稚園・保育所】&#10;有形固定資産減価償却率"/>
        <xdr:cNvSpPr txBox="1"/>
      </xdr:nvSpPr>
      <xdr:spPr>
        <a:xfrm>
          <a:off x="135007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544" name="n_4aveValue【認定こども園・幼稚園・保育所】&#10;有形固定資産減価償却率"/>
        <xdr:cNvSpPr txBox="1"/>
      </xdr:nvSpPr>
      <xdr:spPr>
        <a:xfrm>
          <a:off x="12611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131190</xdr:rowOff>
    </xdr:from>
    <xdr:ext cx="405111" cy="259045"/>
    <xdr:sp macro="" textlink="">
      <xdr:nvSpPr>
        <xdr:cNvPr id="545" name="n_1mainValue【認定こども園・幼稚園・保育所】&#10;有形固定資産減価償却率"/>
        <xdr:cNvSpPr txBox="1"/>
      </xdr:nvSpPr>
      <xdr:spPr>
        <a:xfrm>
          <a:off x="15266044" y="698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93634</xdr:rowOff>
    </xdr:from>
    <xdr:ext cx="405111" cy="259045"/>
    <xdr:sp macro="" textlink="">
      <xdr:nvSpPr>
        <xdr:cNvPr id="546" name="n_2mainValue【認定こども園・幼稚園・保育所】&#10;有形固定資産減価償却率"/>
        <xdr:cNvSpPr txBox="1"/>
      </xdr:nvSpPr>
      <xdr:spPr>
        <a:xfrm>
          <a:off x="14389744" y="695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54446</xdr:rowOff>
    </xdr:from>
    <xdr:ext cx="405111" cy="259045"/>
    <xdr:sp macro="" textlink="">
      <xdr:nvSpPr>
        <xdr:cNvPr id="547" name="n_3mainValue【認定こども園・幼稚園・保育所】&#10;有形固定資産減価償却率"/>
        <xdr:cNvSpPr txBox="1"/>
      </xdr:nvSpPr>
      <xdr:spPr>
        <a:xfrm>
          <a:off x="13500744" y="691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18523</xdr:rowOff>
    </xdr:from>
    <xdr:ext cx="405111" cy="259045"/>
    <xdr:sp macro="" textlink="">
      <xdr:nvSpPr>
        <xdr:cNvPr id="548" name="n_4mainValue【認定こども園・幼稚園・保育所】&#10;有形固定資産減価償却率"/>
        <xdr:cNvSpPr txBox="1"/>
      </xdr:nvSpPr>
      <xdr:spPr>
        <a:xfrm>
          <a:off x="12611744" y="687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9" name="直線コネクタ 5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0" name="テキスト ボックス 55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1" name="直線コネクタ 5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2" name="テキスト ボックス 56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3" name="直線コネクタ 5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4" name="テキスト ボックス 56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5" name="直線コネクタ 5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6" name="テキスト ボックス 56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92202</xdr:rowOff>
    </xdr:from>
    <xdr:to>
      <xdr:col>116</xdr:col>
      <xdr:colOff>62864</xdr:colOff>
      <xdr:row>41</xdr:row>
      <xdr:rowOff>85344</xdr:rowOff>
    </xdr:to>
    <xdr:cxnSp macro="">
      <xdr:nvCxnSpPr>
        <xdr:cNvPr id="570" name="直線コネクタ 569"/>
        <xdr:cNvCxnSpPr/>
      </xdr:nvCxnSpPr>
      <xdr:spPr>
        <a:xfrm flipV="1">
          <a:off x="22160864" y="592150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89171</xdr:rowOff>
    </xdr:from>
    <xdr:ext cx="469744" cy="259045"/>
    <xdr:sp macro="" textlink="">
      <xdr:nvSpPr>
        <xdr:cNvPr id="571" name="【認定こども園・幼稚園・保育所】&#10;一人当たり面積最小値テキスト"/>
        <xdr:cNvSpPr txBox="1"/>
      </xdr:nvSpPr>
      <xdr:spPr>
        <a:xfrm>
          <a:off x="22199600" y="711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85344</xdr:rowOff>
    </xdr:from>
    <xdr:to>
      <xdr:col>116</xdr:col>
      <xdr:colOff>152400</xdr:colOff>
      <xdr:row>41</xdr:row>
      <xdr:rowOff>85344</xdr:rowOff>
    </xdr:to>
    <xdr:cxnSp macro="">
      <xdr:nvCxnSpPr>
        <xdr:cNvPr id="572" name="直線コネクタ 571"/>
        <xdr:cNvCxnSpPr/>
      </xdr:nvCxnSpPr>
      <xdr:spPr>
        <a:xfrm>
          <a:off x="22072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38879</xdr:rowOff>
    </xdr:from>
    <xdr:ext cx="469744" cy="259045"/>
    <xdr:sp macro="" textlink="">
      <xdr:nvSpPr>
        <xdr:cNvPr id="573" name="【認定こども園・幼稚園・保育所】&#10;一人当たり面積最大値テキスト"/>
        <xdr:cNvSpPr txBox="1"/>
      </xdr:nvSpPr>
      <xdr:spPr>
        <a:xfrm>
          <a:off x="22199600" y="56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92202</xdr:rowOff>
    </xdr:from>
    <xdr:to>
      <xdr:col>116</xdr:col>
      <xdr:colOff>152400</xdr:colOff>
      <xdr:row>34</xdr:row>
      <xdr:rowOff>92202</xdr:rowOff>
    </xdr:to>
    <xdr:cxnSp macro="">
      <xdr:nvCxnSpPr>
        <xdr:cNvPr id="574" name="直線コネクタ 573"/>
        <xdr:cNvCxnSpPr/>
      </xdr:nvCxnSpPr>
      <xdr:spPr>
        <a:xfrm>
          <a:off x="22072600" y="592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142003</xdr:rowOff>
    </xdr:from>
    <xdr:ext cx="469744" cy="259045"/>
    <xdr:sp macro="" textlink="">
      <xdr:nvSpPr>
        <xdr:cNvPr id="575" name="【認定こども園・幼稚園・保育所】&#10;一人当たり面積平均値テキスト"/>
        <xdr:cNvSpPr txBox="1"/>
      </xdr:nvSpPr>
      <xdr:spPr>
        <a:xfrm>
          <a:off x="22199600" y="6485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119126</xdr:rowOff>
    </xdr:from>
    <xdr:to>
      <xdr:col>116</xdr:col>
      <xdr:colOff>114300</xdr:colOff>
      <xdr:row>39</xdr:row>
      <xdr:rowOff>49276</xdr:rowOff>
    </xdr:to>
    <xdr:sp macro="" textlink="">
      <xdr:nvSpPr>
        <xdr:cNvPr id="576" name="フローチャート: 判断 575"/>
        <xdr:cNvSpPr/>
      </xdr:nvSpPr>
      <xdr:spPr>
        <a:xfrm>
          <a:off x="221107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577" name="フローチャート: 判断 576"/>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89408</xdr:rowOff>
    </xdr:from>
    <xdr:to>
      <xdr:col>107</xdr:col>
      <xdr:colOff>101600</xdr:colOff>
      <xdr:row>39</xdr:row>
      <xdr:rowOff>19558</xdr:rowOff>
    </xdr:to>
    <xdr:sp macro="" textlink="">
      <xdr:nvSpPr>
        <xdr:cNvPr id="578" name="フローチャート: 判断 577"/>
        <xdr:cNvSpPr/>
      </xdr:nvSpPr>
      <xdr:spPr>
        <a:xfrm>
          <a:off x="20383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579" name="フローチャート: 判断 578"/>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96266</xdr:rowOff>
    </xdr:from>
    <xdr:to>
      <xdr:col>98</xdr:col>
      <xdr:colOff>38100</xdr:colOff>
      <xdr:row>39</xdr:row>
      <xdr:rowOff>26416</xdr:rowOff>
    </xdr:to>
    <xdr:sp macro="" textlink="">
      <xdr:nvSpPr>
        <xdr:cNvPr id="580" name="フローチャート: 判断 579"/>
        <xdr:cNvSpPr/>
      </xdr:nvSpPr>
      <xdr:spPr>
        <a:xfrm>
          <a:off x="18605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586" name="楕円 585"/>
        <xdr:cNvSpPr/>
      </xdr:nvSpPr>
      <xdr:spPr>
        <a:xfrm>
          <a:off x="221107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143273</xdr:rowOff>
    </xdr:from>
    <xdr:ext cx="469744" cy="259045"/>
    <xdr:sp macro="" textlink="">
      <xdr:nvSpPr>
        <xdr:cNvPr id="587" name="【認定こども園・幼稚園・保育所】&#10;一人当たり面積該当値テキスト"/>
        <xdr:cNvSpPr txBox="1"/>
      </xdr:nvSpPr>
      <xdr:spPr>
        <a:xfrm>
          <a:off x="22199600" y="665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25400</xdr:rowOff>
    </xdr:from>
    <xdr:to>
      <xdr:col>112</xdr:col>
      <xdr:colOff>38100</xdr:colOff>
      <xdr:row>39</xdr:row>
      <xdr:rowOff>127000</xdr:rowOff>
    </xdr:to>
    <xdr:sp macro="" textlink="">
      <xdr:nvSpPr>
        <xdr:cNvPr id="588" name="楕円 587"/>
        <xdr:cNvSpPr/>
      </xdr:nvSpPr>
      <xdr:spPr>
        <a:xfrm>
          <a:off x="21272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44196</xdr:rowOff>
    </xdr:from>
    <xdr:to>
      <xdr:col>116</xdr:col>
      <xdr:colOff>63500</xdr:colOff>
      <xdr:row>39</xdr:row>
      <xdr:rowOff>76200</xdr:rowOff>
    </xdr:to>
    <xdr:cxnSp macro="">
      <xdr:nvCxnSpPr>
        <xdr:cNvPr id="589" name="直線コネクタ 588"/>
        <xdr:cNvCxnSpPr/>
      </xdr:nvCxnSpPr>
      <xdr:spPr>
        <a:xfrm flipV="1">
          <a:off x="21323300" y="673074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32258</xdr:rowOff>
    </xdr:from>
    <xdr:to>
      <xdr:col>107</xdr:col>
      <xdr:colOff>101600</xdr:colOff>
      <xdr:row>39</xdr:row>
      <xdr:rowOff>133858</xdr:rowOff>
    </xdr:to>
    <xdr:sp macro="" textlink="">
      <xdr:nvSpPr>
        <xdr:cNvPr id="590" name="楕円 589"/>
        <xdr:cNvSpPr/>
      </xdr:nvSpPr>
      <xdr:spPr>
        <a:xfrm>
          <a:off x="20383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76200</xdr:rowOff>
    </xdr:from>
    <xdr:to>
      <xdr:col>111</xdr:col>
      <xdr:colOff>177800</xdr:colOff>
      <xdr:row>39</xdr:row>
      <xdr:rowOff>83058</xdr:rowOff>
    </xdr:to>
    <xdr:cxnSp macro="">
      <xdr:nvCxnSpPr>
        <xdr:cNvPr id="591" name="直線コネクタ 590"/>
        <xdr:cNvCxnSpPr/>
      </xdr:nvCxnSpPr>
      <xdr:spPr>
        <a:xfrm flipV="1">
          <a:off x="20434300" y="676275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39116</xdr:rowOff>
    </xdr:from>
    <xdr:to>
      <xdr:col>102</xdr:col>
      <xdr:colOff>165100</xdr:colOff>
      <xdr:row>39</xdr:row>
      <xdr:rowOff>140716</xdr:rowOff>
    </xdr:to>
    <xdr:sp macro="" textlink="">
      <xdr:nvSpPr>
        <xdr:cNvPr id="592" name="楕円 591"/>
        <xdr:cNvSpPr/>
      </xdr:nvSpPr>
      <xdr:spPr>
        <a:xfrm>
          <a:off x="19494500" y="67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83058</xdr:rowOff>
    </xdr:from>
    <xdr:to>
      <xdr:col>107</xdr:col>
      <xdr:colOff>50800</xdr:colOff>
      <xdr:row>39</xdr:row>
      <xdr:rowOff>89916</xdr:rowOff>
    </xdr:to>
    <xdr:cxnSp macro="">
      <xdr:nvCxnSpPr>
        <xdr:cNvPr id="593" name="直線コネクタ 592"/>
        <xdr:cNvCxnSpPr/>
      </xdr:nvCxnSpPr>
      <xdr:spPr>
        <a:xfrm flipV="1">
          <a:off x="19545300" y="676960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55118</xdr:rowOff>
    </xdr:from>
    <xdr:to>
      <xdr:col>98</xdr:col>
      <xdr:colOff>38100</xdr:colOff>
      <xdr:row>39</xdr:row>
      <xdr:rowOff>156718</xdr:rowOff>
    </xdr:to>
    <xdr:sp macro="" textlink="">
      <xdr:nvSpPr>
        <xdr:cNvPr id="594" name="楕円 593"/>
        <xdr:cNvSpPr/>
      </xdr:nvSpPr>
      <xdr:spPr>
        <a:xfrm>
          <a:off x="18605500" y="67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89916</xdr:rowOff>
    </xdr:from>
    <xdr:to>
      <xdr:col>102</xdr:col>
      <xdr:colOff>114300</xdr:colOff>
      <xdr:row>39</xdr:row>
      <xdr:rowOff>105918</xdr:rowOff>
    </xdr:to>
    <xdr:cxnSp macro="">
      <xdr:nvCxnSpPr>
        <xdr:cNvPr id="595" name="直線コネクタ 594"/>
        <xdr:cNvCxnSpPr/>
      </xdr:nvCxnSpPr>
      <xdr:spPr>
        <a:xfrm flipV="1">
          <a:off x="18656300" y="677646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56659</xdr:rowOff>
    </xdr:from>
    <xdr:ext cx="469744" cy="259045"/>
    <xdr:sp macro="" textlink="">
      <xdr:nvSpPr>
        <xdr:cNvPr id="596" name="n_1aveValue【認定こども園・幼稚園・保育所】&#10;一人当たり面積"/>
        <xdr:cNvSpPr txBox="1"/>
      </xdr:nvSpPr>
      <xdr:spPr>
        <a:xfrm>
          <a:off x="210757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36085</xdr:rowOff>
    </xdr:from>
    <xdr:ext cx="469744" cy="259045"/>
    <xdr:sp macro="" textlink="">
      <xdr:nvSpPr>
        <xdr:cNvPr id="597" name="n_2aveValue【認定こども園・幼稚園・保育所】&#10;一人当たり面積"/>
        <xdr:cNvSpPr txBox="1"/>
      </xdr:nvSpPr>
      <xdr:spPr>
        <a:xfrm>
          <a:off x="201994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47515</xdr:rowOff>
    </xdr:from>
    <xdr:ext cx="469744" cy="259045"/>
    <xdr:sp macro="" textlink="">
      <xdr:nvSpPr>
        <xdr:cNvPr id="598" name="n_3aveValue【認定こども園・幼稚園・保育所】&#10;一人当たり面積"/>
        <xdr:cNvSpPr txBox="1"/>
      </xdr:nvSpPr>
      <xdr:spPr>
        <a:xfrm>
          <a:off x="19310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42943</xdr:rowOff>
    </xdr:from>
    <xdr:ext cx="469744" cy="259045"/>
    <xdr:sp macro="" textlink="">
      <xdr:nvSpPr>
        <xdr:cNvPr id="599" name="n_4aveValue【認定こども園・幼稚園・保育所】&#10;一人当たり面積"/>
        <xdr:cNvSpPr txBox="1"/>
      </xdr:nvSpPr>
      <xdr:spPr>
        <a:xfrm>
          <a:off x="184214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118127</xdr:rowOff>
    </xdr:from>
    <xdr:ext cx="469744" cy="259045"/>
    <xdr:sp macro="" textlink="">
      <xdr:nvSpPr>
        <xdr:cNvPr id="600" name="n_1mainValue【認定こども園・幼稚園・保育所】&#10;一人当たり面積"/>
        <xdr:cNvSpPr txBox="1"/>
      </xdr:nvSpPr>
      <xdr:spPr>
        <a:xfrm>
          <a:off x="210757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124985</xdr:rowOff>
    </xdr:from>
    <xdr:ext cx="469744" cy="259045"/>
    <xdr:sp macro="" textlink="">
      <xdr:nvSpPr>
        <xdr:cNvPr id="601" name="n_2mainValue【認定こども園・幼稚園・保育所】&#10;一人当たり面積"/>
        <xdr:cNvSpPr txBox="1"/>
      </xdr:nvSpPr>
      <xdr:spPr>
        <a:xfrm>
          <a:off x="20199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131843</xdr:rowOff>
    </xdr:from>
    <xdr:ext cx="469744" cy="259045"/>
    <xdr:sp macro="" textlink="">
      <xdr:nvSpPr>
        <xdr:cNvPr id="602" name="n_3mainValue【認定こども園・幼稚園・保育所】&#10;一人当たり面積"/>
        <xdr:cNvSpPr txBox="1"/>
      </xdr:nvSpPr>
      <xdr:spPr>
        <a:xfrm>
          <a:off x="19310427" y="681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147845</xdr:rowOff>
    </xdr:from>
    <xdr:ext cx="469744" cy="259045"/>
    <xdr:sp macro="" textlink="">
      <xdr:nvSpPr>
        <xdr:cNvPr id="603" name="n_4mainValue【認定こども園・幼稚園・保育所】&#10;一人当たり面積"/>
        <xdr:cNvSpPr txBox="1"/>
      </xdr:nvSpPr>
      <xdr:spPr>
        <a:xfrm>
          <a:off x="18421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6" name="テキスト ボックス 61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6" name="テキスト ボックス 62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63</xdr:row>
      <xdr:rowOff>76200</xdr:rowOff>
    </xdr:to>
    <xdr:cxnSp macro="">
      <xdr:nvCxnSpPr>
        <xdr:cNvPr id="628" name="直線コネクタ 627"/>
        <xdr:cNvCxnSpPr/>
      </xdr:nvCxnSpPr>
      <xdr:spPr>
        <a:xfrm flipV="1">
          <a:off x="16318864" y="962406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80027</xdr:rowOff>
    </xdr:from>
    <xdr:ext cx="405111" cy="259045"/>
    <xdr:sp macro="" textlink="">
      <xdr:nvSpPr>
        <xdr:cNvPr id="629" name="【学校施設】&#10;有形固定資産減価償却率最小値テキスト"/>
        <xdr:cNvSpPr txBox="1"/>
      </xdr:nvSpPr>
      <xdr:spPr>
        <a:xfrm>
          <a:off x="16357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76200</xdr:rowOff>
    </xdr:from>
    <xdr:to>
      <xdr:col>86</xdr:col>
      <xdr:colOff>25400</xdr:colOff>
      <xdr:row>63</xdr:row>
      <xdr:rowOff>76200</xdr:rowOff>
    </xdr:to>
    <xdr:cxnSp macro="">
      <xdr:nvCxnSpPr>
        <xdr:cNvPr id="630" name="直線コネクタ 629"/>
        <xdr:cNvCxnSpPr/>
      </xdr:nvCxnSpPr>
      <xdr:spPr>
        <a:xfrm>
          <a:off x="16230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631" name="【学校施設】&#10;有形固定資産減価償却率最大値テキスト"/>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632" name="直線コネクタ 631"/>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20972</xdr:rowOff>
    </xdr:from>
    <xdr:ext cx="405111" cy="259045"/>
    <xdr:sp macro="" textlink="">
      <xdr:nvSpPr>
        <xdr:cNvPr id="633" name="【学校施設】&#10;有形固定資産減価償却率平均値テキスト"/>
        <xdr:cNvSpPr txBox="1"/>
      </xdr:nvSpPr>
      <xdr:spPr>
        <a:xfrm>
          <a:off x="16357600" y="10307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634" name="フローチャート: 判断 633"/>
        <xdr:cNvSpPr/>
      </xdr:nvSpPr>
      <xdr:spPr>
        <a:xfrm>
          <a:off x="16268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635" name="フローチャート: 判断 634"/>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636" name="フローチャート: 判断 635"/>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120650</xdr:rowOff>
    </xdr:from>
    <xdr:to>
      <xdr:col>72</xdr:col>
      <xdr:colOff>38100</xdr:colOff>
      <xdr:row>60</xdr:row>
      <xdr:rowOff>50800</xdr:rowOff>
    </xdr:to>
    <xdr:sp macro="" textlink="">
      <xdr:nvSpPr>
        <xdr:cNvPr id="637" name="フローチャート: 判断 636"/>
        <xdr:cNvSpPr/>
      </xdr:nvSpPr>
      <xdr:spPr>
        <a:xfrm>
          <a:off x="1365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638" name="フローチャート: 判断 637"/>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38735</xdr:rowOff>
    </xdr:from>
    <xdr:to>
      <xdr:col>85</xdr:col>
      <xdr:colOff>177800</xdr:colOff>
      <xdr:row>60</xdr:row>
      <xdr:rowOff>140335</xdr:rowOff>
    </xdr:to>
    <xdr:sp macro="" textlink="">
      <xdr:nvSpPr>
        <xdr:cNvPr id="644" name="楕円 643"/>
        <xdr:cNvSpPr/>
      </xdr:nvSpPr>
      <xdr:spPr>
        <a:xfrm>
          <a:off x="162687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61612</xdr:rowOff>
    </xdr:from>
    <xdr:ext cx="405111" cy="259045"/>
    <xdr:sp macro="" textlink="">
      <xdr:nvSpPr>
        <xdr:cNvPr id="645" name="【学校施設】&#10;有形固定資産減価償却率該当値テキスト"/>
        <xdr:cNvSpPr txBox="1"/>
      </xdr:nvSpPr>
      <xdr:spPr>
        <a:xfrm>
          <a:off x="16357600" y="10177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4445</xdr:rowOff>
    </xdr:from>
    <xdr:to>
      <xdr:col>81</xdr:col>
      <xdr:colOff>101600</xdr:colOff>
      <xdr:row>60</xdr:row>
      <xdr:rowOff>106045</xdr:rowOff>
    </xdr:to>
    <xdr:sp macro="" textlink="">
      <xdr:nvSpPr>
        <xdr:cNvPr id="646" name="楕円 645"/>
        <xdr:cNvSpPr/>
      </xdr:nvSpPr>
      <xdr:spPr>
        <a:xfrm>
          <a:off x="15430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55245</xdr:rowOff>
    </xdr:from>
    <xdr:to>
      <xdr:col>85</xdr:col>
      <xdr:colOff>127000</xdr:colOff>
      <xdr:row>60</xdr:row>
      <xdr:rowOff>89535</xdr:rowOff>
    </xdr:to>
    <xdr:cxnSp macro="">
      <xdr:nvCxnSpPr>
        <xdr:cNvPr id="647" name="直線コネクタ 646"/>
        <xdr:cNvCxnSpPr/>
      </xdr:nvCxnSpPr>
      <xdr:spPr>
        <a:xfrm>
          <a:off x="15481300" y="1034224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132080</xdr:rowOff>
    </xdr:from>
    <xdr:to>
      <xdr:col>76</xdr:col>
      <xdr:colOff>165100</xdr:colOff>
      <xdr:row>60</xdr:row>
      <xdr:rowOff>62230</xdr:rowOff>
    </xdr:to>
    <xdr:sp macro="" textlink="">
      <xdr:nvSpPr>
        <xdr:cNvPr id="648" name="楕円 647"/>
        <xdr:cNvSpPr/>
      </xdr:nvSpPr>
      <xdr:spPr>
        <a:xfrm>
          <a:off x="14541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xdr:rowOff>
    </xdr:from>
    <xdr:to>
      <xdr:col>81</xdr:col>
      <xdr:colOff>50800</xdr:colOff>
      <xdr:row>60</xdr:row>
      <xdr:rowOff>55245</xdr:rowOff>
    </xdr:to>
    <xdr:cxnSp macro="">
      <xdr:nvCxnSpPr>
        <xdr:cNvPr id="649" name="直線コネクタ 648"/>
        <xdr:cNvCxnSpPr/>
      </xdr:nvCxnSpPr>
      <xdr:spPr>
        <a:xfrm>
          <a:off x="14592300" y="102984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95885</xdr:rowOff>
    </xdr:from>
    <xdr:to>
      <xdr:col>72</xdr:col>
      <xdr:colOff>38100</xdr:colOff>
      <xdr:row>60</xdr:row>
      <xdr:rowOff>26035</xdr:rowOff>
    </xdr:to>
    <xdr:sp macro="" textlink="">
      <xdr:nvSpPr>
        <xdr:cNvPr id="650" name="楕円 649"/>
        <xdr:cNvSpPr/>
      </xdr:nvSpPr>
      <xdr:spPr>
        <a:xfrm>
          <a:off x="13652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146685</xdr:rowOff>
    </xdr:from>
    <xdr:to>
      <xdr:col>76</xdr:col>
      <xdr:colOff>114300</xdr:colOff>
      <xdr:row>60</xdr:row>
      <xdr:rowOff>11430</xdr:rowOff>
    </xdr:to>
    <xdr:cxnSp macro="">
      <xdr:nvCxnSpPr>
        <xdr:cNvPr id="651" name="直線コネクタ 650"/>
        <xdr:cNvCxnSpPr/>
      </xdr:nvCxnSpPr>
      <xdr:spPr>
        <a:xfrm>
          <a:off x="13703300" y="102622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59690</xdr:rowOff>
    </xdr:from>
    <xdr:to>
      <xdr:col>67</xdr:col>
      <xdr:colOff>101600</xdr:colOff>
      <xdr:row>59</xdr:row>
      <xdr:rowOff>161290</xdr:rowOff>
    </xdr:to>
    <xdr:sp macro="" textlink="">
      <xdr:nvSpPr>
        <xdr:cNvPr id="652" name="楕円 651"/>
        <xdr:cNvSpPr/>
      </xdr:nvSpPr>
      <xdr:spPr>
        <a:xfrm>
          <a:off x="12763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110490</xdr:rowOff>
    </xdr:from>
    <xdr:to>
      <xdr:col>71</xdr:col>
      <xdr:colOff>177800</xdr:colOff>
      <xdr:row>59</xdr:row>
      <xdr:rowOff>146685</xdr:rowOff>
    </xdr:to>
    <xdr:cxnSp macro="">
      <xdr:nvCxnSpPr>
        <xdr:cNvPr id="653" name="直線コネクタ 652"/>
        <xdr:cNvCxnSpPr/>
      </xdr:nvCxnSpPr>
      <xdr:spPr>
        <a:xfrm>
          <a:off x="12814300" y="102260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654" name="n_1aveValue【学校施設】&#10;有形固定資産減価償却率"/>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53357</xdr:rowOff>
    </xdr:from>
    <xdr:ext cx="405111" cy="259045"/>
    <xdr:sp macro="" textlink="">
      <xdr:nvSpPr>
        <xdr:cNvPr id="655" name="n_2aveValue【学校施設】&#10;有形固定資産減価償却率"/>
        <xdr:cNvSpPr txBox="1"/>
      </xdr:nvSpPr>
      <xdr:spPr>
        <a:xfrm>
          <a:off x="14389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41927</xdr:rowOff>
    </xdr:from>
    <xdr:ext cx="405111" cy="259045"/>
    <xdr:sp macro="" textlink="">
      <xdr:nvSpPr>
        <xdr:cNvPr id="656" name="n_3aveValue【学校施設】&#10;有形固定資産減価償却率"/>
        <xdr:cNvSpPr txBox="1"/>
      </xdr:nvSpPr>
      <xdr:spPr>
        <a:xfrm>
          <a:off x="13500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57167</xdr:rowOff>
    </xdr:from>
    <xdr:ext cx="405111" cy="259045"/>
    <xdr:sp macro="" textlink="">
      <xdr:nvSpPr>
        <xdr:cNvPr id="657" name="n_4aveValue【学校施設】&#10;有形固定資産減価償却率"/>
        <xdr:cNvSpPr txBox="1"/>
      </xdr:nvSpPr>
      <xdr:spPr>
        <a:xfrm>
          <a:off x="12611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97172</xdr:rowOff>
    </xdr:from>
    <xdr:ext cx="405111" cy="259045"/>
    <xdr:sp macro="" textlink="">
      <xdr:nvSpPr>
        <xdr:cNvPr id="658" name="n_1mainValue【学校施設】&#10;有形固定資産減価償却率"/>
        <xdr:cNvSpPr txBox="1"/>
      </xdr:nvSpPr>
      <xdr:spPr>
        <a:xfrm>
          <a:off x="152660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659" name="n_2mainValue【学校施設】&#10;有形固定資産減価償却率"/>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42562</xdr:rowOff>
    </xdr:from>
    <xdr:ext cx="405111" cy="259045"/>
    <xdr:sp macro="" textlink="">
      <xdr:nvSpPr>
        <xdr:cNvPr id="660" name="n_3mainValue【学校施設】&#10;有形固定資産減価償却率"/>
        <xdr:cNvSpPr txBox="1"/>
      </xdr:nvSpPr>
      <xdr:spPr>
        <a:xfrm>
          <a:off x="13500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6367</xdr:rowOff>
    </xdr:from>
    <xdr:ext cx="405111" cy="259045"/>
    <xdr:sp macro="" textlink="">
      <xdr:nvSpPr>
        <xdr:cNvPr id="661" name="n_4mainValue【学校施設】&#10;有形固定資産減価償却率"/>
        <xdr:cNvSpPr txBox="1"/>
      </xdr:nvSpPr>
      <xdr:spPr>
        <a:xfrm>
          <a:off x="12611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64</xdr:row>
      <xdr:rowOff>43053</xdr:rowOff>
    </xdr:to>
    <xdr:cxnSp macro="">
      <xdr:nvCxnSpPr>
        <xdr:cNvPr id="686" name="直線コネクタ 685"/>
        <xdr:cNvCxnSpPr/>
      </xdr:nvCxnSpPr>
      <xdr:spPr>
        <a:xfrm flipV="1">
          <a:off x="22160864" y="9596628"/>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46880</xdr:rowOff>
    </xdr:from>
    <xdr:ext cx="469744" cy="259045"/>
    <xdr:sp macro="" textlink="">
      <xdr:nvSpPr>
        <xdr:cNvPr id="687" name="【学校施設】&#10;一人当たり面積最小値テキスト"/>
        <xdr:cNvSpPr txBox="1"/>
      </xdr:nvSpPr>
      <xdr:spPr>
        <a:xfrm>
          <a:off x="22199600"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43053</xdr:rowOff>
    </xdr:from>
    <xdr:to>
      <xdr:col>116</xdr:col>
      <xdr:colOff>152400</xdr:colOff>
      <xdr:row>64</xdr:row>
      <xdr:rowOff>43053</xdr:rowOff>
    </xdr:to>
    <xdr:cxnSp macro="">
      <xdr:nvCxnSpPr>
        <xdr:cNvPr id="688" name="直線コネクタ 687"/>
        <xdr:cNvCxnSpPr/>
      </xdr:nvCxnSpPr>
      <xdr:spPr>
        <a:xfrm>
          <a:off x="22072600" y="1101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689" name="【学校施設】&#10;一人当たり面積最大値テキスト"/>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690" name="直線コネクタ 689"/>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691" name="【学校施設】&#10;一人当たり面積平均値テキスト"/>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92" name="フローチャート: 判断 691"/>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163322</xdr:rowOff>
    </xdr:from>
    <xdr:to>
      <xdr:col>112</xdr:col>
      <xdr:colOff>38100</xdr:colOff>
      <xdr:row>62</xdr:row>
      <xdr:rowOff>93472</xdr:rowOff>
    </xdr:to>
    <xdr:sp macro="" textlink="">
      <xdr:nvSpPr>
        <xdr:cNvPr id="693" name="フローチャート: 判断 692"/>
        <xdr:cNvSpPr/>
      </xdr:nvSpPr>
      <xdr:spPr>
        <a:xfrm>
          <a:off x="21272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26543</xdr:rowOff>
    </xdr:from>
    <xdr:to>
      <xdr:col>107</xdr:col>
      <xdr:colOff>101600</xdr:colOff>
      <xdr:row>62</xdr:row>
      <xdr:rowOff>128143</xdr:rowOff>
    </xdr:to>
    <xdr:sp macro="" textlink="">
      <xdr:nvSpPr>
        <xdr:cNvPr id="694" name="フローチャート: 判断 693"/>
        <xdr:cNvSpPr/>
      </xdr:nvSpPr>
      <xdr:spPr>
        <a:xfrm>
          <a:off x="20383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34163</xdr:rowOff>
    </xdr:from>
    <xdr:to>
      <xdr:col>102</xdr:col>
      <xdr:colOff>165100</xdr:colOff>
      <xdr:row>62</xdr:row>
      <xdr:rowOff>135763</xdr:rowOff>
    </xdr:to>
    <xdr:sp macro="" textlink="">
      <xdr:nvSpPr>
        <xdr:cNvPr id="695" name="フローチャート: 判断 694"/>
        <xdr:cNvSpPr/>
      </xdr:nvSpPr>
      <xdr:spPr>
        <a:xfrm>
          <a:off x="19494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37973</xdr:rowOff>
    </xdr:from>
    <xdr:to>
      <xdr:col>98</xdr:col>
      <xdr:colOff>38100</xdr:colOff>
      <xdr:row>62</xdr:row>
      <xdr:rowOff>139573</xdr:rowOff>
    </xdr:to>
    <xdr:sp macro="" textlink="">
      <xdr:nvSpPr>
        <xdr:cNvPr id="696" name="フローチャート: 判断 695"/>
        <xdr:cNvSpPr/>
      </xdr:nvSpPr>
      <xdr:spPr>
        <a:xfrm>
          <a:off x="18605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67691</xdr:rowOff>
    </xdr:from>
    <xdr:to>
      <xdr:col>116</xdr:col>
      <xdr:colOff>114300</xdr:colOff>
      <xdr:row>62</xdr:row>
      <xdr:rowOff>169291</xdr:rowOff>
    </xdr:to>
    <xdr:sp macro="" textlink="">
      <xdr:nvSpPr>
        <xdr:cNvPr id="702" name="楕円 701"/>
        <xdr:cNvSpPr/>
      </xdr:nvSpPr>
      <xdr:spPr>
        <a:xfrm>
          <a:off x="22110700" y="1069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46118</xdr:rowOff>
    </xdr:from>
    <xdr:ext cx="469744" cy="259045"/>
    <xdr:sp macro="" textlink="">
      <xdr:nvSpPr>
        <xdr:cNvPr id="703" name="【学校施設】&#10;一人当たり面積該当値テキスト"/>
        <xdr:cNvSpPr txBox="1"/>
      </xdr:nvSpPr>
      <xdr:spPr>
        <a:xfrm>
          <a:off x="22199600" y="1067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79121</xdr:rowOff>
    </xdr:from>
    <xdr:to>
      <xdr:col>112</xdr:col>
      <xdr:colOff>38100</xdr:colOff>
      <xdr:row>63</xdr:row>
      <xdr:rowOff>9271</xdr:rowOff>
    </xdr:to>
    <xdr:sp macro="" textlink="">
      <xdr:nvSpPr>
        <xdr:cNvPr id="704" name="楕円 703"/>
        <xdr:cNvSpPr/>
      </xdr:nvSpPr>
      <xdr:spPr>
        <a:xfrm>
          <a:off x="21272500" y="1070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118491</xdr:rowOff>
    </xdr:from>
    <xdr:to>
      <xdr:col>116</xdr:col>
      <xdr:colOff>63500</xdr:colOff>
      <xdr:row>62</xdr:row>
      <xdr:rowOff>129921</xdr:rowOff>
    </xdr:to>
    <xdr:cxnSp macro="">
      <xdr:nvCxnSpPr>
        <xdr:cNvPr id="705" name="直線コネクタ 704"/>
        <xdr:cNvCxnSpPr/>
      </xdr:nvCxnSpPr>
      <xdr:spPr>
        <a:xfrm flipV="1">
          <a:off x="21323300" y="10748391"/>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90932</xdr:rowOff>
    </xdr:from>
    <xdr:to>
      <xdr:col>107</xdr:col>
      <xdr:colOff>101600</xdr:colOff>
      <xdr:row>63</xdr:row>
      <xdr:rowOff>21082</xdr:rowOff>
    </xdr:to>
    <xdr:sp macro="" textlink="">
      <xdr:nvSpPr>
        <xdr:cNvPr id="706" name="楕円 705"/>
        <xdr:cNvSpPr/>
      </xdr:nvSpPr>
      <xdr:spPr>
        <a:xfrm>
          <a:off x="20383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129921</xdr:rowOff>
    </xdr:from>
    <xdr:to>
      <xdr:col>111</xdr:col>
      <xdr:colOff>177800</xdr:colOff>
      <xdr:row>62</xdr:row>
      <xdr:rowOff>141732</xdr:rowOff>
    </xdr:to>
    <xdr:cxnSp macro="">
      <xdr:nvCxnSpPr>
        <xdr:cNvPr id="707" name="直線コネクタ 706"/>
        <xdr:cNvCxnSpPr/>
      </xdr:nvCxnSpPr>
      <xdr:spPr>
        <a:xfrm flipV="1">
          <a:off x="20434300" y="10759821"/>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103124</xdr:rowOff>
    </xdr:from>
    <xdr:to>
      <xdr:col>102</xdr:col>
      <xdr:colOff>165100</xdr:colOff>
      <xdr:row>63</xdr:row>
      <xdr:rowOff>33274</xdr:rowOff>
    </xdr:to>
    <xdr:sp macro="" textlink="">
      <xdr:nvSpPr>
        <xdr:cNvPr id="708" name="楕円 707"/>
        <xdr:cNvSpPr/>
      </xdr:nvSpPr>
      <xdr:spPr>
        <a:xfrm>
          <a:off x="19494500" y="1073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141732</xdr:rowOff>
    </xdr:from>
    <xdr:to>
      <xdr:col>107</xdr:col>
      <xdr:colOff>50800</xdr:colOff>
      <xdr:row>62</xdr:row>
      <xdr:rowOff>153924</xdr:rowOff>
    </xdr:to>
    <xdr:cxnSp macro="">
      <xdr:nvCxnSpPr>
        <xdr:cNvPr id="709" name="直線コネクタ 708"/>
        <xdr:cNvCxnSpPr/>
      </xdr:nvCxnSpPr>
      <xdr:spPr>
        <a:xfrm flipV="1">
          <a:off x="19545300" y="10771632"/>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113792</xdr:rowOff>
    </xdr:from>
    <xdr:to>
      <xdr:col>98</xdr:col>
      <xdr:colOff>38100</xdr:colOff>
      <xdr:row>63</xdr:row>
      <xdr:rowOff>43942</xdr:rowOff>
    </xdr:to>
    <xdr:sp macro="" textlink="">
      <xdr:nvSpPr>
        <xdr:cNvPr id="710" name="楕円 709"/>
        <xdr:cNvSpPr/>
      </xdr:nvSpPr>
      <xdr:spPr>
        <a:xfrm>
          <a:off x="18605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153924</xdr:rowOff>
    </xdr:from>
    <xdr:to>
      <xdr:col>102</xdr:col>
      <xdr:colOff>114300</xdr:colOff>
      <xdr:row>62</xdr:row>
      <xdr:rowOff>164592</xdr:rowOff>
    </xdr:to>
    <xdr:cxnSp macro="">
      <xdr:nvCxnSpPr>
        <xdr:cNvPr id="711" name="直線コネクタ 710"/>
        <xdr:cNvCxnSpPr/>
      </xdr:nvCxnSpPr>
      <xdr:spPr>
        <a:xfrm flipV="1">
          <a:off x="18656300" y="10783824"/>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109999</xdr:rowOff>
    </xdr:from>
    <xdr:ext cx="469744" cy="259045"/>
    <xdr:sp macro="" textlink="">
      <xdr:nvSpPr>
        <xdr:cNvPr id="712" name="n_1aveValue【学校施設】&#10;一人当たり面積"/>
        <xdr:cNvSpPr txBox="1"/>
      </xdr:nvSpPr>
      <xdr:spPr>
        <a:xfrm>
          <a:off x="21075727" y="1039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144670</xdr:rowOff>
    </xdr:from>
    <xdr:ext cx="469744" cy="259045"/>
    <xdr:sp macro="" textlink="">
      <xdr:nvSpPr>
        <xdr:cNvPr id="713" name="n_2aveValue【学校施設】&#10;一人当たり面積"/>
        <xdr:cNvSpPr txBox="1"/>
      </xdr:nvSpPr>
      <xdr:spPr>
        <a:xfrm>
          <a:off x="20199427" y="104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152290</xdr:rowOff>
    </xdr:from>
    <xdr:ext cx="469744" cy="259045"/>
    <xdr:sp macro="" textlink="">
      <xdr:nvSpPr>
        <xdr:cNvPr id="714" name="n_3aveValue【学校施設】&#10;一人当たり面積"/>
        <xdr:cNvSpPr txBox="1"/>
      </xdr:nvSpPr>
      <xdr:spPr>
        <a:xfrm>
          <a:off x="193104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156100</xdr:rowOff>
    </xdr:from>
    <xdr:ext cx="469744" cy="259045"/>
    <xdr:sp macro="" textlink="">
      <xdr:nvSpPr>
        <xdr:cNvPr id="715" name="n_4aveValue【学校施設】&#10;一人当たり面積"/>
        <xdr:cNvSpPr txBox="1"/>
      </xdr:nvSpPr>
      <xdr:spPr>
        <a:xfrm>
          <a:off x="18421427" y="104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398</xdr:rowOff>
    </xdr:from>
    <xdr:ext cx="469744" cy="259045"/>
    <xdr:sp macro="" textlink="">
      <xdr:nvSpPr>
        <xdr:cNvPr id="716" name="n_1mainValue【学校施設】&#10;一人当たり面積"/>
        <xdr:cNvSpPr txBox="1"/>
      </xdr:nvSpPr>
      <xdr:spPr>
        <a:xfrm>
          <a:off x="21075727" y="1080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12209</xdr:rowOff>
    </xdr:from>
    <xdr:ext cx="469744" cy="259045"/>
    <xdr:sp macro="" textlink="">
      <xdr:nvSpPr>
        <xdr:cNvPr id="717" name="n_2mainValue【学校施設】&#10;一人当たり面積"/>
        <xdr:cNvSpPr txBox="1"/>
      </xdr:nvSpPr>
      <xdr:spPr>
        <a:xfrm>
          <a:off x="201994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24401</xdr:rowOff>
    </xdr:from>
    <xdr:ext cx="469744" cy="259045"/>
    <xdr:sp macro="" textlink="">
      <xdr:nvSpPr>
        <xdr:cNvPr id="718" name="n_3mainValue【学校施設】&#10;一人当たり面積"/>
        <xdr:cNvSpPr txBox="1"/>
      </xdr:nvSpPr>
      <xdr:spPr>
        <a:xfrm>
          <a:off x="19310427" y="1082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35069</xdr:rowOff>
    </xdr:from>
    <xdr:ext cx="469744" cy="259045"/>
    <xdr:sp macro="" textlink="">
      <xdr:nvSpPr>
        <xdr:cNvPr id="719" name="n_4mainValue【学校施設】&#10;一人当たり面積"/>
        <xdr:cNvSpPr txBox="1"/>
      </xdr:nvSpPr>
      <xdr:spPr>
        <a:xfrm>
          <a:off x="18421427" y="1083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8" name="正方形/長方形 7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9" name="正方形/長方形 7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0" name="正方形/長方形 7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1" name="正方形/長方形 7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2" name="正方形/長方形 7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3" name="正方形/長方形 7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4" name="正方形/長方形 7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5" name="正方形/長方形 73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6" name="テキスト ボックス 755"/>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59" name="直線コネクタ 758"/>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0"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1" name="直線コネクタ 760"/>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2"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3" name="直線コネクタ 762"/>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58438</xdr:rowOff>
    </xdr:from>
    <xdr:ext cx="405111" cy="259045"/>
    <xdr:sp macro="" textlink="">
      <xdr:nvSpPr>
        <xdr:cNvPr id="764" name="【公民館】&#10;有形固定資産減価償却率平均値テキスト"/>
        <xdr:cNvSpPr txBox="1"/>
      </xdr:nvSpPr>
      <xdr:spPr>
        <a:xfrm>
          <a:off x="16357600" y="17717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35561</xdr:rowOff>
    </xdr:from>
    <xdr:to>
      <xdr:col>85</xdr:col>
      <xdr:colOff>177800</xdr:colOff>
      <xdr:row>104</xdr:row>
      <xdr:rowOff>137161</xdr:rowOff>
    </xdr:to>
    <xdr:sp macro="" textlink="">
      <xdr:nvSpPr>
        <xdr:cNvPr id="765" name="フローチャート: 判断 764"/>
        <xdr:cNvSpPr/>
      </xdr:nvSpPr>
      <xdr:spPr>
        <a:xfrm>
          <a:off x="162687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16511</xdr:rowOff>
    </xdr:from>
    <xdr:to>
      <xdr:col>81</xdr:col>
      <xdr:colOff>101600</xdr:colOff>
      <xdr:row>104</xdr:row>
      <xdr:rowOff>118111</xdr:rowOff>
    </xdr:to>
    <xdr:sp macro="" textlink="">
      <xdr:nvSpPr>
        <xdr:cNvPr id="766" name="フローチャート: 判断 765"/>
        <xdr:cNvSpPr/>
      </xdr:nvSpPr>
      <xdr:spPr>
        <a:xfrm>
          <a:off x="15430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31750</xdr:rowOff>
    </xdr:from>
    <xdr:to>
      <xdr:col>76</xdr:col>
      <xdr:colOff>165100</xdr:colOff>
      <xdr:row>104</xdr:row>
      <xdr:rowOff>133350</xdr:rowOff>
    </xdr:to>
    <xdr:sp macro="" textlink="">
      <xdr:nvSpPr>
        <xdr:cNvPr id="767" name="フローチャート: 判断 766"/>
        <xdr:cNvSpPr/>
      </xdr:nvSpPr>
      <xdr:spPr>
        <a:xfrm>
          <a:off x="14541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22861</xdr:rowOff>
    </xdr:from>
    <xdr:to>
      <xdr:col>72</xdr:col>
      <xdr:colOff>38100</xdr:colOff>
      <xdr:row>104</xdr:row>
      <xdr:rowOff>124461</xdr:rowOff>
    </xdr:to>
    <xdr:sp macro="" textlink="">
      <xdr:nvSpPr>
        <xdr:cNvPr id="768" name="フローチャート: 判断 767"/>
        <xdr:cNvSpPr/>
      </xdr:nvSpPr>
      <xdr:spPr>
        <a:xfrm>
          <a:off x="13652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21589</xdr:rowOff>
    </xdr:from>
    <xdr:to>
      <xdr:col>67</xdr:col>
      <xdr:colOff>101600</xdr:colOff>
      <xdr:row>104</xdr:row>
      <xdr:rowOff>123189</xdr:rowOff>
    </xdr:to>
    <xdr:sp macro="" textlink="">
      <xdr:nvSpPr>
        <xdr:cNvPr id="769" name="フローチャート: 判断 768"/>
        <xdr:cNvSpPr/>
      </xdr:nvSpPr>
      <xdr:spPr>
        <a:xfrm>
          <a:off x="12763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87630</xdr:rowOff>
    </xdr:from>
    <xdr:to>
      <xdr:col>85</xdr:col>
      <xdr:colOff>177800</xdr:colOff>
      <xdr:row>106</xdr:row>
      <xdr:rowOff>17780</xdr:rowOff>
    </xdr:to>
    <xdr:sp macro="" textlink="">
      <xdr:nvSpPr>
        <xdr:cNvPr id="775" name="楕円 774"/>
        <xdr:cNvSpPr/>
      </xdr:nvSpPr>
      <xdr:spPr>
        <a:xfrm>
          <a:off x="16268700" y="1808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66057</xdr:rowOff>
    </xdr:from>
    <xdr:ext cx="405111" cy="259045"/>
    <xdr:sp macro="" textlink="">
      <xdr:nvSpPr>
        <xdr:cNvPr id="776" name="【公民館】&#10;有形固定資産減価償却率該当値テキスト"/>
        <xdr:cNvSpPr txBox="1"/>
      </xdr:nvSpPr>
      <xdr:spPr>
        <a:xfrm>
          <a:off x="16357600" y="1806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58420</xdr:rowOff>
    </xdr:from>
    <xdr:to>
      <xdr:col>81</xdr:col>
      <xdr:colOff>101600</xdr:colOff>
      <xdr:row>105</xdr:row>
      <xdr:rowOff>160020</xdr:rowOff>
    </xdr:to>
    <xdr:sp macro="" textlink="">
      <xdr:nvSpPr>
        <xdr:cNvPr id="777" name="楕円 776"/>
        <xdr:cNvSpPr/>
      </xdr:nvSpPr>
      <xdr:spPr>
        <a:xfrm>
          <a:off x="15430500" y="1806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109220</xdr:rowOff>
    </xdr:from>
    <xdr:to>
      <xdr:col>85</xdr:col>
      <xdr:colOff>127000</xdr:colOff>
      <xdr:row>105</xdr:row>
      <xdr:rowOff>138430</xdr:rowOff>
    </xdr:to>
    <xdr:cxnSp macro="">
      <xdr:nvCxnSpPr>
        <xdr:cNvPr id="778" name="直線コネクタ 777"/>
        <xdr:cNvCxnSpPr/>
      </xdr:nvCxnSpPr>
      <xdr:spPr>
        <a:xfrm>
          <a:off x="15481300" y="18111470"/>
          <a:ext cx="8382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27939</xdr:rowOff>
    </xdr:from>
    <xdr:to>
      <xdr:col>76</xdr:col>
      <xdr:colOff>165100</xdr:colOff>
      <xdr:row>105</xdr:row>
      <xdr:rowOff>129539</xdr:rowOff>
    </xdr:to>
    <xdr:sp macro="" textlink="">
      <xdr:nvSpPr>
        <xdr:cNvPr id="779" name="楕円 778"/>
        <xdr:cNvSpPr/>
      </xdr:nvSpPr>
      <xdr:spPr>
        <a:xfrm>
          <a:off x="14541500" y="1803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78739</xdr:rowOff>
    </xdr:from>
    <xdr:to>
      <xdr:col>81</xdr:col>
      <xdr:colOff>50800</xdr:colOff>
      <xdr:row>105</xdr:row>
      <xdr:rowOff>109220</xdr:rowOff>
    </xdr:to>
    <xdr:cxnSp macro="">
      <xdr:nvCxnSpPr>
        <xdr:cNvPr id="780" name="直線コネクタ 779"/>
        <xdr:cNvCxnSpPr/>
      </xdr:nvCxnSpPr>
      <xdr:spPr>
        <a:xfrm>
          <a:off x="14592300" y="180809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170180</xdr:rowOff>
    </xdr:from>
    <xdr:to>
      <xdr:col>72</xdr:col>
      <xdr:colOff>38100</xdr:colOff>
      <xdr:row>105</xdr:row>
      <xdr:rowOff>100330</xdr:rowOff>
    </xdr:to>
    <xdr:sp macro="" textlink="">
      <xdr:nvSpPr>
        <xdr:cNvPr id="781" name="楕円 780"/>
        <xdr:cNvSpPr/>
      </xdr:nvSpPr>
      <xdr:spPr>
        <a:xfrm>
          <a:off x="13652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49530</xdr:rowOff>
    </xdr:from>
    <xdr:to>
      <xdr:col>76</xdr:col>
      <xdr:colOff>114300</xdr:colOff>
      <xdr:row>105</xdr:row>
      <xdr:rowOff>78739</xdr:rowOff>
    </xdr:to>
    <xdr:cxnSp macro="">
      <xdr:nvCxnSpPr>
        <xdr:cNvPr id="782" name="直線コネクタ 781"/>
        <xdr:cNvCxnSpPr/>
      </xdr:nvCxnSpPr>
      <xdr:spPr>
        <a:xfrm>
          <a:off x="13703300" y="18051780"/>
          <a:ext cx="8890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135889</xdr:rowOff>
    </xdr:from>
    <xdr:to>
      <xdr:col>67</xdr:col>
      <xdr:colOff>101600</xdr:colOff>
      <xdr:row>105</xdr:row>
      <xdr:rowOff>66039</xdr:rowOff>
    </xdr:to>
    <xdr:sp macro="" textlink="">
      <xdr:nvSpPr>
        <xdr:cNvPr id="783" name="楕円 782"/>
        <xdr:cNvSpPr/>
      </xdr:nvSpPr>
      <xdr:spPr>
        <a:xfrm>
          <a:off x="12763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15239</xdr:rowOff>
    </xdr:from>
    <xdr:to>
      <xdr:col>71</xdr:col>
      <xdr:colOff>177800</xdr:colOff>
      <xdr:row>105</xdr:row>
      <xdr:rowOff>49530</xdr:rowOff>
    </xdr:to>
    <xdr:cxnSp macro="">
      <xdr:nvCxnSpPr>
        <xdr:cNvPr id="784" name="直線コネクタ 783"/>
        <xdr:cNvCxnSpPr/>
      </xdr:nvCxnSpPr>
      <xdr:spPr>
        <a:xfrm>
          <a:off x="12814300" y="180174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134638</xdr:rowOff>
    </xdr:from>
    <xdr:ext cx="405111" cy="259045"/>
    <xdr:sp macro="" textlink="">
      <xdr:nvSpPr>
        <xdr:cNvPr id="785" name="n_1aveValue【公民館】&#10;有形固定資産減価償却率"/>
        <xdr:cNvSpPr txBox="1"/>
      </xdr:nvSpPr>
      <xdr:spPr>
        <a:xfrm>
          <a:off x="15266044" y="1762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149877</xdr:rowOff>
    </xdr:from>
    <xdr:ext cx="405111" cy="259045"/>
    <xdr:sp macro="" textlink="">
      <xdr:nvSpPr>
        <xdr:cNvPr id="786" name="n_2aveValue【公民館】&#10;有形固定資産減価償却率"/>
        <xdr:cNvSpPr txBox="1"/>
      </xdr:nvSpPr>
      <xdr:spPr>
        <a:xfrm>
          <a:off x="14389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140988</xdr:rowOff>
    </xdr:from>
    <xdr:ext cx="405111" cy="259045"/>
    <xdr:sp macro="" textlink="">
      <xdr:nvSpPr>
        <xdr:cNvPr id="787" name="n_3aveValue【公民館】&#10;有形固定資産減価償却率"/>
        <xdr:cNvSpPr txBox="1"/>
      </xdr:nvSpPr>
      <xdr:spPr>
        <a:xfrm>
          <a:off x="13500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139716</xdr:rowOff>
    </xdr:from>
    <xdr:ext cx="405111" cy="259045"/>
    <xdr:sp macro="" textlink="">
      <xdr:nvSpPr>
        <xdr:cNvPr id="788" name="n_4aveValue【公民館】&#10;有形固定資産減価償却率"/>
        <xdr:cNvSpPr txBox="1"/>
      </xdr:nvSpPr>
      <xdr:spPr>
        <a:xfrm>
          <a:off x="12611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151147</xdr:rowOff>
    </xdr:from>
    <xdr:ext cx="405111" cy="259045"/>
    <xdr:sp macro="" textlink="">
      <xdr:nvSpPr>
        <xdr:cNvPr id="789" name="n_1mainValue【公民館】&#10;有形固定資産減価償却率"/>
        <xdr:cNvSpPr txBox="1"/>
      </xdr:nvSpPr>
      <xdr:spPr>
        <a:xfrm>
          <a:off x="15266044" y="18153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120666</xdr:rowOff>
    </xdr:from>
    <xdr:ext cx="405111" cy="259045"/>
    <xdr:sp macro="" textlink="">
      <xdr:nvSpPr>
        <xdr:cNvPr id="790" name="n_2mainValue【公民館】&#10;有形固定資産減価償却率"/>
        <xdr:cNvSpPr txBox="1"/>
      </xdr:nvSpPr>
      <xdr:spPr>
        <a:xfrm>
          <a:off x="14389744" y="18122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91457</xdr:rowOff>
    </xdr:from>
    <xdr:ext cx="405111" cy="259045"/>
    <xdr:sp macro="" textlink="">
      <xdr:nvSpPr>
        <xdr:cNvPr id="791" name="n_3mainValue【公民館】&#10;有形固定資産減価償却率"/>
        <xdr:cNvSpPr txBox="1"/>
      </xdr:nvSpPr>
      <xdr:spPr>
        <a:xfrm>
          <a:off x="13500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57166</xdr:rowOff>
    </xdr:from>
    <xdr:ext cx="405111" cy="259045"/>
    <xdr:sp macro="" textlink="">
      <xdr:nvSpPr>
        <xdr:cNvPr id="792" name="n_4mainValue【公民館】&#10;有形固定資産減価償却率"/>
        <xdr:cNvSpPr txBox="1"/>
      </xdr:nvSpPr>
      <xdr:spPr>
        <a:xfrm>
          <a:off x="126117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3" name="直線コネクタ 80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4" name="テキスト ボックス 80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5" name="直線コネクタ 80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6" name="テキスト ボックス 80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7" name="直線コネクタ 80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8" name="テキスト ボックス 80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9" name="直線コネクタ 80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0" name="テキスト ボックス 80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1" name="直線コネクタ 81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2" name="テキスト ボックス 81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816" name="直線コネクタ 815"/>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817"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818" name="直線コネクタ 817"/>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819" name="【公民館】&#10;一人当たり面積最大値テキスト"/>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820" name="直線コネクタ 819"/>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146066</xdr:rowOff>
    </xdr:from>
    <xdr:ext cx="469744" cy="259045"/>
    <xdr:sp macro="" textlink="">
      <xdr:nvSpPr>
        <xdr:cNvPr id="821" name="【公民館】&#10;一人当たり面積平均値テキスト"/>
        <xdr:cNvSpPr txBox="1"/>
      </xdr:nvSpPr>
      <xdr:spPr>
        <a:xfrm>
          <a:off x="22199600" y="18148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123189</xdr:rowOff>
    </xdr:from>
    <xdr:to>
      <xdr:col>116</xdr:col>
      <xdr:colOff>114300</xdr:colOff>
      <xdr:row>107</xdr:row>
      <xdr:rowOff>53339</xdr:rowOff>
    </xdr:to>
    <xdr:sp macro="" textlink="">
      <xdr:nvSpPr>
        <xdr:cNvPr id="822" name="フローチャート: 判断 821"/>
        <xdr:cNvSpPr/>
      </xdr:nvSpPr>
      <xdr:spPr>
        <a:xfrm>
          <a:off x="221107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96520</xdr:rowOff>
    </xdr:from>
    <xdr:to>
      <xdr:col>112</xdr:col>
      <xdr:colOff>38100</xdr:colOff>
      <xdr:row>107</xdr:row>
      <xdr:rowOff>26670</xdr:rowOff>
    </xdr:to>
    <xdr:sp macro="" textlink="">
      <xdr:nvSpPr>
        <xdr:cNvPr id="823" name="フローチャート: 判断 822"/>
        <xdr:cNvSpPr/>
      </xdr:nvSpPr>
      <xdr:spPr>
        <a:xfrm>
          <a:off x="21272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106680</xdr:rowOff>
    </xdr:from>
    <xdr:to>
      <xdr:col>107</xdr:col>
      <xdr:colOff>101600</xdr:colOff>
      <xdr:row>107</xdr:row>
      <xdr:rowOff>36830</xdr:rowOff>
    </xdr:to>
    <xdr:sp macro="" textlink="">
      <xdr:nvSpPr>
        <xdr:cNvPr id="824" name="フローチャート: 判断 823"/>
        <xdr:cNvSpPr/>
      </xdr:nvSpPr>
      <xdr:spPr>
        <a:xfrm>
          <a:off x="20383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143511</xdr:rowOff>
    </xdr:from>
    <xdr:to>
      <xdr:col>102</xdr:col>
      <xdr:colOff>165100</xdr:colOff>
      <xdr:row>107</xdr:row>
      <xdr:rowOff>73661</xdr:rowOff>
    </xdr:to>
    <xdr:sp macro="" textlink="">
      <xdr:nvSpPr>
        <xdr:cNvPr id="825" name="フローチャート: 判断 824"/>
        <xdr:cNvSpPr/>
      </xdr:nvSpPr>
      <xdr:spPr>
        <a:xfrm>
          <a:off x="19494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119380</xdr:rowOff>
    </xdr:from>
    <xdr:to>
      <xdr:col>98</xdr:col>
      <xdr:colOff>38100</xdr:colOff>
      <xdr:row>107</xdr:row>
      <xdr:rowOff>49530</xdr:rowOff>
    </xdr:to>
    <xdr:sp macro="" textlink="">
      <xdr:nvSpPr>
        <xdr:cNvPr id="826" name="フローチャート: 判断 825"/>
        <xdr:cNvSpPr/>
      </xdr:nvSpPr>
      <xdr:spPr>
        <a:xfrm>
          <a:off x="18605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123189</xdr:rowOff>
    </xdr:from>
    <xdr:to>
      <xdr:col>116</xdr:col>
      <xdr:colOff>114300</xdr:colOff>
      <xdr:row>108</xdr:row>
      <xdr:rowOff>53339</xdr:rowOff>
    </xdr:to>
    <xdr:sp macro="" textlink="">
      <xdr:nvSpPr>
        <xdr:cNvPr id="832" name="楕円 831"/>
        <xdr:cNvSpPr/>
      </xdr:nvSpPr>
      <xdr:spPr>
        <a:xfrm>
          <a:off x="22110700" y="1846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101616</xdr:rowOff>
    </xdr:from>
    <xdr:ext cx="469744" cy="259045"/>
    <xdr:sp macro="" textlink="">
      <xdr:nvSpPr>
        <xdr:cNvPr id="833" name="【公民館】&#10;一人当たり面積該当値テキスト"/>
        <xdr:cNvSpPr txBox="1"/>
      </xdr:nvSpPr>
      <xdr:spPr>
        <a:xfrm>
          <a:off x="22199600" y="1844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125730</xdr:rowOff>
    </xdr:from>
    <xdr:to>
      <xdr:col>112</xdr:col>
      <xdr:colOff>38100</xdr:colOff>
      <xdr:row>108</xdr:row>
      <xdr:rowOff>55880</xdr:rowOff>
    </xdr:to>
    <xdr:sp macro="" textlink="">
      <xdr:nvSpPr>
        <xdr:cNvPr id="834" name="楕円 833"/>
        <xdr:cNvSpPr/>
      </xdr:nvSpPr>
      <xdr:spPr>
        <a:xfrm>
          <a:off x="21272500" y="1847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2539</xdr:rowOff>
    </xdr:from>
    <xdr:to>
      <xdr:col>116</xdr:col>
      <xdr:colOff>63500</xdr:colOff>
      <xdr:row>108</xdr:row>
      <xdr:rowOff>5080</xdr:rowOff>
    </xdr:to>
    <xdr:cxnSp macro="">
      <xdr:nvCxnSpPr>
        <xdr:cNvPr id="835" name="直線コネクタ 834"/>
        <xdr:cNvCxnSpPr/>
      </xdr:nvCxnSpPr>
      <xdr:spPr>
        <a:xfrm flipV="1">
          <a:off x="21323300" y="18519139"/>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128270</xdr:rowOff>
    </xdr:from>
    <xdr:to>
      <xdr:col>107</xdr:col>
      <xdr:colOff>101600</xdr:colOff>
      <xdr:row>108</xdr:row>
      <xdr:rowOff>58420</xdr:rowOff>
    </xdr:to>
    <xdr:sp macro="" textlink="">
      <xdr:nvSpPr>
        <xdr:cNvPr id="836" name="楕円 835"/>
        <xdr:cNvSpPr/>
      </xdr:nvSpPr>
      <xdr:spPr>
        <a:xfrm>
          <a:off x="20383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5080</xdr:rowOff>
    </xdr:from>
    <xdr:to>
      <xdr:col>111</xdr:col>
      <xdr:colOff>177800</xdr:colOff>
      <xdr:row>108</xdr:row>
      <xdr:rowOff>7620</xdr:rowOff>
    </xdr:to>
    <xdr:cxnSp macro="">
      <xdr:nvCxnSpPr>
        <xdr:cNvPr id="837" name="直線コネクタ 836"/>
        <xdr:cNvCxnSpPr/>
      </xdr:nvCxnSpPr>
      <xdr:spPr>
        <a:xfrm flipV="1">
          <a:off x="20434300" y="1852168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130811</xdr:rowOff>
    </xdr:from>
    <xdr:to>
      <xdr:col>102</xdr:col>
      <xdr:colOff>165100</xdr:colOff>
      <xdr:row>108</xdr:row>
      <xdr:rowOff>60961</xdr:rowOff>
    </xdr:to>
    <xdr:sp macro="" textlink="">
      <xdr:nvSpPr>
        <xdr:cNvPr id="838" name="楕円 837"/>
        <xdr:cNvSpPr/>
      </xdr:nvSpPr>
      <xdr:spPr>
        <a:xfrm>
          <a:off x="19494500" y="1847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7620</xdr:rowOff>
    </xdr:from>
    <xdr:to>
      <xdr:col>107</xdr:col>
      <xdr:colOff>50800</xdr:colOff>
      <xdr:row>108</xdr:row>
      <xdr:rowOff>10161</xdr:rowOff>
    </xdr:to>
    <xdr:cxnSp macro="">
      <xdr:nvCxnSpPr>
        <xdr:cNvPr id="839" name="直線コネクタ 838"/>
        <xdr:cNvCxnSpPr/>
      </xdr:nvCxnSpPr>
      <xdr:spPr>
        <a:xfrm flipV="1">
          <a:off x="19545300" y="1852422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133350</xdr:rowOff>
    </xdr:from>
    <xdr:to>
      <xdr:col>98</xdr:col>
      <xdr:colOff>38100</xdr:colOff>
      <xdr:row>108</xdr:row>
      <xdr:rowOff>63500</xdr:rowOff>
    </xdr:to>
    <xdr:sp macro="" textlink="">
      <xdr:nvSpPr>
        <xdr:cNvPr id="840" name="楕円 839"/>
        <xdr:cNvSpPr/>
      </xdr:nvSpPr>
      <xdr:spPr>
        <a:xfrm>
          <a:off x="18605500" y="184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10161</xdr:rowOff>
    </xdr:from>
    <xdr:to>
      <xdr:col>102</xdr:col>
      <xdr:colOff>114300</xdr:colOff>
      <xdr:row>108</xdr:row>
      <xdr:rowOff>12700</xdr:rowOff>
    </xdr:to>
    <xdr:cxnSp macro="">
      <xdr:nvCxnSpPr>
        <xdr:cNvPr id="841" name="直線コネクタ 840"/>
        <xdr:cNvCxnSpPr/>
      </xdr:nvCxnSpPr>
      <xdr:spPr>
        <a:xfrm flipV="1">
          <a:off x="18656300" y="1852676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43197</xdr:rowOff>
    </xdr:from>
    <xdr:ext cx="469744" cy="259045"/>
    <xdr:sp macro="" textlink="">
      <xdr:nvSpPr>
        <xdr:cNvPr id="842" name="n_1aveValue【公民館】&#10;一人当たり面積"/>
        <xdr:cNvSpPr txBox="1"/>
      </xdr:nvSpPr>
      <xdr:spPr>
        <a:xfrm>
          <a:off x="21075727" y="1804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53357</xdr:rowOff>
    </xdr:from>
    <xdr:ext cx="469744" cy="259045"/>
    <xdr:sp macro="" textlink="">
      <xdr:nvSpPr>
        <xdr:cNvPr id="843" name="n_2aveValue【公民館】&#10;一人当たり面積"/>
        <xdr:cNvSpPr txBox="1"/>
      </xdr:nvSpPr>
      <xdr:spPr>
        <a:xfrm>
          <a:off x="201994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90188</xdr:rowOff>
    </xdr:from>
    <xdr:ext cx="469744" cy="259045"/>
    <xdr:sp macro="" textlink="">
      <xdr:nvSpPr>
        <xdr:cNvPr id="844" name="n_3aveValue【公民館】&#10;一人当たり面積"/>
        <xdr:cNvSpPr txBox="1"/>
      </xdr:nvSpPr>
      <xdr:spPr>
        <a:xfrm>
          <a:off x="19310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66057</xdr:rowOff>
    </xdr:from>
    <xdr:ext cx="469744" cy="259045"/>
    <xdr:sp macro="" textlink="">
      <xdr:nvSpPr>
        <xdr:cNvPr id="845" name="n_4aveValue【公民館】&#10;一人当たり面積"/>
        <xdr:cNvSpPr txBox="1"/>
      </xdr:nvSpPr>
      <xdr:spPr>
        <a:xfrm>
          <a:off x="184214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47007</xdr:rowOff>
    </xdr:from>
    <xdr:ext cx="469744" cy="259045"/>
    <xdr:sp macro="" textlink="">
      <xdr:nvSpPr>
        <xdr:cNvPr id="846" name="n_1mainValue【公民館】&#10;一人当たり面積"/>
        <xdr:cNvSpPr txBox="1"/>
      </xdr:nvSpPr>
      <xdr:spPr>
        <a:xfrm>
          <a:off x="21075727" y="1856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49547</xdr:rowOff>
    </xdr:from>
    <xdr:ext cx="469744" cy="259045"/>
    <xdr:sp macro="" textlink="">
      <xdr:nvSpPr>
        <xdr:cNvPr id="847" name="n_2mainValue【公民館】&#10;一人当たり面積"/>
        <xdr:cNvSpPr txBox="1"/>
      </xdr:nvSpPr>
      <xdr:spPr>
        <a:xfrm>
          <a:off x="201994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52088</xdr:rowOff>
    </xdr:from>
    <xdr:ext cx="469744" cy="259045"/>
    <xdr:sp macro="" textlink="">
      <xdr:nvSpPr>
        <xdr:cNvPr id="848" name="n_3mainValue【公民館】&#10;一人当たり面積"/>
        <xdr:cNvSpPr txBox="1"/>
      </xdr:nvSpPr>
      <xdr:spPr>
        <a:xfrm>
          <a:off x="19310427" y="1856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54627</xdr:rowOff>
    </xdr:from>
    <xdr:ext cx="469744" cy="259045"/>
    <xdr:sp macro="" textlink="">
      <xdr:nvSpPr>
        <xdr:cNvPr id="849" name="n_4mainValue【公民館】&#10;一人当たり面積"/>
        <xdr:cNvSpPr txBox="1"/>
      </xdr:nvSpPr>
      <xdr:spPr>
        <a:xfrm>
          <a:off x="18421427" y="1857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町内２ヶ所の保育所を統合しこども園を新設したため、認定こども園の有形固定資産減価償却率が大きく改善している。今後は、公民館等の施設についても統廃合等の検討を行っていく。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11,668
11,601
20.79
14,128,431
13,439,572
478,433
3,562,352
10,065,750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20683</xdr:rowOff>
    </xdr:to>
    <xdr:cxnSp macro="">
      <xdr:nvCxnSpPr>
        <xdr:cNvPr id="58" name="直線コネクタ 57"/>
        <xdr:cNvCxnSpPr/>
      </xdr:nvCxnSpPr>
      <xdr:spPr>
        <a:xfrm flipV="1">
          <a:off x="4634865" y="566057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405111" cy="259045"/>
    <xdr:sp macro="" textlink="">
      <xdr:nvSpPr>
        <xdr:cNvPr id="59" name="【図書館】&#10;有形固定資産減価償却率最小値テキスト"/>
        <xdr:cNvSpPr txBox="1"/>
      </xdr:nvSpPr>
      <xdr:spPr>
        <a:xfrm>
          <a:off x="4673600" y="722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60" name="直線コネクタ 59"/>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157316</xdr:rowOff>
    </xdr:from>
    <xdr:ext cx="405111" cy="259045"/>
    <xdr:sp macro="" textlink="">
      <xdr:nvSpPr>
        <xdr:cNvPr id="63" name="【図書館】&#10;有形固定資産減価償却率平均値テキスト"/>
        <xdr:cNvSpPr txBox="1"/>
      </xdr:nvSpPr>
      <xdr:spPr>
        <a:xfrm>
          <a:off x="4673600" y="6329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7439</xdr:rowOff>
    </xdr:from>
    <xdr:to>
      <xdr:col>24</xdr:col>
      <xdr:colOff>114300</xdr:colOff>
      <xdr:row>37</xdr:row>
      <xdr:rowOff>109039</xdr:rowOff>
    </xdr:to>
    <xdr:sp macro="" textlink="">
      <xdr:nvSpPr>
        <xdr:cNvPr id="64" name="フローチャート: 判断 63"/>
        <xdr:cNvSpPr/>
      </xdr:nvSpPr>
      <xdr:spPr>
        <a:xfrm>
          <a:off x="45847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5" name="フローチャート: 判断 64"/>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2540</xdr:rowOff>
    </xdr:from>
    <xdr:to>
      <xdr:col>15</xdr:col>
      <xdr:colOff>101600</xdr:colOff>
      <xdr:row>37</xdr:row>
      <xdr:rowOff>104140</xdr:rowOff>
    </xdr:to>
    <xdr:sp macro="" textlink="">
      <xdr:nvSpPr>
        <xdr:cNvPr id="66" name="フローチャート: 判断 65"/>
        <xdr:cNvSpPr/>
      </xdr:nvSpPr>
      <xdr:spPr>
        <a:xfrm>
          <a:off x="2857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142966</xdr:rowOff>
    </xdr:from>
    <xdr:to>
      <xdr:col>10</xdr:col>
      <xdr:colOff>165100</xdr:colOff>
      <xdr:row>37</xdr:row>
      <xdr:rowOff>73116</xdr:rowOff>
    </xdr:to>
    <xdr:sp macro="" textlink="">
      <xdr:nvSpPr>
        <xdr:cNvPr id="67" name="フローチャート: 判断 66"/>
        <xdr:cNvSpPr/>
      </xdr:nvSpPr>
      <xdr:spPr>
        <a:xfrm>
          <a:off x="1968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156028</xdr:rowOff>
    </xdr:from>
    <xdr:to>
      <xdr:col>6</xdr:col>
      <xdr:colOff>38100</xdr:colOff>
      <xdr:row>37</xdr:row>
      <xdr:rowOff>86178</xdr:rowOff>
    </xdr:to>
    <xdr:sp macro="" textlink="">
      <xdr:nvSpPr>
        <xdr:cNvPr id="68" name="フローチャート: 判断 67"/>
        <xdr:cNvSpPr/>
      </xdr:nvSpPr>
      <xdr:spPr>
        <a:xfrm>
          <a:off x="1079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136434</xdr:rowOff>
    </xdr:from>
    <xdr:to>
      <xdr:col>24</xdr:col>
      <xdr:colOff>114300</xdr:colOff>
      <xdr:row>36</xdr:row>
      <xdr:rowOff>66584</xdr:rowOff>
    </xdr:to>
    <xdr:sp macro="" textlink="">
      <xdr:nvSpPr>
        <xdr:cNvPr id="74" name="楕円 73"/>
        <xdr:cNvSpPr/>
      </xdr:nvSpPr>
      <xdr:spPr>
        <a:xfrm>
          <a:off x="4584700" y="61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159311</xdr:rowOff>
    </xdr:from>
    <xdr:ext cx="405111" cy="259045"/>
    <xdr:sp macro="" textlink="">
      <xdr:nvSpPr>
        <xdr:cNvPr id="75" name="【図書館】&#10;有形固定資産減価償却率該当値テキスト"/>
        <xdr:cNvSpPr txBox="1"/>
      </xdr:nvSpPr>
      <xdr:spPr>
        <a:xfrm>
          <a:off x="4673600" y="598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164193</xdr:rowOff>
    </xdr:from>
    <xdr:to>
      <xdr:col>20</xdr:col>
      <xdr:colOff>38100</xdr:colOff>
      <xdr:row>36</xdr:row>
      <xdr:rowOff>94343</xdr:rowOff>
    </xdr:to>
    <xdr:sp macro="" textlink="">
      <xdr:nvSpPr>
        <xdr:cNvPr id="76" name="楕円 75"/>
        <xdr:cNvSpPr/>
      </xdr:nvSpPr>
      <xdr:spPr>
        <a:xfrm>
          <a:off x="3746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15784</xdr:rowOff>
    </xdr:from>
    <xdr:to>
      <xdr:col>24</xdr:col>
      <xdr:colOff>63500</xdr:colOff>
      <xdr:row>36</xdr:row>
      <xdr:rowOff>43543</xdr:rowOff>
    </xdr:to>
    <xdr:cxnSp macro="">
      <xdr:nvCxnSpPr>
        <xdr:cNvPr id="77" name="直線コネクタ 76"/>
        <xdr:cNvCxnSpPr/>
      </xdr:nvCxnSpPr>
      <xdr:spPr>
        <a:xfrm flipV="1">
          <a:off x="3797300" y="618798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131536</xdr:rowOff>
    </xdr:from>
    <xdr:to>
      <xdr:col>15</xdr:col>
      <xdr:colOff>101600</xdr:colOff>
      <xdr:row>36</xdr:row>
      <xdr:rowOff>61686</xdr:rowOff>
    </xdr:to>
    <xdr:sp macro="" textlink="">
      <xdr:nvSpPr>
        <xdr:cNvPr id="78" name="楕円 77"/>
        <xdr:cNvSpPr/>
      </xdr:nvSpPr>
      <xdr:spPr>
        <a:xfrm>
          <a:off x="2857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10886</xdr:rowOff>
    </xdr:from>
    <xdr:to>
      <xdr:col>19</xdr:col>
      <xdr:colOff>177800</xdr:colOff>
      <xdr:row>36</xdr:row>
      <xdr:rowOff>43543</xdr:rowOff>
    </xdr:to>
    <xdr:cxnSp macro="">
      <xdr:nvCxnSpPr>
        <xdr:cNvPr id="79" name="直線コネクタ 78"/>
        <xdr:cNvCxnSpPr/>
      </xdr:nvCxnSpPr>
      <xdr:spPr>
        <a:xfrm>
          <a:off x="2908300" y="61830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98878</xdr:rowOff>
    </xdr:from>
    <xdr:to>
      <xdr:col>10</xdr:col>
      <xdr:colOff>165100</xdr:colOff>
      <xdr:row>36</xdr:row>
      <xdr:rowOff>29028</xdr:rowOff>
    </xdr:to>
    <xdr:sp macro="" textlink="">
      <xdr:nvSpPr>
        <xdr:cNvPr id="80" name="楕円 79"/>
        <xdr:cNvSpPr/>
      </xdr:nvSpPr>
      <xdr:spPr>
        <a:xfrm>
          <a:off x="1968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149678</xdr:rowOff>
    </xdr:from>
    <xdr:to>
      <xdr:col>15</xdr:col>
      <xdr:colOff>50800</xdr:colOff>
      <xdr:row>36</xdr:row>
      <xdr:rowOff>10886</xdr:rowOff>
    </xdr:to>
    <xdr:cxnSp macro="">
      <xdr:nvCxnSpPr>
        <xdr:cNvPr id="81" name="直線コネクタ 80"/>
        <xdr:cNvCxnSpPr/>
      </xdr:nvCxnSpPr>
      <xdr:spPr>
        <a:xfrm>
          <a:off x="2019300" y="61504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66222</xdr:rowOff>
    </xdr:from>
    <xdr:to>
      <xdr:col>6</xdr:col>
      <xdr:colOff>38100</xdr:colOff>
      <xdr:row>35</xdr:row>
      <xdr:rowOff>167822</xdr:rowOff>
    </xdr:to>
    <xdr:sp macro="" textlink="">
      <xdr:nvSpPr>
        <xdr:cNvPr id="82" name="楕円 81"/>
        <xdr:cNvSpPr/>
      </xdr:nvSpPr>
      <xdr:spPr>
        <a:xfrm>
          <a:off x="1079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117022</xdr:rowOff>
    </xdr:from>
    <xdr:to>
      <xdr:col>10</xdr:col>
      <xdr:colOff>114300</xdr:colOff>
      <xdr:row>35</xdr:row>
      <xdr:rowOff>149678</xdr:rowOff>
    </xdr:to>
    <xdr:cxnSp macro="">
      <xdr:nvCxnSpPr>
        <xdr:cNvPr id="83" name="直線コネクタ 82"/>
        <xdr:cNvCxnSpPr/>
      </xdr:nvCxnSpPr>
      <xdr:spPr>
        <a:xfrm>
          <a:off x="1130300" y="61177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129557</xdr:rowOff>
    </xdr:from>
    <xdr:ext cx="405111" cy="259045"/>
    <xdr:sp macro="" textlink="">
      <xdr:nvSpPr>
        <xdr:cNvPr id="84" name="n_1aveValue【図書館】&#10;有形固定資産減価償却率"/>
        <xdr:cNvSpPr txBox="1"/>
      </xdr:nvSpPr>
      <xdr:spPr>
        <a:xfrm>
          <a:off x="35820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95267</xdr:rowOff>
    </xdr:from>
    <xdr:ext cx="405111" cy="259045"/>
    <xdr:sp macro="" textlink="">
      <xdr:nvSpPr>
        <xdr:cNvPr id="85" name="n_2aveValue【図書館】&#10;有形固定資産減価償却率"/>
        <xdr:cNvSpPr txBox="1"/>
      </xdr:nvSpPr>
      <xdr:spPr>
        <a:xfrm>
          <a:off x="2705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64243</xdr:rowOff>
    </xdr:from>
    <xdr:ext cx="405111" cy="259045"/>
    <xdr:sp macro="" textlink="">
      <xdr:nvSpPr>
        <xdr:cNvPr id="86" name="n_3aveValue【図書館】&#10;有形固定資産減価償却率"/>
        <xdr:cNvSpPr txBox="1"/>
      </xdr:nvSpPr>
      <xdr:spPr>
        <a:xfrm>
          <a:off x="1816744" y="640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77305</xdr:rowOff>
    </xdr:from>
    <xdr:ext cx="405111" cy="259045"/>
    <xdr:sp macro="" textlink="">
      <xdr:nvSpPr>
        <xdr:cNvPr id="87" name="n_4aveValue【図書館】&#10;有形固定資産減価償却率"/>
        <xdr:cNvSpPr txBox="1"/>
      </xdr:nvSpPr>
      <xdr:spPr>
        <a:xfrm>
          <a:off x="927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110870</xdr:rowOff>
    </xdr:from>
    <xdr:ext cx="405111" cy="259045"/>
    <xdr:sp macro="" textlink="">
      <xdr:nvSpPr>
        <xdr:cNvPr id="88" name="n_1mainValue【図書館】&#10;有形固定資産減価償却率"/>
        <xdr:cNvSpPr txBox="1"/>
      </xdr:nvSpPr>
      <xdr:spPr>
        <a:xfrm>
          <a:off x="35820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78213</xdr:rowOff>
    </xdr:from>
    <xdr:ext cx="405111" cy="259045"/>
    <xdr:sp macro="" textlink="">
      <xdr:nvSpPr>
        <xdr:cNvPr id="89" name="n_2mainValue【図書館】&#10;有形固定資産減価償却率"/>
        <xdr:cNvSpPr txBox="1"/>
      </xdr:nvSpPr>
      <xdr:spPr>
        <a:xfrm>
          <a:off x="27057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45555</xdr:rowOff>
    </xdr:from>
    <xdr:ext cx="405111" cy="259045"/>
    <xdr:sp macro="" textlink="">
      <xdr:nvSpPr>
        <xdr:cNvPr id="90" name="n_3mainValue【図書館】&#10;有形固定資産減価償却率"/>
        <xdr:cNvSpPr txBox="1"/>
      </xdr:nvSpPr>
      <xdr:spPr>
        <a:xfrm>
          <a:off x="18167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12899</xdr:rowOff>
    </xdr:from>
    <xdr:ext cx="405111" cy="259045"/>
    <xdr:sp macro="" textlink="">
      <xdr:nvSpPr>
        <xdr:cNvPr id="91" name="n_4mainValue【図書館】&#10;有形固定資産減価償却率"/>
        <xdr:cNvSpPr txBox="1"/>
      </xdr:nvSpPr>
      <xdr:spPr>
        <a:xfrm>
          <a:off x="9277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42</xdr:row>
      <xdr:rowOff>0</xdr:rowOff>
    </xdr:to>
    <xdr:cxnSp macro="">
      <xdr:nvCxnSpPr>
        <xdr:cNvPr id="115" name="直線コネクタ 114"/>
        <xdr:cNvCxnSpPr/>
      </xdr:nvCxnSpPr>
      <xdr:spPr>
        <a:xfrm flipV="1">
          <a:off x="10476865" y="566166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18" name="【図書館】&#10;一人当たり面積最大値テキスト"/>
        <xdr:cNvSpPr txBox="1"/>
      </xdr:nvSpPr>
      <xdr:spPr>
        <a:xfrm>
          <a:off x="105156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19" name="直線コネクタ 118"/>
        <xdr:cNvCxnSpPr/>
      </xdr:nvCxnSpPr>
      <xdr:spPr>
        <a:xfrm>
          <a:off x="10388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6367</xdr:rowOff>
    </xdr:from>
    <xdr:ext cx="469744" cy="259045"/>
    <xdr:sp macro="" textlink="">
      <xdr:nvSpPr>
        <xdr:cNvPr id="120" name="【図書館】&#10;一人当たり面積平均値テキスト"/>
        <xdr:cNvSpPr txBox="1"/>
      </xdr:nvSpPr>
      <xdr:spPr>
        <a:xfrm>
          <a:off x="10515600" y="6692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154940</xdr:rowOff>
    </xdr:from>
    <xdr:to>
      <xdr:col>55</xdr:col>
      <xdr:colOff>50800</xdr:colOff>
      <xdr:row>40</xdr:row>
      <xdr:rowOff>85090</xdr:rowOff>
    </xdr:to>
    <xdr:sp macro="" textlink="">
      <xdr:nvSpPr>
        <xdr:cNvPr id="121" name="フローチャート: 判断 120"/>
        <xdr:cNvSpPr/>
      </xdr:nvSpPr>
      <xdr:spPr>
        <a:xfrm>
          <a:off x="104267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139700</xdr:rowOff>
    </xdr:from>
    <xdr:to>
      <xdr:col>50</xdr:col>
      <xdr:colOff>165100</xdr:colOff>
      <xdr:row>40</xdr:row>
      <xdr:rowOff>69850</xdr:rowOff>
    </xdr:to>
    <xdr:sp macro="" textlink="">
      <xdr:nvSpPr>
        <xdr:cNvPr id="122" name="フローチャート: 判断 121"/>
        <xdr:cNvSpPr/>
      </xdr:nvSpPr>
      <xdr:spPr>
        <a:xfrm>
          <a:off x="9588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3" name="フローチャート: 判断 122"/>
        <xdr:cNvSpPr/>
      </xdr:nvSpPr>
      <xdr:spPr>
        <a:xfrm>
          <a:off x="8699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151130</xdr:rowOff>
    </xdr:from>
    <xdr:to>
      <xdr:col>41</xdr:col>
      <xdr:colOff>101600</xdr:colOff>
      <xdr:row>40</xdr:row>
      <xdr:rowOff>81280</xdr:rowOff>
    </xdr:to>
    <xdr:sp macro="" textlink="">
      <xdr:nvSpPr>
        <xdr:cNvPr id="124" name="フローチャート: 判断 123"/>
        <xdr:cNvSpPr/>
      </xdr:nvSpPr>
      <xdr:spPr>
        <a:xfrm>
          <a:off x="7810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116840</xdr:rowOff>
    </xdr:from>
    <xdr:to>
      <xdr:col>36</xdr:col>
      <xdr:colOff>165100</xdr:colOff>
      <xdr:row>40</xdr:row>
      <xdr:rowOff>46990</xdr:rowOff>
    </xdr:to>
    <xdr:sp macro="" textlink="">
      <xdr:nvSpPr>
        <xdr:cNvPr id="125" name="フローチャート: 判断 124"/>
        <xdr:cNvSpPr/>
      </xdr:nvSpPr>
      <xdr:spPr>
        <a:xfrm>
          <a:off x="6921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48260</xdr:rowOff>
    </xdr:from>
    <xdr:to>
      <xdr:col>55</xdr:col>
      <xdr:colOff>50800</xdr:colOff>
      <xdr:row>40</xdr:row>
      <xdr:rowOff>149860</xdr:rowOff>
    </xdr:to>
    <xdr:sp macro="" textlink="">
      <xdr:nvSpPr>
        <xdr:cNvPr id="131" name="楕円 130"/>
        <xdr:cNvSpPr/>
      </xdr:nvSpPr>
      <xdr:spPr>
        <a:xfrm>
          <a:off x="10426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26687</xdr:rowOff>
    </xdr:from>
    <xdr:ext cx="469744" cy="259045"/>
    <xdr:sp macro="" textlink="">
      <xdr:nvSpPr>
        <xdr:cNvPr id="132" name="【図書館】&#10;一人当たり面積該当値テキスト"/>
        <xdr:cNvSpPr txBox="1"/>
      </xdr:nvSpPr>
      <xdr:spPr>
        <a:xfrm>
          <a:off x="10515600"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55880</xdr:rowOff>
    </xdr:from>
    <xdr:to>
      <xdr:col>50</xdr:col>
      <xdr:colOff>165100</xdr:colOff>
      <xdr:row>40</xdr:row>
      <xdr:rowOff>157480</xdr:rowOff>
    </xdr:to>
    <xdr:sp macro="" textlink="">
      <xdr:nvSpPr>
        <xdr:cNvPr id="133" name="楕円 132"/>
        <xdr:cNvSpPr/>
      </xdr:nvSpPr>
      <xdr:spPr>
        <a:xfrm>
          <a:off x="9588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99060</xdr:rowOff>
    </xdr:from>
    <xdr:to>
      <xdr:col>55</xdr:col>
      <xdr:colOff>0</xdr:colOff>
      <xdr:row>40</xdr:row>
      <xdr:rowOff>106680</xdr:rowOff>
    </xdr:to>
    <xdr:cxnSp macro="">
      <xdr:nvCxnSpPr>
        <xdr:cNvPr id="134" name="直線コネクタ 133"/>
        <xdr:cNvCxnSpPr/>
      </xdr:nvCxnSpPr>
      <xdr:spPr>
        <a:xfrm flipV="1">
          <a:off x="9639300" y="69570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59690</xdr:rowOff>
    </xdr:from>
    <xdr:to>
      <xdr:col>46</xdr:col>
      <xdr:colOff>38100</xdr:colOff>
      <xdr:row>40</xdr:row>
      <xdr:rowOff>161290</xdr:rowOff>
    </xdr:to>
    <xdr:sp macro="" textlink="">
      <xdr:nvSpPr>
        <xdr:cNvPr id="135" name="楕円 134"/>
        <xdr:cNvSpPr/>
      </xdr:nvSpPr>
      <xdr:spPr>
        <a:xfrm>
          <a:off x="8699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106680</xdr:rowOff>
    </xdr:from>
    <xdr:to>
      <xdr:col>50</xdr:col>
      <xdr:colOff>114300</xdr:colOff>
      <xdr:row>40</xdr:row>
      <xdr:rowOff>110490</xdr:rowOff>
    </xdr:to>
    <xdr:cxnSp macro="">
      <xdr:nvCxnSpPr>
        <xdr:cNvPr id="136" name="直線コネクタ 135"/>
        <xdr:cNvCxnSpPr/>
      </xdr:nvCxnSpPr>
      <xdr:spPr>
        <a:xfrm flipV="1">
          <a:off x="8750300" y="69646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63500</xdr:rowOff>
    </xdr:from>
    <xdr:to>
      <xdr:col>41</xdr:col>
      <xdr:colOff>101600</xdr:colOff>
      <xdr:row>40</xdr:row>
      <xdr:rowOff>165100</xdr:rowOff>
    </xdr:to>
    <xdr:sp macro="" textlink="">
      <xdr:nvSpPr>
        <xdr:cNvPr id="137" name="楕円 136"/>
        <xdr:cNvSpPr/>
      </xdr:nvSpPr>
      <xdr:spPr>
        <a:xfrm>
          <a:off x="7810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110490</xdr:rowOff>
    </xdr:from>
    <xdr:to>
      <xdr:col>45</xdr:col>
      <xdr:colOff>177800</xdr:colOff>
      <xdr:row>40</xdr:row>
      <xdr:rowOff>114300</xdr:rowOff>
    </xdr:to>
    <xdr:cxnSp macro="">
      <xdr:nvCxnSpPr>
        <xdr:cNvPr id="138" name="直線コネクタ 137"/>
        <xdr:cNvCxnSpPr/>
      </xdr:nvCxnSpPr>
      <xdr:spPr>
        <a:xfrm flipV="1">
          <a:off x="7861300" y="69684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67310</xdr:rowOff>
    </xdr:from>
    <xdr:to>
      <xdr:col>36</xdr:col>
      <xdr:colOff>165100</xdr:colOff>
      <xdr:row>40</xdr:row>
      <xdr:rowOff>168910</xdr:rowOff>
    </xdr:to>
    <xdr:sp macro="" textlink="">
      <xdr:nvSpPr>
        <xdr:cNvPr id="139" name="楕円 138"/>
        <xdr:cNvSpPr/>
      </xdr:nvSpPr>
      <xdr:spPr>
        <a:xfrm>
          <a:off x="69215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114300</xdr:rowOff>
    </xdr:from>
    <xdr:to>
      <xdr:col>41</xdr:col>
      <xdr:colOff>50800</xdr:colOff>
      <xdr:row>40</xdr:row>
      <xdr:rowOff>118110</xdr:rowOff>
    </xdr:to>
    <xdr:cxnSp macro="">
      <xdr:nvCxnSpPr>
        <xdr:cNvPr id="140" name="直線コネクタ 139"/>
        <xdr:cNvCxnSpPr/>
      </xdr:nvCxnSpPr>
      <xdr:spPr>
        <a:xfrm flipV="1">
          <a:off x="6972300" y="69723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86377</xdr:rowOff>
    </xdr:from>
    <xdr:ext cx="469744" cy="259045"/>
    <xdr:sp macro="" textlink="">
      <xdr:nvSpPr>
        <xdr:cNvPr id="141" name="n_1aveValue【図書館】&#10;一人当たり面積"/>
        <xdr:cNvSpPr txBox="1"/>
      </xdr:nvSpPr>
      <xdr:spPr>
        <a:xfrm>
          <a:off x="9391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86377</xdr:rowOff>
    </xdr:from>
    <xdr:ext cx="469744" cy="259045"/>
    <xdr:sp macro="" textlink="">
      <xdr:nvSpPr>
        <xdr:cNvPr id="142" name="n_2aveValue【図書館】&#10;一人当たり面積"/>
        <xdr:cNvSpPr txBox="1"/>
      </xdr:nvSpPr>
      <xdr:spPr>
        <a:xfrm>
          <a:off x="8515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97807</xdr:rowOff>
    </xdr:from>
    <xdr:ext cx="469744" cy="259045"/>
    <xdr:sp macro="" textlink="">
      <xdr:nvSpPr>
        <xdr:cNvPr id="143" name="n_3aveValue【図書館】&#10;一人当たり面積"/>
        <xdr:cNvSpPr txBox="1"/>
      </xdr:nvSpPr>
      <xdr:spPr>
        <a:xfrm>
          <a:off x="7626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63517</xdr:rowOff>
    </xdr:from>
    <xdr:ext cx="469744" cy="259045"/>
    <xdr:sp macro="" textlink="">
      <xdr:nvSpPr>
        <xdr:cNvPr id="144" name="n_4aveValue【図書館】&#10;一人当たり面積"/>
        <xdr:cNvSpPr txBox="1"/>
      </xdr:nvSpPr>
      <xdr:spPr>
        <a:xfrm>
          <a:off x="6737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148607</xdr:rowOff>
    </xdr:from>
    <xdr:ext cx="469744" cy="259045"/>
    <xdr:sp macro="" textlink="">
      <xdr:nvSpPr>
        <xdr:cNvPr id="145" name="n_1mainValue【図書館】&#10;一人当たり面積"/>
        <xdr:cNvSpPr txBox="1"/>
      </xdr:nvSpPr>
      <xdr:spPr>
        <a:xfrm>
          <a:off x="9391727" y="700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152417</xdr:rowOff>
    </xdr:from>
    <xdr:ext cx="469744" cy="259045"/>
    <xdr:sp macro="" textlink="">
      <xdr:nvSpPr>
        <xdr:cNvPr id="146" name="n_2mainValue【図書館】&#10;一人当たり面積"/>
        <xdr:cNvSpPr txBox="1"/>
      </xdr:nvSpPr>
      <xdr:spPr>
        <a:xfrm>
          <a:off x="8515427"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156227</xdr:rowOff>
    </xdr:from>
    <xdr:ext cx="469744" cy="259045"/>
    <xdr:sp macro="" textlink="">
      <xdr:nvSpPr>
        <xdr:cNvPr id="147" name="n_3mainValue【図書館】&#10;一人当たり面積"/>
        <xdr:cNvSpPr txBox="1"/>
      </xdr:nvSpPr>
      <xdr:spPr>
        <a:xfrm>
          <a:off x="7626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160037</xdr:rowOff>
    </xdr:from>
    <xdr:ext cx="469744" cy="259045"/>
    <xdr:sp macro="" textlink="">
      <xdr:nvSpPr>
        <xdr:cNvPr id="148" name="n_4mainValue【図書館】&#10;一人当たり面積"/>
        <xdr:cNvSpPr txBox="1"/>
      </xdr:nvSpPr>
      <xdr:spPr>
        <a:xfrm>
          <a:off x="6737427"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130628</xdr:rowOff>
    </xdr:to>
    <xdr:cxnSp macro="">
      <xdr:nvCxnSpPr>
        <xdr:cNvPr id="174" name="直線コネクタ 173"/>
        <xdr:cNvCxnSpPr/>
      </xdr:nvCxnSpPr>
      <xdr:spPr>
        <a:xfrm flipV="1">
          <a:off x="4634865" y="953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体育館・プール】&#10;有形固定資産減価償却率最大値テキスト"/>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55353</xdr:rowOff>
    </xdr:from>
    <xdr:ext cx="405111" cy="259045"/>
    <xdr:sp macro="" textlink="">
      <xdr:nvSpPr>
        <xdr:cNvPr id="179" name="【体育館・プール】&#10;有形固定資産減価償却率平均値テキスト"/>
        <xdr:cNvSpPr txBox="1"/>
      </xdr:nvSpPr>
      <xdr:spPr>
        <a:xfrm>
          <a:off x="4673600" y="1034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80" name="フローチャート: 判断 179"/>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140244</xdr:rowOff>
    </xdr:from>
    <xdr:to>
      <xdr:col>15</xdr:col>
      <xdr:colOff>101600</xdr:colOff>
      <xdr:row>61</xdr:row>
      <xdr:rowOff>70394</xdr:rowOff>
    </xdr:to>
    <xdr:sp macro="" textlink="">
      <xdr:nvSpPr>
        <xdr:cNvPr id="182" name="フローチャート: 判断 181"/>
        <xdr:cNvSpPr/>
      </xdr:nvSpPr>
      <xdr:spPr>
        <a:xfrm>
          <a:off x="2857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133713</xdr:rowOff>
    </xdr:from>
    <xdr:to>
      <xdr:col>10</xdr:col>
      <xdr:colOff>165100</xdr:colOff>
      <xdr:row>61</xdr:row>
      <xdr:rowOff>63863</xdr:rowOff>
    </xdr:to>
    <xdr:sp macro="" textlink="">
      <xdr:nvSpPr>
        <xdr:cNvPr id="183" name="フローチャート: 判断 182"/>
        <xdr:cNvSpPr/>
      </xdr:nvSpPr>
      <xdr:spPr>
        <a:xfrm>
          <a:off x="1968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4" name="フローチャート: 判断 183"/>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76563</xdr:rowOff>
    </xdr:from>
    <xdr:to>
      <xdr:col>24</xdr:col>
      <xdr:colOff>114300</xdr:colOff>
      <xdr:row>64</xdr:row>
      <xdr:rowOff>6713</xdr:rowOff>
    </xdr:to>
    <xdr:sp macro="" textlink="">
      <xdr:nvSpPr>
        <xdr:cNvPr id="190" name="楕円 189"/>
        <xdr:cNvSpPr/>
      </xdr:nvSpPr>
      <xdr:spPr>
        <a:xfrm>
          <a:off x="4584700" y="1087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54990</xdr:rowOff>
    </xdr:from>
    <xdr:ext cx="405111" cy="259045"/>
    <xdr:sp macro="" textlink="">
      <xdr:nvSpPr>
        <xdr:cNvPr id="191" name="【体育館・プール】&#10;有形固定資産減価償却率該当値テキスト"/>
        <xdr:cNvSpPr txBox="1"/>
      </xdr:nvSpPr>
      <xdr:spPr>
        <a:xfrm>
          <a:off x="4673600" y="1085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47172</xdr:rowOff>
    </xdr:from>
    <xdr:to>
      <xdr:col>20</xdr:col>
      <xdr:colOff>38100</xdr:colOff>
      <xdr:row>63</xdr:row>
      <xdr:rowOff>148772</xdr:rowOff>
    </xdr:to>
    <xdr:sp macro="" textlink="">
      <xdr:nvSpPr>
        <xdr:cNvPr id="192" name="楕円 191"/>
        <xdr:cNvSpPr/>
      </xdr:nvSpPr>
      <xdr:spPr>
        <a:xfrm>
          <a:off x="3746500" y="1084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97972</xdr:rowOff>
    </xdr:from>
    <xdr:to>
      <xdr:col>24</xdr:col>
      <xdr:colOff>63500</xdr:colOff>
      <xdr:row>63</xdr:row>
      <xdr:rowOff>127363</xdr:rowOff>
    </xdr:to>
    <xdr:cxnSp macro="">
      <xdr:nvCxnSpPr>
        <xdr:cNvPr id="193" name="直線コネクタ 192"/>
        <xdr:cNvCxnSpPr/>
      </xdr:nvCxnSpPr>
      <xdr:spPr>
        <a:xfrm>
          <a:off x="3797300" y="10899322"/>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14515</xdr:rowOff>
    </xdr:from>
    <xdr:to>
      <xdr:col>15</xdr:col>
      <xdr:colOff>101600</xdr:colOff>
      <xdr:row>63</xdr:row>
      <xdr:rowOff>116115</xdr:rowOff>
    </xdr:to>
    <xdr:sp macro="" textlink="">
      <xdr:nvSpPr>
        <xdr:cNvPr id="194" name="楕円 193"/>
        <xdr:cNvSpPr/>
      </xdr:nvSpPr>
      <xdr:spPr>
        <a:xfrm>
          <a:off x="2857500" y="1081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65315</xdr:rowOff>
    </xdr:from>
    <xdr:to>
      <xdr:col>19</xdr:col>
      <xdr:colOff>177800</xdr:colOff>
      <xdr:row>63</xdr:row>
      <xdr:rowOff>97972</xdr:rowOff>
    </xdr:to>
    <xdr:cxnSp macro="">
      <xdr:nvCxnSpPr>
        <xdr:cNvPr id="195" name="直線コネクタ 194"/>
        <xdr:cNvCxnSpPr/>
      </xdr:nvCxnSpPr>
      <xdr:spPr>
        <a:xfrm>
          <a:off x="2908300" y="1086666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151674</xdr:rowOff>
    </xdr:from>
    <xdr:to>
      <xdr:col>10</xdr:col>
      <xdr:colOff>165100</xdr:colOff>
      <xdr:row>63</xdr:row>
      <xdr:rowOff>81824</xdr:rowOff>
    </xdr:to>
    <xdr:sp macro="" textlink="">
      <xdr:nvSpPr>
        <xdr:cNvPr id="196" name="楕円 195"/>
        <xdr:cNvSpPr/>
      </xdr:nvSpPr>
      <xdr:spPr>
        <a:xfrm>
          <a:off x="1968500" y="107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31024</xdr:rowOff>
    </xdr:from>
    <xdr:to>
      <xdr:col>15</xdr:col>
      <xdr:colOff>50800</xdr:colOff>
      <xdr:row>63</xdr:row>
      <xdr:rowOff>65315</xdr:rowOff>
    </xdr:to>
    <xdr:cxnSp macro="">
      <xdr:nvCxnSpPr>
        <xdr:cNvPr id="197" name="直線コネクタ 196"/>
        <xdr:cNvCxnSpPr/>
      </xdr:nvCxnSpPr>
      <xdr:spPr>
        <a:xfrm>
          <a:off x="2019300" y="1083237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114119</xdr:rowOff>
    </xdr:from>
    <xdr:to>
      <xdr:col>6</xdr:col>
      <xdr:colOff>38100</xdr:colOff>
      <xdr:row>63</xdr:row>
      <xdr:rowOff>44269</xdr:rowOff>
    </xdr:to>
    <xdr:sp macro="" textlink="">
      <xdr:nvSpPr>
        <xdr:cNvPr id="198" name="楕円 197"/>
        <xdr:cNvSpPr/>
      </xdr:nvSpPr>
      <xdr:spPr>
        <a:xfrm>
          <a:off x="1079500" y="1074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164919</xdr:rowOff>
    </xdr:from>
    <xdr:to>
      <xdr:col>10</xdr:col>
      <xdr:colOff>114300</xdr:colOff>
      <xdr:row>63</xdr:row>
      <xdr:rowOff>31024</xdr:rowOff>
    </xdr:to>
    <xdr:cxnSp macro="">
      <xdr:nvCxnSpPr>
        <xdr:cNvPr id="199" name="直線コネクタ 198"/>
        <xdr:cNvCxnSpPr/>
      </xdr:nvCxnSpPr>
      <xdr:spPr>
        <a:xfrm>
          <a:off x="1130300" y="1079481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96718</xdr:rowOff>
    </xdr:from>
    <xdr:ext cx="405111" cy="259045"/>
    <xdr:sp macro="" textlink="">
      <xdr:nvSpPr>
        <xdr:cNvPr id="200" name="n_1aveValue【体育館・プール】&#10;有形固定資産減価償却率"/>
        <xdr:cNvSpPr txBox="1"/>
      </xdr:nvSpPr>
      <xdr:spPr>
        <a:xfrm>
          <a:off x="35820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86921</xdr:rowOff>
    </xdr:from>
    <xdr:ext cx="405111" cy="259045"/>
    <xdr:sp macro="" textlink="">
      <xdr:nvSpPr>
        <xdr:cNvPr id="201" name="n_2aveValue【体育館・プール】&#10;有形固定資産減価償却率"/>
        <xdr:cNvSpPr txBox="1"/>
      </xdr:nvSpPr>
      <xdr:spPr>
        <a:xfrm>
          <a:off x="27057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80390</xdr:rowOff>
    </xdr:from>
    <xdr:ext cx="405111" cy="259045"/>
    <xdr:sp macro="" textlink="">
      <xdr:nvSpPr>
        <xdr:cNvPr id="202" name="n_3aveValue【体育館・プール】&#10;有形固定資産減価償却率"/>
        <xdr:cNvSpPr txBox="1"/>
      </xdr:nvSpPr>
      <xdr:spPr>
        <a:xfrm>
          <a:off x="1816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203" name="n_4aveValue【体育館・プール】&#10;有形固定資産減価償却率"/>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139899</xdr:rowOff>
    </xdr:from>
    <xdr:ext cx="405111" cy="259045"/>
    <xdr:sp macro="" textlink="">
      <xdr:nvSpPr>
        <xdr:cNvPr id="204" name="n_1mainValue【体育館・プール】&#10;有形固定資産減価償却率"/>
        <xdr:cNvSpPr txBox="1"/>
      </xdr:nvSpPr>
      <xdr:spPr>
        <a:xfrm>
          <a:off x="3582044" y="10941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107242</xdr:rowOff>
    </xdr:from>
    <xdr:ext cx="405111" cy="259045"/>
    <xdr:sp macro="" textlink="">
      <xdr:nvSpPr>
        <xdr:cNvPr id="205" name="n_2mainValue【体育館・プール】&#10;有形固定資産減価償却率"/>
        <xdr:cNvSpPr txBox="1"/>
      </xdr:nvSpPr>
      <xdr:spPr>
        <a:xfrm>
          <a:off x="2705744" y="1090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72951</xdr:rowOff>
    </xdr:from>
    <xdr:ext cx="405111" cy="259045"/>
    <xdr:sp macro="" textlink="">
      <xdr:nvSpPr>
        <xdr:cNvPr id="206" name="n_3mainValue【体育館・プール】&#10;有形固定資産減価償却率"/>
        <xdr:cNvSpPr txBox="1"/>
      </xdr:nvSpPr>
      <xdr:spPr>
        <a:xfrm>
          <a:off x="1816744" y="1087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35396</xdr:rowOff>
    </xdr:from>
    <xdr:ext cx="405111" cy="259045"/>
    <xdr:sp macro="" textlink="">
      <xdr:nvSpPr>
        <xdr:cNvPr id="207" name="n_4mainValue【体育館・プール】&#10;有形固定資産減価償却率"/>
        <xdr:cNvSpPr txBox="1"/>
      </xdr:nvSpPr>
      <xdr:spPr>
        <a:xfrm>
          <a:off x="927744" y="1083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9" name="テキスト ボックス 21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1" name="テキスト ボックス 22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3" name="テキスト ボックス 22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5" name="テキスト ボックス 22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7" name="テキスト ボックス 22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9" name="テキスト ボックス 22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124097</xdr:rowOff>
    </xdr:from>
    <xdr:to>
      <xdr:col>54</xdr:col>
      <xdr:colOff>189865</xdr:colOff>
      <xdr:row>64</xdr:row>
      <xdr:rowOff>3266</xdr:rowOff>
    </xdr:to>
    <xdr:cxnSp macro="">
      <xdr:nvCxnSpPr>
        <xdr:cNvPr id="233" name="直線コネクタ 232"/>
        <xdr:cNvCxnSpPr/>
      </xdr:nvCxnSpPr>
      <xdr:spPr>
        <a:xfrm flipV="1">
          <a:off x="10476865" y="938239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7093</xdr:rowOff>
    </xdr:from>
    <xdr:ext cx="469744" cy="259045"/>
    <xdr:sp macro="" textlink="">
      <xdr:nvSpPr>
        <xdr:cNvPr id="234" name="【体育館・プール】&#10;一人当たり面積最小値テキスト"/>
        <xdr:cNvSpPr txBox="1"/>
      </xdr:nvSpPr>
      <xdr:spPr>
        <a:xfrm>
          <a:off x="10515600" y="1097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3266</xdr:rowOff>
    </xdr:from>
    <xdr:to>
      <xdr:col>55</xdr:col>
      <xdr:colOff>88900</xdr:colOff>
      <xdr:row>64</xdr:row>
      <xdr:rowOff>3266</xdr:rowOff>
    </xdr:to>
    <xdr:cxnSp macro="">
      <xdr:nvCxnSpPr>
        <xdr:cNvPr id="235" name="直線コネクタ 234"/>
        <xdr:cNvCxnSpPr/>
      </xdr:nvCxnSpPr>
      <xdr:spPr>
        <a:xfrm>
          <a:off x="10388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70774</xdr:rowOff>
    </xdr:from>
    <xdr:ext cx="469744" cy="259045"/>
    <xdr:sp macro="" textlink="">
      <xdr:nvSpPr>
        <xdr:cNvPr id="236" name="【体育館・プール】&#10;一人当たり面積最大値テキスト"/>
        <xdr:cNvSpPr txBox="1"/>
      </xdr:nvSpPr>
      <xdr:spPr>
        <a:xfrm>
          <a:off x="10515600" y="915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124097</xdr:rowOff>
    </xdr:from>
    <xdr:to>
      <xdr:col>55</xdr:col>
      <xdr:colOff>88900</xdr:colOff>
      <xdr:row>54</xdr:row>
      <xdr:rowOff>124097</xdr:rowOff>
    </xdr:to>
    <xdr:cxnSp macro="">
      <xdr:nvCxnSpPr>
        <xdr:cNvPr id="237" name="直線コネクタ 236"/>
        <xdr:cNvCxnSpPr/>
      </xdr:nvCxnSpPr>
      <xdr:spPr>
        <a:xfrm>
          <a:off x="10388600" y="938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103976</xdr:rowOff>
    </xdr:from>
    <xdr:ext cx="469744" cy="259045"/>
    <xdr:sp macro="" textlink="">
      <xdr:nvSpPr>
        <xdr:cNvPr id="238" name="【体育館・プール】&#10;一人当たり面積平均値テキスト"/>
        <xdr:cNvSpPr txBox="1"/>
      </xdr:nvSpPr>
      <xdr:spPr>
        <a:xfrm>
          <a:off x="10515600" y="1039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125549</xdr:rowOff>
    </xdr:from>
    <xdr:to>
      <xdr:col>55</xdr:col>
      <xdr:colOff>50800</xdr:colOff>
      <xdr:row>61</xdr:row>
      <xdr:rowOff>55699</xdr:rowOff>
    </xdr:to>
    <xdr:sp macro="" textlink="">
      <xdr:nvSpPr>
        <xdr:cNvPr id="239" name="フローチャート: 判断 238"/>
        <xdr:cNvSpPr/>
      </xdr:nvSpPr>
      <xdr:spPr>
        <a:xfrm>
          <a:off x="10426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127181</xdr:rowOff>
    </xdr:from>
    <xdr:to>
      <xdr:col>50</xdr:col>
      <xdr:colOff>165100</xdr:colOff>
      <xdr:row>61</xdr:row>
      <xdr:rowOff>57331</xdr:rowOff>
    </xdr:to>
    <xdr:sp macro="" textlink="">
      <xdr:nvSpPr>
        <xdr:cNvPr id="240" name="フローチャート: 判断 239"/>
        <xdr:cNvSpPr/>
      </xdr:nvSpPr>
      <xdr:spPr>
        <a:xfrm>
          <a:off x="958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150041</xdr:rowOff>
    </xdr:from>
    <xdr:to>
      <xdr:col>46</xdr:col>
      <xdr:colOff>38100</xdr:colOff>
      <xdr:row>61</xdr:row>
      <xdr:rowOff>80191</xdr:rowOff>
    </xdr:to>
    <xdr:sp macro="" textlink="">
      <xdr:nvSpPr>
        <xdr:cNvPr id="241" name="フローチャート: 判断 240"/>
        <xdr:cNvSpPr/>
      </xdr:nvSpPr>
      <xdr:spPr>
        <a:xfrm>
          <a:off x="8699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9616</xdr:rowOff>
    </xdr:from>
    <xdr:to>
      <xdr:col>41</xdr:col>
      <xdr:colOff>101600</xdr:colOff>
      <xdr:row>61</xdr:row>
      <xdr:rowOff>111216</xdr:rowOff>
    </xdr:to>
    <xdr:sp macro="" textlink="">
      <xdr:nvSpPr>
        <xdr:cNvPr id="242" name="フローチャート: 判断 241"/>
        <xdr:cNvSpPr/>
      </xdr:nvSpPr>
      <xdr:spPr>
        <a:xfrm>
          <a:off x="7810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104322</xdr:rowOff>
    </xdr:from>
    <xdr:to>
      <xdr:col>36</xdr:col>
      <xdr:colOff>165100</xdr:colOff>
      <xdr:row>61</xdr:row>
      <xdr:rowOff>34472</xdr:rowOff>
    </xdr:to>
    <xdr:sp macro="" textlink="">
      <xdr:nvSpPr>
        <xdr:cNvPr id="243" name="フローチャート: 判断 242"/>
        <xdr:cNvSpPr/>
      </xdr:nvSpPr>
      <xdr:spPr>
        <a:xfrm>
          <a:off x="6921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27577</xdr:rowOff>
    </xdr:from>
    <xdr:to>
      <xdr:col>55</xdr:col>
      <xdr:colOff>50800</xdr:colOff>
      <xdr:row>58</xdr:row>
      <xdr:rowOff>129177</xdr:rowOff>
    </xdr:to>
    <xdr:sp macro="" textlink="">
      <xdr:nvSpPr>
        <xdr:cNvPr id="249" name="楕円 248"/>
        <xdr:cNvSpPr/>
      </xdr:nvSpPr>
      <xdr:spPr>
        <a:xfrm>
          <a:off x="10426700" y="99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50454</xdr:rowOff>
    </xdr:from>
    <xdr:ext cx="469744" cy="259045"/>
    <xdr:sp macro="" textlink="">
      <xdr:nvSpPr>
        <xdr:cNvPr id="250" name="【体育館・プール】&#10;一人当たり面積該当値テキスト"/>
        <xdr:cNvSpPr txBox="1"/>
      </xdr:nvSpPr>
      <xdr:spPr>
        <a:xfrm>
          <a:off x="10515600" y="982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45538</xdr:rowOff>
    </xdr:from>
    <xdr:to>
      <xdr:col>50</xdr:col>
      <xdr:colOff>165100</xdr:colOff>
      <xdr:row>58</xdr:row>
      <xdr:rowOff>147138</xdr:rowOff>
    </xdr:to>
    <xdr:sp macro="" textlink="">
      <xdr:nvSpPr>
        <xdr:cNvPr id="251" name="楕円 250"/>
        <xdr:cNvSpPr/>
      </xdr:nvSpPr>
      <xdr:spPr>
        <a:xfrm>
          <a:off x="9588500" y="998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78377</xdr:rowOff>
    </xdr:from>
    <xdr:to>
      <xdr:col>55</xdr:col>
      <xdr:colOff>0</xdr:colOff>
      <xdr:row>58</xdr:row>
      <xdr:rowOff>96338</xdr:rowOff>
    </xdr:to>
    <xdr:cxnSp macro="">
      <xdr:nvCxnSpPr>
        <xdr:cNvPr id="252" name="直線コネクタ 251"/>
        <xdr:cNvCxnSpPr/>
      </xdr:nvCxnSpPr>
      <xdr:spPr>
        <a:xfrm flipV="1">
          <a:off x="9639300" y="10022477"/>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63500</xdr:rowOff>
    </xdr:from>
    <xdr:to>
      <xdr:col>46</xdr:col>
      <xdr:colOff>38100</xdr:colOff>
      <xdr:row>58</xdr:row>
      <xdr:rowOff>165100</xdr:rowOff>
    </xdr:to>
    <xdr:sp macro="" textlink="">
      <xdr:nvSpPr>
        <xdr:cNvPr id="253" name="楕円 252"/>
        <xdr:cNvSpPr/>
      </xdr:nvSpPr>
      <xdr:spPr>
        <a:xfrm>
          <a:off x="8699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96338</xdr:rowOff>
    </xdr:from>
    <xdr:to>
      <xdr:col>50</xdr:col>
      <xdr:colOff>114300</xdr:colOff>
      <xdr:row>58</xdr:row>
      <xdr:rowOff>114300</xdr:rowOff>
    </xdr:to>
    <xdr:cxnSp macro="">
      <xdr:nvCxnSpPr>
        <xdr:cNvPr id="254" name="直線コネクタ 253"/>
        <xdr:cNvCxnSpPr/>
      </xdr:nvCxnSpPr>
      <xdr:spPr>
        <a:xfrm flipV="1">
          <a:off x="8750300" y="1004043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83094</xdr:rowOff>
    </xdr:from>
    <xdr:to>
      <xdr:col>41</xdr:col>
      <xdr:colOff>101600</xdr:colOff>
      <xdr:row>59</xdr:row>
      <xdr:rowOff>13244</xdr:rowOff>
    </xdr:to>
    <xdr:sp macro="" textlink="">
      <xdr:nvSpPr>
        <xdr:cNvPr id="255" name="楕円 254"/>
        <xdr:cNvSpPr/>
      </xdr:nvSpPr>
      <xdr:spPr>
        <a:xfrm>
          <a:off x="78105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114300</xdr:rowOff>
    </xdr:from>
    <xdr:to>
      <xdr:col>45</xdr:col>
      <xdr:colOff>177800</xdr:colOff>
      <xdr:row>58</xdr:row>
      <xdr:rowOff>133894</xdr:rowOff>
    </xdr:to>
    <xdr:cxnSp macro="">
      <xdr:nvCxnSpPr>
        <xdr:cNvPr id="256" name="直線コネクタ 255"/>
        <xdr:cNvCxnSpPr/>
      </xdr:nvCxnSpPr>
      <xdr:spPr>
        <a:xfrm flipV="1">
          <a:off x="7861300" y="100584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99423</xdr:rowOff>
    </xdr:from>
    <xdr:to>
      <xdr:col>36</xdr:col>
      <xdr:colOff>165100</xdr:colOff>
      <xdr:row>59</xdr:row>
      <xdr:rowOff>29573</xdr:rowOff>
    </xdr:to>
    <xdr:sp macro="" textlink="">
      <xdr:nvSpPr>
        <xdr:cNvPr id="257" name="楕円 256"/>
        <xdr:cNvSpPr/>
      </xdr:nvSpPr>
      <xdr:spPr>
        <a:xfrm>
          <a:off x="6921500" y="100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133894</xdr:rowOff>
    </xdr:from>
    <xdr:to>
      <xdr:col>41</xdr:col>
      <xdr:colOff>50800</xdr:colOff>
      <xdr:row>58</xdr:row>
      <xdr:rowOff>150223</xdr:rowOff>
    </xdr:to>
    <xdr:cxnSp macro="">
      <xdr:nvCxnSpPr>
        <xdr:cNvPr id="258" name="直線コネクタ 257"/>
        <xdr:cNvCxnSpPr/>
      </xdr:nvCxnSpPr>
      <xdr:spPr>
        <a:xfrm flipV="1">
          <a:off x="6972300" y="1007799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48458</xdr:rowOff>
    </xdr:from>
    <xdr:ext cx="469744" cy="259045"/>
    <xdr:sp macro="" textlink="">
      <xdr:nvSpPr>
        <xdr:cNvPr id="259" name="n_1aveValue【体育館・プール】&#10;一人当たり面積"/>
        <xdr:cNvSpPr txBox="1"/>
      </xdr:nvSpPr>
      <xdr:spPr>
        <a:xfrm>
          <a:off x="9391727" y="10506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71318</xdr:rowOff>
    </xdr:from>
    <xdr:ext cx="469744" cy="259045"/>
    <xdr:sp macro="" textlink="">
      <xdr:nvSpPr>
        <xdr:cNvPr id="260" name="n_2aveValue【体育館・プール】&#10;一人当たり面積"/>
        <xdr:cNvSpPr txBox="1"/>
      </xdr:nvSpPr>
      <xdr:spPr>
        <a:xfrm>
          <a:off x="8515427" y="1052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102343</xdr:rowOff>
    </xdr:from>
    <xdr:ext cx="469744" cy="259045"/>
    <xdr:sp macro="" textlink="">
      <xdr:nvSpPr>
        <xdr:cNvPr id="261" name="n_3aveValue【体育館・プール】&#10;一人当たり面積"/>
        <xdr:cNvSpPr txBox="1"/>
      </xdr:nvSpPr>
      <xdr:spPr>
        <a:xfrm>
          <a:off x="7626427" y="1056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25599</xdr:rowOff>
    </xdr:from>
    <xdr:ext cx="469744" cy="259045"/>
    <xdr:sp macro="" textlink="">
      <xdr:nvSpPr>
        <xdr:cNvPr id="262" name="n_4aveValue【体育館・プール】&#10;一人当たり面積"/>
        <xdr:cNvSpPr txBox="1"/>
      </xdr:nvSpPr>
      <xdr:spPr>
        <a:xfrm>
          <a:off x="6737427" y="1048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163665</xdr:rowOff>
    </xdr:from>
    <xdr:ext cx="469744" cy="259045"/>
    <xdr:sp macro="" textlink="">
      <xdr:nvSpPr>
        <xdr:cNvPr id="263" name="n_1mainValue【体育館・プール】&#10;一人当たり面積"/>
        <xdr:cNvSpPr txBox="1"/>
      </xdr:nvSpPr>
      <xdr:spPr>
        <a:xfrm>
          <a:off x="9391727" y="976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10177</xdr:rowOff>
    </xdr:from>
    <xdr:ext cx="469744" cy="259045"/>
    <xdr:sp macro="" textlink="">
      <xdr:nvSpPr>
        <xdr:cNvPr id="264" name="n_2mainValue【体育館・プール】&#10;一人当たり面積"/>
        <xdr:cNvSpPr txBox="1"/>
      </xdr:nvSpPr>
      <xdr:spPr>
        <a:xfrm>
          <a:off x="8515427" y="97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29771</xdr:rowOff>
    </xdr:from>
    <xdr:ext cx="469744" cy="259045"/>
    <xdr:sp macro="" textlink="">
      <xdr:nvSpPr>
        <xdr:cNvPr id="265" name="n_3mainValue【体育館・プール】&#10;一人当たり面積"/>
        <xdr:cNvSpPr txBox="1"/>
      </xdr:nvSpPr>
      <xdr:spPr>
        <a:xfrm>
          <a:off x="7626427" y="980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46100</xdr:rowOff>
    </xdr:from>
    <xdr:ext cx="469744" cy="259045"/>
    <xdr:sp macro="" textlink="">
      <xdr:nvSpPr>
        <xdr:cNvPr id="266" name="n_4mainValue【体育館・プール】&#10;一人当たり面積"/>
        <xdr:cNvSpPr txBox="1"/>
      </xdr:nvSpPr>
      <xdr:spPr>
        <a:xfrm>
          <a:off x="6737427" y="981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114300</xdr:rowOff>
    </xdr:to>
    <xdr:cxnSp macro="">
      <xdr:nvCxnSpPr>
        <xdr:cNvPr id="291" name="直線コネクタ 290"/>
        <xdr:cNvCxnSpPr/>
      </xdr:nvCxnSpPr>
      <xdr:spPr>
        <a:xfrm flipV="1">
          <a:off x="4634865" y="13502639"/>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94" name="【福祉施設】&#10;有形固定資産減価償却率最大値テキスト"/>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95" name="直線コネクタ 294"/>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96"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97" name="フローチャート: 判断 296"/>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298" name="フローチャート: 判断 297"/>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99" name="フローチャート: 判断 298"/>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69214</xdr:rowOff>
    </xdr:from>
    <xdr:to>
      <xdr:col>10</xdr:col>
      <xdr:colOff>165100</xdr:colOff>
      <xdr:row>81</xdr:row>
      <xdr:rowOff>170814</xdr:rowOff>
    </xdr:to>
    <xdr:sp macro="" textlink="">
      <xdr:nvSpPr>
        <xdr:cNvPr id="300" name="フローチャート: 判断 299"/>
        <xdr:cNvSpPr/>
      </xdr:nvSpPr>
      <xdr:spPr>
        <a:xfrm>
          <a:off x="1968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99695</xdr:rowOff>
    </xdr:from>
    <xdr:to>
      <xdr:col>6</xdr:col>
      <xdr:colOff>38100</xdr:colOff>
      <xdr:row>82</xdr:row>
      <xdr:rowOff>29845</xdr:rowOff>
    </xdr:to>
    <xdr:sp macro="" textlink="">
      <xdr:nvSpPr>
        <xdr:cNvPr id="301" name="フローチャート: 判断 300"/>
        <xdr:cNvSpPr/>
      </xdr:nvSpPr>
      <xdr:spPr>
        <a:xfrm>
          <a:off x="1079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139700</xdr:rowOff>
    </xdr:from>
    <xdr:to>
      <xdr:col>24</xdr:col>
      <xdr:colOff>114300</xdr:colOff>
      <xdr:row>81</xdr:row>
      <xdr:rowOff>69850</xdr:rowOff>
    </xdr:to>
    <xdr:sp macro="" textlink="">
      <xdr:nvSpPr>
        <xdr:cNvPr id="307" name="楕円 306"/>
        <xdr:cNvSpPr/>
      </xdr:nvSpPr>
      <xdr:spPr>
        <a:xfrm>
          <a:off x="45847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162577</xdr:rowOff>
    </xdr:from>
    <xdr:ext cx="405111" cy="259045"/>
    <xdr:sp macro="" textlink="">
      <xdr:nvSpPr>
        <xdr:cNvPr id="308" name="【福祉施設】&#10;有形固定資産減価償却率該当値テキスト"/>
        <xdr:cNvSpPr txBox="1"/>
      </xdr:nvSpPr>
      <xdr:spPr>
        <a:xfrm>
          <a:off x="4673600"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101600</xdr:rowOff>
    </xdr:from>
    <xdr:to>
      <xdr:col>20</xdr:col>
      <xdr:colOff>38100</xdr:colOff>
      <xdr:row>81</xdr:row>
      <xdr:rowOff>31750</xdr:rowOff>
    </xdr:to>
    <xdr:sp macro="" textlink="">
      <xdr:nvSpPr>
        <xdr:cNvPr id="309" name="楕円 308"/>
        <xdr:cNvSpPr/>
      </xdr:nvSpPr>
      <xdr:spPr>
        <a:xfrm>
          <a:off x="3746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152400</xdr:rowOff>
    </xdr:from>
    <xdr:to>
      <xdr:col>24</xdr:col>
      <xdr:colOff>63500</xdr:colOff>
      <xdr:row>81</xdr:row>
      <xdr:rowOff>19050</xdr:rowOff>
    </xdr:to>
    <xdr:cxnSp macro="">
      <xdr:nvCxnSpPr>
        <xdr:cNvPr id="310" name="直線コネクタ 309"/>
        <xdr:cNvCxnSpPr/>
      </xdr:nvCxnSpPr>
      <xdr:spPr>
        <a:xfrm>
          <a:off x="3797300" y="13868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63500</xdr:rowOff>
    </xdr:from>
    <xdr:to>
      <xdr:col>15</xdr:col>
      <xdr:colOff>101600</xdr:colOff>
      <xdr:row>80</xdr:row>
      <xdr:rowOff>165100</xdr:rowOff>
    </xdr:to>
    <xdr:sp macro="" textlink="">
      <xdr:nvSpPr>
        <xdr:cNvPr id="311" name="楕円 310"/>
        <xdr:cNvSpPr/>
      </xdr:nvSpPr>
      <xdr:spPr>
        <a:xfrm>
          <a:off x="2857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114300</xdr:rowOff>
    </xdr:from>
    <xdr:to>
      <xdr:col>19</xdr:col>
      <xdr:colOff>177800</xdr:colOff>
      <xdr:row>80</xdr:row>
      <xdr:rowOff>152400</xdr:rowOff>
    </xdr:to>
    <xdr:cxnSp macro="">
      <xdr:nvCxnSpPr>
        <xdr:cNvPr id="312" name="直線コネクタ 311"/>
        <xdr:cNvCxnSpPr/>
      </xdr:nvCxnSpPr>
      <xdr:spPr>
        <a:xfrm>
          <a:off x="2908300" y="13830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25400</xdr:rowOff>
    </xdr:from>
    <xdr:to>
      <xdr:col>10</xdr:col>
      <xdr:colOff>165100</xdr:colOff>
      <xdr:row>80</xdr:row>
      <xdr:rowOff>127000</xdr:rowOff>
    </xdr:to>
    <xdr:sp macro="" textlink="">
      <xdr:nvSpPr>
        <xdr:cNvPr id="313" name="楕円 312"/>
        <xdr:cNvSpPr/>
      </xdr:nvSpPr>
      <xdr:spPr>
        <a:xfrm>
          <a:off x="1968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76200</xdr:rowOff>
    </xdr:from>
    <xdr:to>
      <xdr:col>15</xdr:col>
      <xdr:colOff>50800</xdr:colOff>
      <xdr:row>80</xdr:row>
      <xdr:rowOff>114300</xdr:rowOff>
    </xdr:to>
    <xdr:cxnSp macro="">
      <xdr:nvCxnSpPr>
        <xdr:cNvPr id="314" name="直線コネクタ 313"/>
        <xdr:cNvCxnSpPr/>
      </xdr:nvCxnSpPr>
      <xdr:spPr>
        <a:xfrm>
          <a:off x="2019300" y="13792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158750</xdr:rowOff>
    </xdr:from>
    <xdr:to>
      <xdr:col>6</xdr:col>
      <xdr:colOff>38100</xdr:colOff>
      <xdr:row>80</xdr:row>
      <xdr:rowOff>88900</xdr:rowOff>
    </xdr:to>
    <xdr:sp macro="" textlink="">
      <xdr:nvSpPr>
        <xdr:cNvPr id="315" name="楕円 314"/>
        <xdr:cNvSpPr/>
      </xdr:nvSpPr>
      <xdr:spPr>
        <a:xfrm>
          <a:off x="1079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38100</xdr:rowOff>
    </xdr:from>
    <xdr:to>
      <xdr:col>10</xdr:col>
      <xdr:colOff>114300</xdr:colOff>
      <xdr:row>80</xdr:row>
      <xdr:rowOff>76200</xdr:rowOff>
    </xdr:to>
    <xdr:cxnSp macro="">
      <xdr:nvCxnSpPr>
        <xdr:cNvPr id="316" name="直線コネクタ 315"/>
        <xdr:cNvCxnSpPr/>
      </xdr:nvCxnSpPr>
      <xdr:spPr>
        <a:xfrm>
          <a:off x="1130300" y="13754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70502</xdr:rowOff>
    </xdr:from>
    <xdr:ext cx="405111" cy="259045"/>
    <xdr:sp macro="" textlink="">
      <xdr:nvSpPr>
        <xdr:cNvPr id="317" name="n_1aveValue【福祉施設】&#10;有形固定資産減価償却率"/>
        <xdr:cNvSpPr txBox="1"/>
      </xdr:nvSpPr>
      <xdr:spPr>
        <a:xfrm>
          <a:off x="35820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34307</xdr:rowOff>
    </xdr:from>
    <xdr:ext cx="405111" cy="259045"/>
    <xdr:sp macro="" textlink="">
      <xdr:nvSpPr>
        <xdr:cNvPr id="318" name="n_2aveValue【福祉施設】&#10;有形固定資産減価償却率"/>
        <xdr:cNvSpPr txBox="1"/>
      </xdr:nvSpPr>
      <xdr:spPr>
        <a:xfrm>
          <a:off x="2705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161941</xdr:rowOff>
    </xdr:from>
    <xdr:ext cx="405111" cy="259045"/>
    <xdr:sp macro="" textlink="">
      <xdr:nvSpPr>
        <xdr:cNvPr id="319" name="n_3aveValue【福祉施設】&#10;有形固定資産減価償却率"/>
        <xdr:cNvSpPr txBox="1"/>
      </xdr:nvSpPr>
      <xdr:spPr>
        <a:xfrm>
          <a:off x="1816744" y="1404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20972</xdr:rowOff>
    </xdr:from>
    <xdr:ext cx="405111" cy="259045"/>
    <xdr:sp macro="" textlink="">
      <xdr:nvSpPr>
        <xdr:cNvPr id="320" name="n_4aveValue【福祉施設】&#10;有形固定資産減価償却率"/>
        <xdr:cNvSpPr txBox="1"/>
      </xdr:nvSpPr>
      <xdr:spPr>
        <a:xfrm>
          <a:off x="9277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48277</xdr:rowOff>
    </xdr:from>
    <xdr:ext cx="405111" cy="259045"/>
    <xdr:sp macro="" textlink="">
      <xdr:nvSpPr>
        <xdr:cNvPr id="321" name="n_1mainValue【福祉施設】&#10;有形固定資産減価償却率"/>
        <xdr:cNvSpPr txBox="1"/>
      </xdr:nvSpPr>
      <xdr:spPr>
        <a:xfrm>
          <a:off x="35820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10177</xdr:rowOff>
    </xdr:from>
    <xdr:ext cx="405111" cy="259045"/>
    <xdr:sp macro="" textlink="">
      <xdr:nvSpPr>
        <xdr:cNvPr id="322" name="n_2mainValue【福祉施設】&#10;有形固定資産減価償却率"/>
        <xdr:cNvSpPr txBox="1"/>
      </xdr:nvSpPr>
      <xdr:spPr>
        <a:xfrm>
          <a:off x="27057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143527</xdr:rowOff>
    </xdr:from>
    <xdr:ext cx="405111" cy="259045"/>
    <xdr:sp macro="" textlink="">
      <xdr:nvSpPr>
        <xdr:cNvPr id="323" name="n_3mainValue【福祉施設】&#10;有形固定資産減価償却率"/>
        <xdr:cNvSpPr txBox="1"/>
      </xdr:nvSpPr>
      <xdr:spPr>
        <a:xfrm>
          <a:off x="1816744"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105427</xdr:rowOff>
    </xdr:from>
    <xdr:ext cx="405111" cy="259045"/>
    <xdr:sp macro="" textlink="">
      <xdr:nvSpPr>
        <xdr:cNvPr id="324" name="n_4mainValue【福祉施設】&#10;有形固定資産減価償却率"/>
        <xdr:cNvSpPr txBox="1"/>
      </xdr:nvSpPr>
      <xdr:spPr>
        <a:xfrm>
          <a:off x="927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100330</xdr:rowOff>
    </xdr:to>
    <xdr:cxnSp macro="">
      <xdr:nvCxnSpPr>
        <xdr:cNvPr id="348" name="直線コネクタ 347"/>
        <xdr:cNvCxnSpPr/>
      </xdr:nvCxnSpPr>
      <xdr:spPr>
        <a:xfrm flipV="1">
          <a:off x="10476865" y="13296900"/>
          <a:ext cx="0" cy="1548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349" name="【福祉施設】&#10;一人当たり面積最小値テキスト"/>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350" name="直線コネクタ 349"/>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351" name="【福祉施設】&#10;一人当たり面積最大値テキスト"/>
        <xdr:cNvSpPr txBox="1"/>
      </xdr:nvSpPr>
      <xdr:spPr>
        <a:xfrm>
          <a:off x="10515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352" name="直線コネクタ 351"/>
        <xdr:cNvCxnSpPr/>
      </xdr:nvCxnSpPr>
      <xdr:spPr>
        <a:xfrm>
          <a:off x="10388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166388</xdr:rowOff>
    </xdr:from>
    <xdr:ext cx="469744" cy="259045"/>
    <xdr:sp macro="" textlink="">
      <xdr:nvSpPr>
        <xdr:cNvPr id="353" name="【福祉施設】&#10;一人当たり面積平均値テキスト"/>
        <xdr:cNvSpPr txBox="1"/>
      </xdr:nvSpPr>
      <xdr:spPr>
        <a:xfrm>
          <a:off x="10515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143511</xdr:rowOff>
    </xdr:from>
    <xdr:to>
      <xdr:col>55</xdr:col>
      <xdr:colOff>50800</xdr:colOff>
      <xdr:row>85</xdr:row>
      <xdr:rowOff>73661</xdr:rowOff>
    </xdr:to>
    <xdr:sp macro="" textlink="">
      <xdr:nvSpPr>
        <xdr:cNvPr id="354" name="フローチャート: 判断 353"/>
        <xdr:cNvSpPr/>
      </xdr:nvSpPr>
      <xdr:spPr>
        <a:xfrm>
          <a:off x="10426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162561</xdr:rowOff>
    </xdr:from>
    <xdr:to>
      <xdr:col>50</xdr:col>
      <xdr:colOff>165100</xdr:colOff>
      <xdr:row>85</xdr:row>
      <xdr:rowOff>92711</xdr:rowOff>
    </xdr:to>
    <xdr:sp macro="" textlink="">
      <xdr:nvSpPr>
        <xdr:cNvPr id="355" name="フローチャート: 判断 354"/>
        <xdr:cNvSpPr/>
      </xdr:nvSpPr>
      <xdr:spPr>
        <a:xfrm>
          <a:off x="9588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5080</xdr:rowOff>
    </xdr:from>
    <xdr:to>
      <xdr:col>46</xdr:col>
      <xdr:colOff>38100</xdr:colOff>
      <xdr:row>85</xdr:row>
      <xdr:rowOff>106680</xdr:rowOff>
    </xdr:to>
    <xdr:sp macro="" textlink="">
      <xdr:nvSpPr>
        <xdr:cNvPr id="356" name="フローチャート: 判断 355"/>
        <xdr:cNvSpPr/>
      </xdr:nvSpPr>
      <xdr:spPr>
        <a:xfrm>
          <a:off x="86995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8889</xdr:rowOff>
    </xdr:from>
    <xdr:to>
      <xdr:col>41</xdr:col>
      <xdr:colOff>101600</xdr:colOff>
      <xdr:row>85</xdr:row>
      <xdr:rowOff>110489</xdr:rowOff>
    </xdr:to>
    <xdr:sp macro="" textlink="">
      <xdr:nvSpPr>
        <xdr:cNvPr id="357" name="フローチャート: 判断 356"/>
        <xdr:cNvSpPr/>
      </xdr:nvSpPr>
      <xdr:spPr>
        <a:xfrm>
          <a:off x="7810500" y="1458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147320</xdr:rowOff>
    </xdr:from>
    <xdr:to>
      <xdr:col>36</xdr:col>
      <xdr:colOff>165100</xdr:colOff>
      <xdr:row>85</xdr:row>
      <xdr:rowOff>77470</xdr:rowOff>
    </xdr:to>
    <xdr:sp macro="" textlink="">
      <xdr:nvSpPr>
        <xdr:cNvPr id="358" name="フローチャート: 判断 357"/>
        <xdr:cNvSpPr/>
      </xdr:nvSpPr>
      <xdr:spPr>
        <a:xfrm>
          <a:off x="6921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62230</xdr:rowOff>
    </xdr:from>
    <xdr:to>
      <xdr:col>55</xdr:col>
      <xdr:colOff>50800</xdr:colOff>
      <xdr:row>85</xdr:row>
      <xdr:rowOff>163830</xdr:rowOff>
    </xdr:to>
    <xdr:sp macro="" textlink="">
      <xdr:nvSpPr>
        <xdr:cNvPr id="364" name="楕円 363"/>
        <xdr:cNvSpPr/>
      </xdr:nvSpPr>
      <xdr:spPr>
        <a:xfrm>
          <a:off x="10426700" y="1463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40657</xdr:rowOff>
    </xdr:from>
    <xdr:ext cx="469744" cy="259045"/>
    <xdr:sp macro="" textlink="">
      <xdr:nvSpPr>
        <xdr:cNvPr id="365" name="【福祉施設】&#10;一人当たり面積該当値テキスト"/>
        <xdr:cNvSpPr txBox="1"/>
      </xdr:nvSpPr>
      <xdr:spPr>
        <a:xfrm>
          <a:off x="10515600" y="1461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64770</xdr:rowOff>
    </xdr:from>
    <xdr:to>
      <xdr:col>50</xdr:col>
      <xdr:colOff>165100</xdr:colOff>
      <xdr:row>85</xdr:row>
      <xdr:rowOff>166370</xdr:rowOff>
    </xdr:to>
    <xdr:sp macro="" textlink="">
      <xdr:nvSpPr>
        <xdr:cNvPr id="366" name="楕円 365"/>
        <xdr:cNvSpPr/>
      </xdr:nvSpPr>
      <xdr:spPr>
        <a:xfrm>
          <a:off x="9588500" y="1463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113030</xdr:rowOff>
    </xdr:from>
    <xdr:to>
      <xdr:col>55</xdr:col>
      <xdr:colOff>0</xdr:colOff>
      <xdr:row>85</xdr:row>
      <xdr:rowOff>115570</xdr:rowOff>
    </xdr:to>
    <xdr:cxnSp macro="">
      <xdr:nvCxnSpPr>
        <xdr:cNvPr id="367" name="直線コネクタ 366"/>
        <xdr:cNvCxnSpPr/>
      </xdr:nvCxnSpPr>
      <xdr:spPr>
        <a:xfrm flipV="1">
          <a:off x="9639300" y="1468628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68580</xdr:rowOff>
    </xdr:from>
    <xdr:to>
      <xdr:col>46</xdr:col>
      <xdr:colOff>38100</xdr:colOff>
      <xdr:row>85</xdr:row>
      <xdr:rowOff>170180</xdr:rowOff>
    </xdr:to>
    <xdr:sp macro="" textlink="">
      <xdr:nvSpPr>
        <xdr:cNvPr id="368" name="楕円 367"/>
        <xdr:cNvSpPr/>
      </xdr:nvSpPr>
      <xdr:spPr>
        <a:xfrm>
          <a:off x="8699500" y="1464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115570</xdr:rowOff>
    </xdr:from>
    <xdr:to>
      <xdr:col>50</xdr:col>
      <xdr:colOff>114300</xdr:colOff>
      <xdr:row>85</xdr:row>
      <xdr:rowOff>119380</xdr:rowOff>
    </xdr:to>
    <xdr:cxnSp macro="">
      <xdr:nvCxnSpPr>
        <xdr:cNvPr id="369" name="直線コネクタ 368"/>
        <xdr:cNvCxnSpPr/>
      </xdr:nvCxnSpPr>
      <xdr:spPr>
        <a:xfrm flipV="1">
          <a:off x="8750300" y="14688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71120</xdr:rowOff>
    </xdr:from>
    <xdr:to>
      <xdr:col>41</xdr:col>
      <xdr:colOff>101600</xdr:colOff>
      <xdr:row>86</xdr:row>
      <xdr:rowOff>1270</xdr:rowOff>
    </xdr:to>
    <xdr:sp macro="" textlink="">
      <xdr:nvSpPr>
        <xdr:cNvPr id="370" name="楕円 369"/>
        <xdr:cNvSpPr/>
      </xdr:nvSpPr>
      <xdr:spPr>
        <a:xfrm>
          <a:off x="7810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119380</xdr:rowOff>
    </xdr:from>
    <xdr:to>
      <xdr:col>45</xdr:col>
      <xdr:colOff>177800</xdr:colOff>
      <xdr:row>85</xdr:row>
      <xdr:rowOff>121920</xdr:rowOff>
    </xdr:to>
    <xdr:cxnSp macro="">
      <xdr:nvCxnSpPr>
        <xdr:cNvPr id="371" name="直線コネクタ 370"/>
        <xdr:cNvCxnSpPr/>
      </xdr:nvCxnSpPr>
      <xdr:spPr>
        <a:xfrm flipV="1">
          <a:off x="7861300" y="1469263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73661</xdr:rowOff>
    </xdr:from>
    <xdr:to>
      <xdr:col>36</xdr:col>
      <xdr:colOff>165100</xdr:colOff>
      <xdr:row>86</xdr:row>
      <xdr:rowOff>3811</xdr:rowOff>
    </xdr:to>
    <xdr:sp macro="" textlink="">
      <xdr:nvSpPr>
        <xdr:cNvPr id="372" name="楕円 371"/>
        <xdr:cNvSpPr/>
      </xdr:nvSpPr>
      <xdr:spPr>
        <a:xfrm>
          <a:off x="6921500" y="1464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121920</xdr:rowOff>
    </xdr:from>
    <xdr:to>
      <xdr:col>41</xdr:col>
      <xdr:colOff>50800</xdr:colOff>
      <xdr:row>85</xdr:row>
      <xdr:rowOff>124461</xdr:rowOff>
    </xdr:to>
    <xdr:cxnSp macro="">
      <xdr:nvCxnSpPr>
        <xdr:cNvPr id="373" name="直線コネクタ 372"/>
        <xdr:cNvCxnSpPr/>
      </xdr:nvCxnSpPr>
      <xdr:spPr>
        <a:xfrm flipV="1">
          <a:off x="6972300" y="1469517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109238</xdr:rowOff>
    </xdr:from>
    <xdr:ext cx="469744" cy="259045"/>
    <xdr:sp macro="" textlink="">
      <xdr:nvSpPr>
        <xdr:cNvPr id="374" name="n_1aveValue【福祉施設】&#10;一人当たり面積"/>
        <xdr:cNvSpPr txBox="1"/>
      </xdr:nvSpPr>
      <xdr:spPr>
        <a:xfrm>
          <a:off x="9391727" y="1433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123207</xdr:rowOff>
    </xdr:from>
    <xdr:ext cx="469744" cy="259045"/>
    <xdr:sp macro="" textlink="">
      <xdr:nvSpPr>
        <xdr:cNvPr id="375" name="n_2aveValue【福祉施設】&#10;一人当たり面積"/>
        <xdr:cNvSpPr txBox="1"/>
      </xdr:nvSpPr>
      <xdr:spPr>
        <a:xfrm>
          <a:off x="8515427" y="1435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127016</xdr:rowOff>
    </xdr:from>
    <xdr:ext cx="469744" cy="259045"/>
    <xdr:sp macro="" textlink="">
      <xdr:nvSpPr>
        <xdr:cNvPr id="376" name="n_3aveValue【福祉施設】&#10;一人当たり面積"/>
        <xdr:cNvSpPr txBox="1"/>
      </xdr:nvSpPr>
      <xdr:spPr>
        <a:xfrm>
          <a:off x="7626427" y="1435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93997</xdr:rowOff>
    </xdr:from>
    <xdr:ext cx="469744" cy="259045"/>
    <xdr:sp macro="" textlink="">
      <xdr:nvSpPr>
        <xdr:cNvPr id="377" name="n_4aveValue【福祉施設】&#10;一人当たり面積"/>
        <xdr:cNvSpPr txBox="1"/>
      </xdr:nvSpPr>
      <xdr:spPr>
        <a:xfrm>
          <a:off x="6737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157497</xdr:rowOff>
    </xdr:from>
    <xdr:ext cx="469744" cy="259045"/>
    <xdr:sp macro="" textlink="">
      <xdr:nvSpPr>
        <xdr:cNvPr id="378" name="n_1mainValue【福祉施設】&#10;一人当たり面積"/>
        <xdr:cNvSpPr txBox="1"/>
      </xdr:nvSpPr>
      <xdr:spPr>
        <a:xfrm>
          <a:off x="9391727" y="1473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161307</xdr:rowOff>
    </xdr:from>
    <xdr:ext cx="469744" cy="259045"/>
    <xdr:sp macro="" textlink="">
      <xdr:nvSpPr>
        <xdr:cNvPr id="379" name="n_2mainValue【福祉施設】&#10;一人当たり面積"/>
        <xdr:cNvSpPr txBox="1"/>
      </xdr:nvSpPr>
      <xdr:spPr>
        <a:xfrm>
          <a:off x="8515427" y="1473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163847</xdr:rowOff>
    </xdr:from>
    <xdr:ext cx="469744" cy="259045"/>
    <xdr:sp macro="" textlink="">
      <xdr:nvSpPr>
        <xdr:cNvPr id="380" name="n_3mainValue【福祉施設】&#10;一人当たり面積"/>
        <xdr:cNvSpPr txBox="1"/>
      </xdr:nvSpPr>
      <xdr:spPr>
        <a:xfrm>
          <a:off x="7626427"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166388</xdr:rowOff>
    </xdr:from>
    <xdr:ext cx="469744" cy="259045"/>
    <xdr:sp macro="" textlink="">
      <xdr:nvSpPr>
        <xdr:cNvPr id="381" name="n_4mainValue【福祉施設】&#10;一人当たり面積"/>
        <xdr:cNvSpPr txBox="1"/>
      </xdr:nvSpPr>
      <xdr:spPr>
        <a:xfrm>
          <a:off x="6737427" y="1473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6" name="正方形/長方形 4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7" name="正方形/長方形 4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8" name="正方形/長方形 4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9" name="正方形/長方形 4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0" name="正方形/長方形 4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1" name="正方形/長方形 4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2" name="正方形/長方形 4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3" name="正方形/長方形 41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4" name="正方形/長方形 4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5" name="正方形/長方形 4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6" name="正方形/長方形 4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7" name="正方形/長方形 4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8" name="正方形/長方形 4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9" name="正方形/長方形 4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0" name="正方形/長方形 4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1" name="正方形/長方形 42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2" name="正方形/長方形 4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3" name="正方形/長方形 4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4" name="正方形/長方形 4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5" name="正方形/長方形 4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6" name="正方形/長方形 4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7" name="正方形/長方形 4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8" name="正方形/長方形 4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9" name="正方形/長方形 42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30" name="正方形/長方形 4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1" name="正方形/長方形 4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2" name="正方形/長方形 4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3" name="正方形/長方形 4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4" name="正方形/長方形 4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5" name="正方形/長方形 4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6" name="正方形/長方形 4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7" name="正方形/長方形 4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8" name="テキスト ボックス 4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9" name="直線コネクタ 4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40" name="テキスト ボックス 43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41" name="直線コネクタ 44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42" name="テキスト ボックス 44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3" name="直線コネクタ 44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4" name="テキスト ボックス 44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5" name="直線コネクタ 44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6" name="テキスト ボックス 44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7" name="直線コネクタ 44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8" name="テキスト ボックス 44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9" name="直線コネクタ 44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50" name="テキスト ボックス 44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51" name="直線コネクタ 45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52" name="テキスト ボックス 45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3" name="直線コネクタ 4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57694</xdr:rowOff>
    </xdr:to>
    <xdr:cxnSp macro="">
      <xdr:nvCxnSpPr>
        <xdr:cNvPr id="455" name="直線コネクタ 454"/>
        <xdr:cNvCxnSpPr/>
      </xdr:nvCxnSpPr>
      <xdr:spPr>
        <a:xfrm flipV="1">
          <a:off x="16318864" y="13474881"/>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405111" cy="259045"/>
    <xdr:sp macro="" textlink="">
      <xdr:nvSpPr>
        <xdr:cNvPr id="456" name="【消防施設】&#10;有形固定資産減価償却率最小値テキスト"/>
        <xdr:cNvSpPr txBox="1"/>
      </xdr:nvSpPr>
      <xdr:spPr>
        <a:xfrm>
          <a:off x="16357600" y="1480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457" name="直線コネクタ 456"/>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458" name="【消防施設】&#10;有形固定資産減価償却率最大値テキスト"/>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459" name="直線コネクタ 458"/>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80390</xdr:rowOff>
    </xdr:from>
    <xdr:ext cx="405111" cy="259045"/>
    <xdr:sp macro="" textlink="">
      <xdr:nvSpPr>
        <xdr:cNvPr id="460" name="【消防施設】&#10;有形固定資産減価償却率平均値テキスト"/>
        <xdr:cNvSpPr txBox="1"/>
      </xdr:nvSpPr>
      <xdr:spPr>
        <a:xfrm>
          <a:off x="16357600" y="13967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57513</xdr:rowOff>
    </xdr:from>
    <xdr:to>
      <xdr:col>85</xdr:col>
      <xdr:colOff>177800</xdr:colOff>
      <xdr:row>82</xdr:row>
      <xdr:rowOff>159113</xdr:rowOff>
    </xdr:to>
    <xdr:sp macro="" textlink="">
      <xdr:nvSpPr>
        <xdr:cNvPr id="461" name="フローチャート: 判断 460"/>
        <xdr:cNvSpPr/>
      </xdr:nvSpPr>
      <xdr:spPr>
        <a:xfrm>
          <a:off x="162687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108131</xdr:rowOff>
    </xdr:from>
    <xdr:to>
      <xdr:col>81</xdr:col>
      <xdr:colOff>101600</xdr:colOff>
      <xdr:row>83</xdr:row>
      <xdr:rowOff>38281</xdr:rowOff>
    </xdr:to>
    <xdr:sp macro="" textlink="">
      <xdr:nvSpPr>
        <xdr:cNvPr id="462" name="フローチャート: 判断 461"/>
        <xdr:cNvSpPr/>
      </xdr:nvSpPr>
      <xdr:spPr>
        <a:xfrm>
          <a:off x="15430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54248</xdr:rowOff>
    </xdr:from>
    <xdr:to>
      <xdr:col>76</xdr:col>
      <xdr:colOff>165100</xdr:colOff>
      <xdr:row>82</xdr:row>
      <xdr:rowOff>155848</xdr:rowOff>
    </xdr:to>
    <xdr:sp macro="" textlink="">
      <xdr:nvSpPr>
        <xdr:cNvPr id="463" name="フローチャート: 判断 462"/>
        <xdr:cNvSpPr/>
      </xdr:nvSpPr>
      <xdr:spPr>
        <a:xfrm>
          <a:off x="14541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464" name="フローチャート: 判断 463"/>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99968</xdr:rowOff>
    </xdr:from>
    <xdr:to>
      <xdr:col>67</xdr:col>
      <xdr:colOff>101600</xdr:colOff>
      <xdr:row>83</xdr:row>
      <xdr:rowOff>30118</xdr:rowOff>
    </xdr:to>
    <xdr:sp macro="" textlink="">
      <xdr:nvSpPr>
        <xdr:cNvPr id="465" name="フローチャート: 判断 464"/>
        <xdr:cNvSpPr/>
      </xdr:nvSpPr>
      <xdr:spPr>
        <a:xfrm>
          <a:off x="12763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6" name="テキスト ボックス 4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7" name="テキスト ボックス 4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8" name="テキスト ボックス 4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9" name="テキスト ボックス 4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0" name="テキスト ボックス 4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34652</xdr:rowOff>
    </xdr:from>
    <xdr:to>
      <xdr:col>85</xdr:col>
      <xdr:colOff>177800</xdr:colOff>
      <xdr:row>85</xdr:row>
      <xdr:rowOff>136252</xdr:rowOff>
    </xdr:to>
    <xdr:sp macro="" textlink="">
      <xdr:nvSpPr>
        <xdr:cNvPr id="471" name="楕円 470"/>
        <xdr:cNvSpPr/>
      </xdr:nvSpPr>
      <xdr:spPr>
        <a:xfrm>
          <a:off x="162687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13079</xdr:rowOff>
    </xdr:from>
    <xdr:ext cx="405111" cy="259045"/>
    <xdr:sp macro="" textlink="">
      <xdr:nvSpPr>
        <xdr:cNvPr id="472" name="【消防施設】&#10;有形固定資産減価償却率該当値テキスト"/>
        <xdr:cNvSpPr txBox="1"/>
      </xdr:nvSpPr>
      <xdr:spPr>
        <a:xfrm>
          <a:off x="16357600" y="1458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11793</xdr:rowOff>
    </xdr:from>
    <xdr:to>
      <xdr:col>81</xdr:col>
      <xdr:colOff>101600</xdr:colOff>
      <xdr:row>85</xdr:row>
      <xdr:rowOff>113393</xdr:rowOff>
    </xdr:to>
    <xdr:sp macro="" textlink="">
      <xdr:nvSpPr>
        <xdr:cNvPr id="473" name="楕円 472"/>
        <xdr:cNvSpPr/>
      </xdr:nvSpPr>
      <xdr:spPr>
        <a:xfrm>
          <a:off x="15430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62593</xdr:rowOff>
    </xdr:from>
    <xdr:to>
      <xdr:col>85</xdr:col>
      <xdr:colOff>127000</xdr:colOff>
      <xdr:row>85</xdr:row>
      <xdr:rowOff>85452</xdr:rowOff>
    </xdr:to>
    <xdr:cxnSp macro="">
      <xdr:nvCxnSpPr>
        <xdr:cNvPr id="474" name="直線コネクタ 473"/>
        <xdr:cNvCxnSpPr/>
      </xdr:nvCxnSpPr>
      <xdr:spPr>
        <a:xfrm>
          <a:off x="15481300" y="14635843"/>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44450</xdr:rowOff>
    </xdr:from>
    <xdr:to>
      <xdr:col>76</xdr:col>
      <xdr:colOff>165100</xdr:colOff>
      <xdr:row>84</xdr:row>
      <xdr:rowOff>146050</xdr:rowOff>
    </xdr:to>
    <xdr:sp macro="" textlink="">
      <xdr:nvSpPr>
        <xdr:cNvPr id="475" name="楕円 474"/>
        <xdr:cNvSpPr/>
      </xdr:nvSpPr>
      <xdr:spPr>
        <a:xfrm>
          <a:off x="14541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95250</xdr:rowOff>
    </xdr:from>
    <xdr:to>
      <xdr:col>81</xdr:col>
      <xdr:colOff>50800</xdr:colOff>
      <xdr:row>85</xdr:row>
      <xdr:rowOff>62593</xdr:rowOff>
    </xdr:to>
    <xdr:cxnSp macro="">
      <xdr:nvCxnSpPr>
        <xdr:cNvPr id="476" name="直線コネクタ 475"/>
        <xdr:cNvCxnSpPr/>
      </xdr:nvCxnSpPr>
      <xdr:spPr>
        <a:xfrm>
          <a:off x="14592300" y="14497050"/>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13426</xdr:rowOff>
    </xdr:from>
    <xdr:to>
      <xdr:col>72</xdr:col>
      <xdr:colOff>38100</xdr:colOff>
      <xdr:row>84</xdr:row>
      <xdr:rowOff>115026</xdr:rowOff>
    </xdr:to>
    <xdr:sp macro="" textlink="">
      <xdr:nvSpPr>
        <xdr:cNvPr id="477" name="楕円 476"/>
        <xdr:cNvSpPr/>
      </xdr:nvSpPr>
      <xdr:spPr>
        <a:xfrm>
          <a:off x="13652500" y="144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64226</xdr:rowOff>
    </xdr:from>
    <xdr:to>
      <xdr:col>76</xdr:col>
      <xdr:colOff>114300</xdr:colOff>
      <xdr:row>84</xdr:row>
      <xdr:rowOff>95250</xdr:rowOff>
    </xdr:to>
    <xdr:cxnSp macro="">
      <xdr:nvCxnSpPr>
        <xdr:cNvPr id="478" name="直線コネクタ 477"/>
        <xdr:cNvCxnSpPr/>
      </xdr:nvCxnSpPr>
      <xdr:spPr>
        <a:xfrm>
          <a:off x="13703300" y="1446602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144055</xdr:rowOff>
    </xdr:from>
    <xdr:to>
      <xdr:col>67</xdr:col>
      <xdr:colOff>101600</xdr:colOff>
      <xdr:row>84</xdr:row>
      <xdr:rowOff>74205</xdr:rowOff>
    </xdr:to>
    <xdr:sp macro="" textlink="">
      <xdr:nvSpPr>
        <xdr:cNvPr id="479" name="楕円 478"/>
        <xdr:cNvSpPr/>
      </xdr:nvSpPr>
      <xdr:spPr>
        <a:xfrm>
          <a:off x="12763500" y="1437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23405</xdr:rowOff>
    </xdr:from>
    <xdr:to>
      <xdr:col>71</xdr:col>
      <xdr:colOff>177800</xdr:colOff>
      <xdr:row>84</xdr:row>
      <xdr:rowOff>64226</xdr:rowOff>
    </xdr:to>
    <xdr:cxnSp macro="">
      <xdr:nvCxnSpPr>
        <xdr:cNvPr id="480" name="直線コネクタ 479"/>
        <xdr:cNvCxnSpPr/>
      </xdr:nvCxnSpPr>
      <xdr:spPr>
        <a:xfrm>
          <a:off x="12814300" y="14425205"/>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54808</xdr:rowOff>
    </xdr:from>
    <xdr:ext cx="405111" cy="259045"/>
    <xdr:sp macro="" textlink="">
      <xdr:nvSpPr>
        <xdr:cNvPr id="481" name="n_1aveValue【消防施設】&#10;有形固定資産減価償却率"/>
        <xdr:cNvSpPr txBox="1"/>
      </xdr:nvSpPr>
      <xdr:spPr>
        <a:xfrm>
          <a:off x="15266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925</xdr:rowOff>
    </xdr:from>
    <xdr:ext cx="405111" cy="259045"/>
    <xdr:sp macro="" textlink="">
      <xdr:nvSpPr>
        <xdr:cNvPr id="482" name="n_2aveValue【消防施設】&#10;有形固定資産減価償却率"/>
        <xdr:cNvSpPr txBox="1"/>
      </xdr:nvSpPr>
      <xdr:spPr>
        <a:xfrm>
          <a:off x="14389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170741</xdr:rowOff>
    </xdr:from>
    <xdr:ext cx="405111" cy="259045"/>
    <xdr:sp macro="" textlink="">
      <xdr:nvSpPr>
        <xdr:cNvPr id="483" name="n_3aveValue【消防施設】&#10;有形固定資産減価償却率"/>
        <xdr:cNvSpPr txBox="1"/>
      </xdr:nvSpPr>
      <xdr:spPr>
        <a:xfrm>
          <a:off x="13500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46645</xdr:rowOff>
    </xdr:from>
    <xdr:ext cx="405111" cy="259045"/>
    <xdr:sp macro="" textlink="">
      <xdr:nvSpPr>
        <xdr:cNvPr id="484" name="n_4aveValue【消防施設】&#10;有形固定資産減価償却率"/>
        <xdr:cNvSpPr txBox="1"/>
      </xdr:nvSpPr>
      <xdr:spPr>
        <a:xfrm>
          <a:off x="12611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104520</xdr:rowOff>
    </xdr:from>
    <xdr:ext cx="405111" cy="259045"/>
    <xdr:sp macro="" textlink="">
      <xdr:nvSpPr>
        <xdr:cNvPr id="485" name="n_1mainValue【消防施設】&#10;有形固定資産減価償却率"/>
        <xdr:cNvSpPr txBox="1"/>
      </xdr:nvSpPr>
      <xdr:spPr>
        <a:xfrm>
          <a:off x="15266044" y="1467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137177</xdr:rowOff>
    </xdr:from>
    <xdr:ext cx="405111" cy="259045"/>
    <xdr:sp macro="" textlink="">
      <xdr:nvSpPr>
        <xdr:cNvPr id="486" name="n_2mainValue【消防施設】&#10;有形固定資産減価償却率"/>
        <xdr:cNvSpPr txBox="1"/>
      </xdr:nvSpPr>
      <xdr:spPr>
        <a:xfrm>
          <a:off x="14389744"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106153</xdr:rowOff>
    </xdr:from>
    <xdr:ext cx="405111" cy="259045"/>
    <xdr:sp macro="" textlink="">
      <xdr:nvSpPr>
        <xdr:cNvPr id="487" name="n_3mainValue【消防施設】&#10;有形固定資産減価償却率"/>
        <xdr:cNvSpPr txBox="1"/>
      </xdr:nvSpPr>
      <xdr:spPr>
        <a:xfrm>
          <a:off x="13500744" y="1450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65332</xdr:rowOff>
    </xdr:from>
    <xdr:ext cx="405111" cy="259045"/>
    <xdr:sp macro="" textlink="">
      <xdr:nvSpPr>
        <xdr:cNvPr id="488" name="n_4mainValue【消防施設】&#10;有形固定資産減価償却率"/>
        <xdr:cNvSpPr txBox="1"/>
      </xdr:nvSpPr>
      <xdr:spPr>
        <a:xfrm>
          <a:off x="12611744" y="1446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9" name="正方形/長方形 4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0" name="正方形/長方形 4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1" name="正方形/長方形 4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2" name="正方形/長方形 4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3" name="正方形/長方形 4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4" name="正方形/長方形 4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5" name="正方形/長方形 4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6" name="正方形/長方形 4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7" name="テキスト ボックス 4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8" name="直線コネクタ 4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9" name="直線コネクタ 49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00" name="テキスト ボックス 49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01" name="直線コネクタ 50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02" name="テキスト ボックス 50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3" name="直線コネクタ 50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4" name="テキスト ボックス 50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5" name="直線コネクタ 50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6" name="テキスト ボックス 50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7" name="直線コネクタ 50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8" name="テキスト ボックス 50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9" name="直線コネクタ 5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0" name="テキスト ボックス 5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13336</xdr:rowOff>
    </xdr:from>
    <xdr:to>
      <xdr:col>116</xdr:col>
      <xdr:colOff>62864</xdr:colOff>
      <xdr:row>86</xdr:row>
      <xdr:rowOff>59055</xdr:rowOff>
    </xdr:to>
    <xdr:cxnSp macro="">
      <xdr:nvCxnSpPr>
        <xdr:cNvPr id="512" name="直線コネクタ 511"/>
        <xdr:cNvCxnSpPr/>
      </xdr:nvCxnSpPr>
      <xdr:spPr>
        <a:xfrm flipV="1">
          <a:off x="22160864" y="13386436"/>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62882</xdr:rowOff>
    </xdr:from>
    <xdr:ext cx="469744" cy="259045"/>
    <xdr:sp macro="" textlink="">
      <xdr:nvSpPr>
        <xdr:cNvPr id="513" name="【消防施設】&#10;一人当たり面積最小値テキスト"/>
        <xdr:cNvSpPr txBox="1"/>
      </xdr:nvSpPr>
      <xdr:spPr>
        <a:xfrm>
          <a:off x="22199600"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59055</xdr:rowOff>
    </xdr:from>
    <xdr:to>
      <xdr:col>116</xdr:col>
      <xdr:colOff>152400</xdr:colOff>
      <xdr:row>86</xdr:row>
      <xdr:rowOff>59055</xdr:rowOff>
    </xdr:to>
    <xdr:cxnSp macro="">
      <xdr:nvCxnSpPr>
        <xdr:cNvPr id="514" name="直線コネクタ 513"/>
        <xdr:cNvCxnSpPr/>
      </xdr:nvCxnSpPr>
      <xdr:spPr>
        <a:xfrm>
          <a:off x="22072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131463</xdr:rowOff>
    </xdr:from>
    <xdr:ext cx="469744" cy="259045"/>
    <xdr:sp macro="" textlink="">
      <xdr:nvSpPr>
        <xdr:cNvPr id="515" name="【消防施設】&#10;一人当たり面積最大値テキスト"/>
        <xdr:cNvSpPr txBox="1"/>
      </xdr:nvSpPr>
      <xdr:spPr>
        <a:xfrm>
          <a:off x="22199600" y="1316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13336</xdr:rowOff>
    </xdr:from>
    <xdr:to>
      <xdr:col>116</xdr:col>
      <xdr:colOff>152400</xdr:colOff>
      <xdr:row>78</xdr:row>
      <xdr:rowOff>13336</xdr:rowOff>
    </xdr:to>
    <xdr:cxnSp macro="">
      <xdr:nvCxnSpPr>
        <xdr:cNvPr id="516" name="直線コネクタ 515"/>
        <xdr:cNvCxnSpPr/>
      </xdr:nvCxnSpPr>
      <xdr:spPr>
        <a:xfrm>
          <a:off x="22072600" y="1338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128288</xdr:rowOff>
    </xdr:from>
    <xdr:ext cx="469744" cy="259045"/>
    <xdr:sp macro="" textlink="">
      <xdr:nvSpPr>
        <xdr:cNvPr id="517" name="【消防施設】&#10;一人当たり面積平均値テキスト"/>
        <xdr:cNvSpPr txBox="1"/>
      </xdr:nvSpPr>
      <xdr:spPr>
        <a:xfrm>
          <a:off x="22199600" y="1435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105411</xdr:rowOff>
    </xdr:from>
    <xdr:to>
      <xdr:col>116</xdr:col>
      <xdr:colOff>114300</xdr:colOff>
      <xdr:row>85</xdr:row>
      <xdr:rowOff>35561</xdr:rowOff>
    </xdr:to>
    <xdr:sp macro="" textlink="">
      <xdr:nvSpPr>
        <xdr:cNvPr id="518" name="フローチャート: 判断 517"/>
        <xdr:cNvSpPr/>
      </xdr:nvSpPr>
      <xdr:spPr>
        <a:xfrm>
          <a:off x="22110700" y="1450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4445</xdr:rowOff>
    </xdr:from>
    <xdr:to>
      <xdr:col>112</xdr:col>
      <xdr:colOff>38100</xdr:colOff>
      <xdr:row>85</xdr:row>
      <xdr:rowOff>106045</xdr:rowOff>
    </xdr:to>
    <xdr:sp macro="" textlink="">
      <xdr:nvSpPr>
        <xdr:cNvPr id="519" name="フローチャート: 判断 518"/>
        <xdr:cNvSpPr/>
      </xdr:nvSpPr>
      <xdr:spPr>
        <a:xfrm>
          <a:off x="21272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520" name="フローチャート: 判断 519"/>
        <xdr:cNvSpPr/>
      </xdr:nvSpPr>
      <xdr:spPr>
        <a:xfrm>
          <a:off x="20383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521" name="フローチャート: 判断 520"/>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132080</xdr:rowOff>
    </xdr:from>
    <xdr:to>
      <xdr:col>98</xdr:col>
      <xdr:colOff>38100</xdr:colOff>
      <xdr:row>85</xdr:row>
      <xdr:rowOff>62230</xdr:rowOff>
    </xdr:to>
    <xdr:sp macro="" textlink="">
      <xdr:nvSpPr>
        <xdr:cNvPr id="522" name="フローチャート: 判断 521"/>
        <xdr:cNvSpPr/>
      </xdr:nvSpPr>
      <xdr:spPr>
        <a:xfrm>
          <a:off x="186055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3" name="テキスト ボックス 52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4" name="テキスト ボックス 52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5" name="テキスト ボックス 52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6" name="テキスト ボックス 52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7" name="テキスト ボックス 52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76836</xdr:rowOff>
    </xdr:from>
    <xdr:to>
      <xdr:col>116</xdr:col>
      <xdr:colOff>114300</xdr:colOff>
      <xdr:row>86</xdr:row>
      <xdr:rowOff>6986</xdr:rowOff>
    </xdr:to>
    <xdr:sp macro="" textlink="">
      <xdr:nvSpPr>
        <xdr:cNvPr id="528" name="楕円 527"/>
        <xdr:cNvSpPr/>
      </xdr:nvSpPr>
      <xdr:spPr>
        <a:xfrm>
          <a:off x="22110700" y="146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163213</xdr:rowOff>
    </xdr:from>
    <xdr:ext cx="469744" cy="259045"/>
    <xdr:sp macro="" textlink="">
      <xdr:nvSpPr>
        <xdr:cNvPr id="529" name="【消防施設】&#10;一人当たり面積該当値テキスト"/>
        <xdr:cNvSpPr txBox="1"/>
      </xdr:nvSpPr>
      <xdr:spPr>
        <a:xfrm>
          <a:off x="22199600" y="1456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80645</xdr:rowOff>
    </xdr:from>
    <xdr:to>
      <xdr:col>112</xdr:col>
      <xdr:colOff>38100</xdr:colOff>
      <xdr:row>86</xdr:row>
      <xdr:rowOff>10795</xdr:rowOff>
    </xdr:to>
    <xdr:sp macro="" textlink="">
      <xdr:nvSpPr>
        <xdr:cNvPr id="530" name="楕円 529"/>
        <xdr:cNvSpPr/>
      </xdr:nvSpPr>
      <xdr:spPr>
        <a:xfrm>
          <a:off x="21272500" y="1465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127636</xdr:rowOff>
    </xdr:from>
    <xdr:to>
      <xdr:col>116</xdr:col>
      <xdr:colOff>63500</xdr:colOff>
      <xdr:row>85</xdr:row>
      <xdr:rowOff>131445</xdr:rowOff>
    </xdr:to>
    <xdr:cxnSp macro="">
      <xdr:nvCxnSpPr>
        <xdr:cNvPr id="531" name="直線コネクタ 530"/>
        <xdr:cNvCxnSpPr/>
      </xdr:nvCxnSpPr>
      <xdr:spPr>
        <a:xfrm flipV="1">
          <a:off x="21323300" y="14700886"/>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107314</xdr:rowOff>
    </xdr:from>
    <xdr:to>
      <xdr:col>107</xdr:col>
      <xdr:colOff>101600</xdr:colOff>
      <xdr:row>86</xdr:row>
      <xdr:rowOff>37464</xdr:rowOff>
    </xdr:to>
    <xdr:sp macro="" textlink="">
      <xdr:nvSpPr>
        <xdr:cNvPr id="532" name="楕円 531"/>
        <xdr:cNvSpPr/>
      </xdr:nvSpPr>
      <xdr:spPr>
        <a:xfrm>
          <a:off x="20383500" y="1468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131445</xdr:rowOff>
    </xdr:from>
    <xdr:to>
      <xdr:col>111</xdr:col>
      <xdr:colOff>177800</xdr:colOff>
      <xdr:row>85</xdr:row>
      <xdr:rowOff>158114</xdr:rowOff>
    </xdr:to>
    <xdr:cxnSp macro="">
      <xdr:nvCxnSpPr>
        <xdr:cNvPr id="533" name="直線コネクタ 532"/>
        <xdr:cNvCxnSpPr/>
      </xdr:nvCxnSpPr>
      <xdr:spPr>
        <a:xfrm flipV="1">
          <a:off x="20434300" y="14704695"/>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109220</xdr:rowOff>
    </xdr:from>
    <xdr:to>
      <xdr:col>102</xdr:col>
      <xdr:colOff>165100</xdr:colOff>
      <xdr:row>86</xdr:row>
      <xdr:rowOff>39370</xdr:rowOff>
    </xdr:to>
    <xdr:sp macro="" textlink="">
      <xdr:nvSpPr>
        <xdr:cNvPr id="534" name="楕円 533"/>
        <xdr:cNvSpPr/>
      </xdr:nvSpPr>
      <xdr:spPr>
        <a:xfrm>
          <a:off x="194945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158114</xdr:rowOff>
    </xdr:from>
    <xdr:to>
      <xdr:col>107</xdr:col>
      <xdr:colOff>50800</xdr:colOff>
      <xdr:row>85</xdr:row>
      <xdr:rowOff>160020</xdr:rowOff>
    </xdr:to>
    <xdr:cxnSp macro="">
      <xdr:nvCxnSpPr>
        <xdr:cNvPr id="535" name="直線コネクタ 534"/>
        <xdr:cNvCxnSpPr/>
      </xdr:nvCxnSpPr>
      <xdr:spPr>
        <a:xfrm flipV="1">
          <a:off x="19545300" y="1473136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111125</xdr:rowOff>
    </xdr:from>
    <xdr:to>
      <xdr:col>98</xdr:col>
      <xdr:colOff>38100</xdr:colOff>
      <xdr:row>86</xdr:row>
      <xdr:rowOff>41275</xdr:rowOff>
    </xdr:to>
    <xdr:sp macro="" textlink="">
      <xdr:nvSpPr>
        <xdr:cNvPr id="536" name="楕円 535"/>
        <xdr:cNvSpPr/>
      </xdr:nvSpPr>
      <xdr:spPr>
        <a:xfrm>
          <a:off x="18605500" y="1468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160020</xdr:rowOff>
    </xdr:from>
    <xdr:to>
      <xdr:col>102</xdr:col>
      <xdr:colOff>114300</xdr:colOff>
      <xdr:row>85</xdr:row>
      <xdr:rowOff>161925</xdr:rowOff>
    </xdr:to>
    <xdr:cxnSp macro="">
      <xdr:nvCxnSpPr>
        <xdr:cNvPr id="537" name="直線コネクタ 536"/>
        <xdr:cNvCxnSpPr/>
      </xdr:nvCxnSpPr>
      <xdr:spPr>
        <a:xfrm flipV="1">
          <a:off x="18656300" y="147332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122572</xdr:rowOff>
    </xdr:from>
    <xdr:ext cx="469744" cy="259045"/>
    <xdr:sp macro="" textlink="">
      <xdr:nvSpPr>
        <xdr:cNvPr id="538" name="n_1aveValue【消防施設】&#10;一人当たり面積"/>
        <xdr:cNvSpPr txBox="1"/>
      </xdr:nvSpPr>
      <xdr:spPr>
        <a:xfrm>
          <a:off x="21075727" y="1435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124477</xdr:rowOff>
    </xdr:from>
    <xdr:ext cx="469744" cy="259045"/>
    <xdr:sp macro="" textlink="">
      <xdr:nvSpPr>
        <xdr:cNvPr id="539" name="n_2aveValue【消防施設】&#10;一人当たり面積"/>
        <xdr:cNvSpPr txBox="1"/>
      </xdr:nvSpPr>
      <xdr:spPr>
        <a:xfrm>
          <a:off x="20199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540" name="n_3aveValue【消防施設】&#10;一人当たり面積"/>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78757</xdr:rowOff>
    </xdr:from>
    <xdr:ext cx="469744" cy="259045"/>
    <xdr:sp macro="" textlink="">
      <xdr:nvSpPr>
        <xdr:cNvPr id="541" name="n_4aveValue【消防施設】&#10;一人当たり面積"/>
        <xdr:cNvSpPr txBox="1"/>
      </xdr:nvSpPr>
      <xdr:spPr>
        <a:xfrm>
          <a:off x="18421427"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1922</xdr:rowOff>
    </xdr:from>
    <xdr:ext cx="469744" cy="259045"/>
    <xdr:sp macro="" textlink="">
      <xdr:nvSpPr>
        <xdr:cNvPr id="542" name="n_1mainValue【消防施設】&#10;一人当たり面積"/>
        <xdr:cNvSpPr txBox="1"/>
      </xdr:nvSpPr>
      <xdr:spPr>
        <a:xfrm>
          <a:off x="21075727" y="1474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28591</xdr:rowOff>
    </xdr:from>
    <xdr:ext cx="469744" cy="259045"/>
    <xdr:sp macro="" textlink="">
      <xdr:nvSpPr>
        <xdr:cNvPr id="543" name="n_2mainValue【消防施設】&#10;一人当たり面積"/>
        <xdr:cNvSpPr txBox="1"/>
      </xdr:nvSpPr>
      <xdr:spPr>
        <a:xfrm>
          <a:off x="20199427" y="1477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30497</xdr:rowOff>
    </xdr:from>
    <xdr:ext cx="469744" cy="259045"/>
    <xdr:sp macro="" textlink="">
      <xdr:nvSpPr>
        <xdr:cNvPr id="544" name="n_3mainValue【消防施設】&#10;一人当たり面積"/>
        <xdr:cNvSpPr txBox="1"/>
      </xdr:nvSpPr>
      <xdr:spPr>
        <a:xfrm>
          <a:off x="19310427"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32402</xdr:rowOff>
    </xdr:from>
    <xdr:ext cx="469744" cy="259045"/>
    <xdr:sp macro="" textlink="">
      <xdr:nvSpPr>
        <xdr:cNvPr id="545" name="n_4mainValue【消防施設】&#10;一人当たり面積"/>
        <xdr:cNvSpPr txBox="1"/>
      </xdr:nvSpPr>
      <xdr:spPr>
        <a:xfrm>
          <a:off x="18421427" y="1477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6" name="正方形/長方形 5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7" name="正方形/長方形 5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8" name="正方形/長方形 5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9" name="正方形/長方形 5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0" name="正方形/長方形 5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1" name="正方形/長方形 5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2" name="正方形/長方形 5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3" name="正方形/長方形 5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4" name="テキスト ボックス 5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5" name="直線コネクタ 5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6" name="テキスト ボックス 55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7" name="直線コネクタ 55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8" name="テキスト ボックス 55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9" name="直線コネクタ 55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0" name="テキスト ボックス 55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1" name="直線コネクタ 56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2" name="テキスト ボックス 56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3" name="直線コネクタ 56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4" name="テキスト ボックス 56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5" name="直線コネクタ 56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6" name="テキスト ボックス 56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7" name="直線コネクタ 56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8" name="テキスト ボックス 56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9" name="直線コネクタ 5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19050</xdr:rowOff>
    </xdr:to>
    <xdr:cxnSp macro="">
      <xdr:nvCxnSpPr>
        <xdr:cNvPr id="571" name="直線コネクタ 570"/>
        <xdr:cNvCxnSpPr/>
      </xdr:nvCxnSpPr>
      <xdr:spPr>
        <a:xfrm flipV="1">
          <a:off x="16318864" y="170954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572" name="【庁舎】&#10;有形固定資産減価償却率最小値テキスト"/>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573" name="直線コネクタ 572"/>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574" name="【庁舎】&#10;有形固定資産減価償却率最大値テキスト"/>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575" name="直線コネクタ 574"/>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77306</xdr:rowOff>
    </xdr:from>
    <xdr:ext cx="405111" cy="259045"/>
    <xdr:sp macro="" textlink="">
      <xdr:nvSpPr>
        <xdr:cNvPr id="576" name="【庁舎】&#10;有形固定資産減価償却率平均値テキスト"/>
        <xdr:cNvSpPr txBox="1"/>
      </xdr:nvSpPr>
      <xdr:spPr>
        <a:xfrm>
          <a:off x="16357600" y="1790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577" name="フローチャート: 判断 576"/>
        <xdr:cNvSpPr/>
      </xdr:nvSpPr>
      <xdr:spPr>
        <a:xfrm>
          <a:off x="16268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84182</xdr:rowOff>
    </xdr:from>
    <xdr:to>
      <xdr:col>81</xdr:col>
      <xdr:colOff>101600</xdr:colOff>
      <xdr:row>105</xdr:row>
      <xdr:rowOff>14332</xdr:rowOff>
    </xdr:to>
    <xdr:sp macro="" textlink="">
      <xdr:nvSpPr>
        <xdr:cNvPr id="578" name="フローチャート: 判断 577"/>
        <xdr:cNvSpPr/>
      </xdr:nvSpPr>
      <xdr:spPr>
        <a:xfrm>
          <a:off x="15430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72752</xdr:rowOff>
    </xdr:from>
    <xdr:to>
      <xdr:col>76</xdr:col>
      <xdr:colOff>165100</xdr:colOff>
      <xdr:row>105</xdr:row>
      <xdr:rowOff>2902</xdr:rowOff>
    </xdr:to>
    <xdr:sp macro="" textlink="">
      <xdr:nvSpPr>
        <xdr:cNvPr id="579" name="フローチャート: 判断 578"/>
        <xdr:cNvSpPr/>
      </xdr:nvSpPr>
      <xdr:spPr>
        <a:xfrm>
          <a:off x="14541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97245</xdr:rowOff>
    </xdr:from>
    <xdr:to>
      <xdr:col>72</xdr:col>
      <xdr:colOff>38100</xdr:colOff>
      <xdr:row>105</xdr:row>
      <xdr:rowOff>27395</xdr:rowOff>
    </xdr:to>
    <xdr:sp macro="" textlink="">
      <xdr:nvSpPr>
        <xdr:cNvPr id="580" name="フローチャート: 判断 579"/>
        <xdr:cNvSpPr/>
      </xdr:nvSpPr>
      <xdr:spPr>
        <a:xfrm>
          <a:off x="13652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48261</xdr:rowOff>
    </xdr:from>
    <xdr:to>
      <xdr:col>67</xdr:col>
      <xdr:colOff>101600</xdr:colOff>
      <xdr:row>104</xdr:row>
      <xdr:rowOff>149861</xdr:rowOff>
    </xdr:to>
    <xdr:sp macro="" textlink="">
      <xdr:nvSpPr>
        <xdr:cNvPr id="581" name="フローチャート: 判断 580"/>
        <xdr:cNvSpPr/>
      </xdr:nvSpPr>
      <xdr:spPr>
        <a:xfrm>
          <a:off x="12763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2" name="テキスト ボックス 5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3" name="テキスト ボックス 5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4" name="テキスト ボックス 5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5" name="テキスト ボックス 5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6" name="テキスト ボックス 5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159294</xdr:rowOff>
    </xdr:from>
    <xdr:to>
      <xdr:col>85</xdr:col>
      <xdr:colOff>177800</xdr:colOff>
      <xdr:row>101</xdr:row>
      <xdr:rowOff>89444</xdr:rowOff>
    </xdr:to>
    <xdr:sp macro="" textlink="">
      <xdr:nvSpPr>
        <xdr:cNvPr id="587" name="楕円 586"/>
        <xdr:cNvSpPr/>
      </xdr:nvSpPr>
      <xdr:spPr>
        <a:xfrm>
          <a:off x="16268700" y="1730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10721</xdr:rowOff>
    </xdr:from>
    <xdr:ext cx="405111" cy="259045"/>
    <xdr:sp macro="" textlink="">
      <xdr:nvSpPr>
        <xdr:cNvPr id="588" name="【庁舎】&#10;有形固定資産減価償却率該当値テキスト"/>
        <xdr:cNvSpPr txBox="1"/>
      </xdr:nvSpPr>
      <xdr:spPr>
        <a:xfrm>
          <a:off x="16357600" y="1715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115207</xdr:rowOff>
    </xdr:from>
    <xdr:to>
      <xdr:col>81</xdr:col>
      <xdr:colOff>101600</xdr:colOff>
      <xdr:row>101</xdr:row>
      <xdr:rowOff>45357</xdr:rowOff>
    </xdr:to>
    <xdr:sp macro="" textlink="">
      <xdr:nvSpPr>
        <xdr:cNvPr id="589" name="楕円 588"/>
        <xdr:cNvSpPr/>
      </xdr:nvSpPr>
      <xdr:spPr>
        <a:xfrm>
          <a:off x="15430500" y="1726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166007</xdr:rowOff>
    </xdr:from>
    <xdr:to>
      <xdr:col>85</xdr:col>
      <xdr:colOff>127000</xdr:colOff>
      <xdr:row>101</xdr:row>
      <xdr:rowOff>38644</xdr:rowOff>
    </xdr:to>
    <xdr:cxnSp macro="">
      <xdr:nvCxnSpPr>
        <xdr:cNvPr id="590" name="直線コネクタ 589"/>
        <xdr:cNvCxnSpPr/>
      </xdr:nvCxnSpPr>
      <xdr:spPr>
        <a:xfrm>
          <a:off x="15481300" y="1731100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71120</xdr:rowOff>
    </xdr:from>
    <xdr:to>
      <xdr:col>76</xdr:col>
      <xdr:colOff>165100</xdr:colOff>
      <xdr:row>101</xdr:row>
      <xdr:rowOff>1270</xdr:rowOff>
    </xdr:to>
    <xdr:sp macro="" textlink="">
      <xdr:nvSpPr>
        <xdr:cNvPr id="591" name="楕円 590"/>
        <xdr:cNvSpPr/>
      </xdr:nvSpPr>
      <xdr:spPr>
        <a:xfrm>
          <a:off x="145415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121920</xdr:rowOff>
    </xdr:from>
    <xdr:to>
      <xdr:col>81</xdr:col>
      <xdr:colOff>50800</xdr:colOff>
      <xdr:row>100</xdr:row>
      <xdr:rowOff>166007</xdr:rowOff>
    </xdr:to>
    <xdr:cxnSp macro="">
      <xdr:nvCxnSpPr>
        <xdr:cNvPr id="592" name="直線コネクタ 591"/>
        <xdr:cNvCxnSpPr/>
      </xdr:nvCxnSpPr>
      <xdr:spPr>
        <a:xfrm>
          <a:off x="14592300" y="1726692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27032</xdr:rowOff>
    </xdr:from>
    <xdr:to>
      <xdr:col>72</xdr:col>
      <xdr:colOff>38100</xdr:colOff>
      <xdr:row>100</xdr:row>
      <xdr:rowOff>128632</xdr:rowOff>
    </xdr:to>
    <xdr:sp macro="" textlink="">
      <xdr:nvSpPr>
        <xdr:cNvPr id="593" name="楕円 592"/>
        <xdr:cNvSpPr/>
      </xdr:nvSpPr>
      <xdr:spPr>
        <a:xfrm>
          <a:off x="13652500" y="1717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77832</xdr:rowOff>
    </xdr:from>
    <xdr:to>
      <xdr:col>76</xdr:col>
      <xdr:colOff>114300</xdr:colOff>
      <xdr:row>100</xdr:row>
      <xdr:rowOff>121920</xdr:rowOff>
    </xdr:to>
    <xdr:cxnSp macro="">
      <xdr:nvCxnSpPr>
        <xdr:cNvPr id="594" name="直線コネクタ 593"/>
        <xdr:cNvCxnSpPr/>
      </xdr:nvCxnSpPr>
      <xdr:spPr>
        <a:xfrm>
          <a:off x="13703300" y="17222832"/>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154395</xdr:rowOff>
    </xdr:from>
    <xdr:to>
      <xdr:col>67</xdr:col>
      <xdr:colOff>101600</xdr:colOff>
      <xdr:row>100</xdr:row>
      <xdr:rowOff>84545</xdr:rowOff>
    </xdr:to>
    <xdr:sp macro="" textlink="">
      <xdr:nvSpPr>
        <xdr:cNvPr id="595" name="楕円 594"/>
        <xdr:cNvSpPr/>
      </xdr:nvSpPr>
      <xdr:spPr>
        <a:xfrm>
          <a:off x="12763500" y="1712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33745</xdr:rowOff>
    </xdr:from>
    <xdr:to>
      <xdr:col>71</xdr:col>
      <xdr:colOff>177800</xdr:colOff>
      <xdr:row>100</xdr:row>
      <xdr:rowOff>77832</xdr:rowOff>
    </xdr:to>
    <xdr:cxnSp macro="">
      <xdr:nvCxnSpPr>
        <xdr:cNvPr id="596" name="直線コネクタ 595"/>
        <xdr:cNvCxnSpPr/>
      </xdr:nvCxnSpPr>
      <xdr:spPr>
        <a:xfrm>
          <a:off x="12814300" y="17178745"/>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5459</xdr:rowOff>
    </xdr:from>
    <xdr:ext cx="405111" cy="259045"/>
    <xdr:sp macro="" textlink="">
      <xdr:nvSpPr>
        <xdr:cNvPr id="597" name="n_1aveValue【庁舎】&#10;有形固定資産減価償却率"/>
        <xdr:cNvSpPr txBox="1"/>
      </xdr:nvSpPr>
      <xdr:spPr>
        <a:xfrm>
          <a:off x="152660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165479</xdr:rowOff>
    </xdr:from>
    <xdr:ext cx="405111" cy="259045"/>
    <xdr:sp macro="" textlink="">
      <xdr:nvSpPr>
        <xdr:cNvPr id="598" name="n_2aveValue【庁舎】&#10;有形固定資産減価償却率"/>
        <xdr:cNvSpPr txBox="1"/>
      </xdr:nvSpPr>
      <xdr:spPr>
        <a:xfrm>
          <a:off x="14389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18522</xdr:rowOff>
    </xdr:from>
    <xdr:ext cx="405111" cy="259045"/>
    <xdr:sp macro="" textlink="">
      <xdr:nvSpPr>
        <xdr:cNvPr id="599" name="n_3aveValue【庁舎】&#10;有形固定資産減価償却率"/>
        <xdr:cNvSpPr txBox="1"/>
      </xdr:nvSpPr>
      <xdr:spPr>
        <a:xfrm>
          <a:off x="13500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140988</xdr:rowOff>
    </xdr:from>
    <xdr:ext cx="405111" cy="259045"/>
    <xdr:sp macro="" textlink="">
      <xdr:nvSpPr>
        <xdr:cNvPr id="600" name="n_4aveValue【庁舎】&#10;有形固定資産減価償却率"/>
        <xdr:cNvSpPr txBox="1"/>
      </xdr:nvSpPr>
      <xdr:spPr>
        <a:xfrm>
          <a:off x="12611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61884</xdr:rowOff>
    </xdr:from>
    <xdr:ext cx="405111" cy="259045"/>
    <xdr:sp macro="" textlink="">
      <xdr:nvSpPr>
        <xdr:cNvPr id="601" name="n_1mainValue【庁舎】&#10;有形固定資産減価償却率"/>
        <xdr:cNvSpPr txBox="1"/>
      </xdr:nvSpPr>
      <xdr:spPr>
        <a:xfrm>
          <a:off x="15266044" y="1703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17797</xdr:rowOff>
    </xdr:from>
    <xdr:ext cx="405111" cy="259045"/>
    <xdr:sp macro="" textlink="">
      <xdr:nvSpPr>
        <xdr:cNvPr id="602" name="n_2mainValue【庁舎】&#10;有形固定資産減価償却率"/>
        <xdr:cNvSpPr txBox="1"/>
      </xdr:nvSpPr>
      <xdr:spPr>
        <a:xfrm>
          <a:off x="14389744" y="1699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145159</xdr:rowOff>
    </xdr:from>
    <xdr:ext cx="340478" cy="259045"/>
    <xdr:sp macro="" textlink="">
      <xdr:nvSpPr>
        <xdr:cNvPr id="603" name="n_3mainValue【庁舎】&#10;有形固定資産減価償却率"/>
        <xdr:cNvSpPr txBox="1"/>
      </xdr:nvSpPr>
      <xdr:spPr>
        <a:xfrm>
          <a:off x="13533061" y="169472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101072</xdr:rowOff>
    </xdr:from>
    <xdr:ext cx="340478" cy="259045"/>
    <xdr:sp macro="" textlink="">
      <xdr:nvSpPr>
        <xdr:cNvPr id="604" name="n_4mainValue【庁舎】&#10;有形固定資産減価償却率"/>
        <xdr:cNvSpPr txBox="1"/>
      </xdr:nvSpPr>
      <xdr:spPr>
        <a:xfrm>
          <a:off x="12644061" y="169031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5" name="正方形/長方形 6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6" name="正方形/長方形 6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7" name="正方形/長方形 6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8" name="正方形/長方形 6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9" name="正方形/長方形 6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0" name="正方形/長方形 6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1" name="正方形/長方形 6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2" name="正方形/長方形 6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3" name="テキスト ボックス 6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4" name="直線コネクタ 6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15" name="直線コネクタ 61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16" name="テキスト ボックス 61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17" name="直線コネクタ 61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18" name="テキスト ボックス 61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9" name="直線コネクタ 61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20" name="テキスト ボックス 61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21" name="直線コネクタ 62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22" name="テキスト ボックス 62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3" name="直線コネクタ 6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4" name="テキスト ボックス 6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166726</xdr:rowOff>
    </xdr:from>
    <xdr:to>
      <xdr:col>116</xdr:col>
      <xdr:colOff>62864</xdr:colOff>
      <xdr:row>108</xdr:row>
      <xdr:rowOff>10364</xdr:rowOff>
    </xdr:to>
    <xdr:cxnSp macro="">
      <xdr:nvCxnSpPr>
        <xdr:cNvPr id="626" name="直線コネクタ 625"/>
        <xdr:cNvCxnSpPr/>
      </xdr:nvCxnSpPr>
      <xdr:spPr>
        <a:xfrm flipV="1">
          <a:off x="22160864" y="17483176"/>
          <a:ext cx="0" cy="104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14191</xdr:rowOff>
    </xdr:from>
    <xdr:ext cx="469744" cy="259045"/>
    <xdr:sp macro="" textlink="">
      <xdr:nvSpPr>
        <xdr:cNvPr id="627" name="【庁舎】&#10;一人当たり面積最小値テキスト"/>
        <xdr:cNvSpPr txBox="1"/>
      </xdr:nvSpPr>
      <xdr:spPr>
        <a:xfrm>
          <a:off x="22199600" y="185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10364</xdr:rowOff>
    </xdr:from>
    <xdr:to>
      <xdr:col>116</xdr:col>
      <xdr:colOff>152400</xdr:colOff>
      <xdr:row>108</xdr:row>
      <xdr:rowOff>10364</xdr:rowOff>
    </xdr:to>
    <xdr:cxnSp macro="">
      <xdr:nvCxnSpPr>
        <xdr:cNvPr id="628" name="直線コネクタ 627"/>
        <xdr:cNvCxnSpPr/>
      </xdr:nvCxnSpPr>
      <xdr:spPr>
        <a:xfrm>
          <a:off x="22072600" y="185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113403</xdr:rowOff>
    </xdr:from>
    <xdr:ext cx="469744" cy="259045"/>
    <xdr:sp macro="" textlink="">
      <xdr:nvSpPr>
        <xdr:cNvPr id="629" name="【庁舎】&#10;一人当たり面積最大値テキスト"/>
        <xdr:cNvSpPr txBox="1"/>
      </xdr:nvSpPr>
      <xdr:spPr>
        <a:xfrm>
          <a:off x="22199600" y="1725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166726</xdr:rowOff>
    </xdr:from>
    <xdr:to>
      <xdr:col>116</xdr:col>
      <xdr:colOff>152400</xdr:colOff>
      <xdr:row>101</xdr:row>
      <xdr:rowOff>166726</xdr:rowOff>
    </xdr:to>
    <xdr:cxnSp macro="">
      <xdr:nvCxnSpPr>
        <xdr:cNvPr id="630" name="直線コネクタ 629"/>
        <xdr:cNvCxnSpPr/>
      </xdr:nvCxnSpPr>
      <xdr:spPr>
        <a:xfrm>
          <a:off x="22072600" y="174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6672</xdr:rowOff>
    </xdr:from>
    <xdr:ext cx="469744" cy="259045"/>
    <xdr:sp macro="" textlink="">
      <xdr:nvSpPr>
        <xdr:cNvPr id="631" name="【庁舎】&#10;一人当たり面積平均値テキスト"/>
        <xdr:cNvSpPr txBox="1"/>
      </xdr:nvSpPr>
      <xdr:spPr>
        <a:xfrm>
          <a:off x="22199600" y="1818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155245</xdr:rowOff>
    </xdr:from>
    <xdr:to>
      <xdr:col>116</xdr:col>
      <xdr:colOff>114300</xdr:colOff>
      <xdr:row>107</xdr:row>
      <xdr:rowOff>85395</xdr:rowOff>
    </xdr:to>
    <xdr:sp macro="" textlink="">
      <xdr:nvSpPr>
        <xdr:cNvPr id="632" name="フローチャート: 判断 631"/>
        <xdr:cNvSpPr/>
      </xdr:nvSpPr>
      <xdr:spPr>
        <a:xfrm>
          <a:off x="22110700" y="1832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151588</xdr:rowOff>
    </xdr:from>
    <xdr:to>
      <xdr:col>112</xdr:col>
      <xdr:colOff>38100</xdr:colOff>
      <xdr:row>107</xdr:row>
      <xdr:rowOff>81738</xdr:rowOff>
    </xdr:to>
    <xdr:sp macro="" textlink="">
      <xdr:nvSpPr>
        <xdr:cNvPr id="633" name="フローチャート: 判断 632"/>
        <xdr:cNvSpPr/>
      </xdr:nvSpPr>
      <xdr:spPr>
        <a:xfrm>
          <a:off x="21272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634" name="フローチャート: 判断 633"/>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11685</xdr:rowOff>
    </xdr:from>
    <xdr:to>
      <xdr:col>102</xdr:col>
      <xdr:colOff>165100</xdr:colOff>
      <xdr:row>107</xdr:row>
      <xdr:rowOff>113285</xdr:rowOff>
    </xdr:to>
    <xdr:sp macro="" textlink="">
      <xdr:nvSpPr>
        <xdr:cNvPr id="635" name="フローチャート: 判断 634"/>
        <xdr:cNvSpPr/>
      </xdr:nvSpPr>
      <xdr:spPr>
        <a:xfrm>
          <a:off x="19494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16714</xdr:rowOff>
    </xdr:from>
    <xdr:to>
      <xdr:col>98</xdr:col>
      <xdr:colOff>38100</xdr:colOff>
      <xdr:row>107</xdr:row>
      <xdr:rowOff>118314</xdr:rowOff>
    </xdr:to>
    <xdr:sp macro="" textlink="">
      <xdr:nvSpPr>
        <xdr:cNvPr id="636" name="フローチャート: 判断 635"/>
        <xdr:cNvSpPr/>
      </xdr:nvSpPr>
      <xdr:spPr>
        <a:xfrm>
          <a:off x="18605500" y="1836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7" name="テキスト ボックス 6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8" name="テキスト ボックス 6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9" name="テキスト ボックス 6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0" name="テキスト ボックス 6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1" name="テキスト ボックス 6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8941</xdr:rowOff>
    </xdr:from>
    <xdr:to>
      <xdr:col>116</xdr:col>
      <xdr:colOff>114300</xdr:colOff>
      <xdr:row>107</xdr:row>
      <xdr:rowOff>110541</xdr:rowOff>
    </xdr:to>
    <xdr:sp macro="" textlink="">
      <xdr:nvSpPr>
        <xdr:cNvPr id="642" name="楕円 641"/>
        <xdr:cNvSpPr/>
      </xdr:nvSpPr>
      <xdr:spPr>
        <a:xfrm>
          <a:off x="22110700" y="1835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133672</xdr:rowOff>
    </xdr:from>
    <xdr:ext cx="469744" cy="259045"/>
    <xdr:sp macro="" textlink="">
      <xdr:nvSpPr>
        <xdr:cNvPr id="643" name="【庁舎】&#10;一人当たり面積該当値テキスト"/>
        <xdr:cNvSpPr txBox="1"/>
      </xdr:nvSpPr>
      <xdr:spPr>
        <a:xfrm>
          <a:off x="22199600" y="1830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12142</xdr:rowOff>
    </xdr:from>
    <xdr:to>
      <xdr:col>112</xdr:col>
      <xdr:colOff>38100</xdr:colOff>
      <xdr:row>107</xdr:row>
      <xdr:rowOff>113742</xdr:rowOff>
    </xdr:to>
    <xdr:sp macro="" textlink="">
      <xdr:nvSpPr>
        <xdr:cNvPr id="644" name="楕円 643"/>
        <xdr:cNvSpPr/>
      </xdr:nvSpPr>
      <xdr:spPr>
        <a:xfrm>
          <a:off x="21272500" y="1835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59741</xdr:rowOff>
    </xdr:from>
    <xdr:to>
      <xdr:col>116</xdr:col>
      <xdr:colOff>63500</xdr:colOff>
      <xdr:row>107</xdr:row>
      <xdr:rowOff>62942</xdr:rowOff>
    </xdr:to>
    <xdr:cxnSp macro="">
      <xdr:nvCxnSpPr>
        <xdr:cNvPr id="645" name="直線コネクタ 644"/>
        <xdr:cNvCxnSpPr/>
      </xdr:nvCxnSpPr>
      <xdr:spPr>
        <a:xfrm flipV="1">
          <a:off x="21323300" y="18404891"/>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15342</xdr:rowOff>
    </xdr:from>
    <xdr:to>
      <xdr:col>107</xdr:col>
      <xdr:colOff>101600</xdr:colOff>
      <xdr:row>107</xdr:row>
      <xdr:rowOff>116942</xdr:rowOff>
    </xdr:to>
    <xdr:sp macro="" textlink="">
      <xdr:nvSpPr>
        <xdr:cNvPr id="646" name="楕円 645"/>
        <xdr:cNvSpPr/>
      </xdr:nvSpPr>
      <xdr:spPr>
        <a:xfrm>
          <a:off x="20383500" y="1836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62942</xdr:rowOff>
    </xdr:from>
    <xdr:to>
      <xdr:col>111</xdr:col>
      <xdr:colOff>177800</xdr:colOff>
      <xdr:row>107</xdr:row>
      <xdr:rowOff>66142</xdr:rowOff>
    </xdr:to>
    <xdr:cxnSp macro="">
      <xdr:nvCxnSpPr>
        <xdr:cNvPr id="647" name="直線コネクタ 646"/>
        <xdr:cNvCxnSpPr/>
      </xdr:nvCxnSpPr>
      <xdr:spPr>
        <a:xfrm flipV="1">
          <a:off x="20434300" y="18408092"/>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18542</xdr:rowOff>
    </xdr:from>
    <xdr:to>
      <xdr:col>102</xdr:col>
      <xdr:colOff>165100</xdr:colOff>
      <xdr:row>107</xdr:row>
      <xdr:rowOff>120142</xdr:rowOff>
    </xdr:to>
    <xdr:sp macro="" textlink="">
      <xdr:nvSpPr>
        <xdr:cNvPr id="648" name="楕円 647"/>
        <xdr:cNvSpPr/>
      </xdr:nvSpPr>
      <xdr:spPr>
        <a:xfrm>
          <a:off x="194945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66142</xdr:rowOff>
    </xdr:from>
    <xdr:to>
      <xdr:col>107</xdr:col>
      <xdr:colOff>50800</xdr:colOff>
      <xdr:row>107</xdr:row>
      <xdr:rowOff>69342</xdr:rowOff>
    </xdr:to>
    <xdr:cxnSp macro="">
      <xdr:nvCxnSpPr>
        <xdr:cNvPr id="649" name="直線コネクタ 648"/>
        <xdr:cNvCxnSpPr/>
      </xdr:nvCxnSpPr>
      <xdr:spPr>
        <a:xfrm flipV="1">
          <a:off x="19545300" y="18411292"/>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21286</xdr:rowOff>
    </xdr:from>
    <xdr:to>
      <xdr:col>98</xdr:col>
      <xdr:colOff>38100</xdr:colOff>
      <xdr:row>107</xdr:row>
      <xdr:rowOff>122886</xdr:rowOff>
    </xdr:to>
    <xdr:sp macro="" textlink="">
      <xdr:nvSpPr>
        <xdr:cNvPr id="650" name="楕円 649"/>
        <xdr:cNvSpPr/>
      </xdr:nvSpPr>
      <xdr:spPr>
        <a:xfrm>
          <a:off x="18605500" y="1836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69342</xdr:rowOff>
    </xdr:from>
    <xdr:to>
      <xdr:col>102</xdr:col>
      <xdr:colOff>114300</xdr:colOff>
      <xdr:row>107</xdr:row>
      <xdr:rowOff>72086</xdr:rowOff>
    </xdr:to>
    <xdr:cxnSp macro="">
      <xdr:nvCxnSpPr>
        <xdr:cNvPr id="651" name="直線コネクタ 650"/>
        <xdr:cNvCxnSpPr/>
      </xdr:nvCxnSpPr>
      <xdr:spPr>
        <a:xfrm flipV="1">
          <a:off x="18656300" y="18414492"/>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98265</xdr:rowOff>
    </xdr:from>
    <xdr:ext cx="469744" cy="259045"/>
    <xdr:sp macro="" textlink="">
      <xdr:nvSpPr>
        <xdr:cNvPr id="652" name="n_1aveValue【庁舎】&#10;一人当たり面積"/>
        <xdr:cNvSpPr txBox="1"/>
      </xdr:nvSpPr>
      <xdr:spPr>
        <a:xfrm>
          <a:off x="21075727" y="181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125240</xdr:rowOff>
    </xdr:from>
    <xdr:ext cx="469744" cy="259045"/>
    <xdr:sp macro="" textlink="">
      <xdr:nvSpPr>
        <xdr:cNvPr id="653" name="n_2aveValue【庁舎】&#10;一人当たり面積"/>
        <xdr:cNvSpPr txBox="1"/>
      </xdr:nvSpPr>
      <xdr:spPr>
        <a:xfrm>
          <a:off x="20199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129812</xdr:rowOff>
    </xdr:from>
    <xdr:ext cx="469744" cy="259045"/>
    <xdr:sp macro="" textlink="">
      <xdr:nvSpPr>
        <xdr:cNvPr id="654" name="n_3aveValue【庁舎】&#10;一人当たり面積"/>
        <xdr:cNvSpPr txBox="1"/>
      </xdr:nvSpPr>
      <xdr:spPr>
        <a:xfrm>
          <a:off x="19310427" y="1813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134841</xdr:rowOff>
    </xdr:from>
    <xdr:ext cx="469744" cy="259045"/>
    <xdr:sp macro="" textlink="">
      <xdr:nvSpPr>
        <xdr:cNvPr id="655" name="n_4aveValue【庁舎】&#10;一人当たり面積"/>
        <xdr:cNvSpPr txBox="1"/>
      </xdr:nvSpPr>
      <xdr:spPr>
        <a:xfrm>
          <a:off x="18421427" y="1813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104869</xdr:rowOff>
    </xdr:from>
    <xdr:ext cx="469744" cy="259045"/>
    <xdr:sp macro="" textlink="">
      <xdr:nvSpPr>
        <xdr:cNvPr id="656" name="n_1mainValue【庁舎】&#10;一人当たり面積"/>
        <xdr:cNvSpPr txBox="1"/>
      </xdr:nvSpPr>
      <xdr:spPr>
        <a:xfrm>
          <a:off x="21075727" y="1845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108069</xdr:rowOff>
    </xdr:from>
    <xdr:ext cx="469744" cy="259045"/>
    <xdr:sp macro="" textlink="">
      <xdr:nvSpPr>
        <xdr:cNvPr id="657" name="n_2mainValue【庁舎】&#10;一人当たり面積"/>
        <xdr:cNvSpPr txBox="1"/>
      </xdr:nvSpPr>
      <xdr:spPr>
        <a:xfrm>
          <a:off x="20199427" y="1845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111269</xdr:rowOff>
    </xdr:from>
    <xdr:ext cx="469744" cy="259045"/>
    <xdr:sp macro="" textlink="">
      <xdr:nvSpPr>
        <xdr:cNvPr id="658" name="n_3mainValue【庁舎】&#10;一人当たり面積"/>
        <xdr:cNvSpPr txBox="1"/>
      </xdr:nvSpPr>
      <xdr:spPr>
        <a:xfrm>
          <a:off x="19310427" y="1845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114013</xdr:rowOff>
    </xdr:from>
    <xdr:ext cx="469744" cy="259045"/>
    <xdr:sp macro="" textlink="">
      <xdr:nvSpPr>
        <xdr:cNvPr id="659" name="n_4mainValue【庁舎】&#10;一人当たり面積"/>
        <xdr:cNvSpPr txBox="1"/>
      </xdr:nvSpPr>
      <xdr:spPr>
        <a:xfrm>
          <a:off x="18421427" y="18459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0" name="正方形/長方形 6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1" name="正方形/長方形 6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2" name="テキスト ボックス 6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の有形固定資産減価償却率が類似団体内平均より高くなっている一方、一人当たり面積も大きくなっている。これは町民プールが２ヶ所あり、その１ヶ所について築４０年以上が経過していることが原因と考えられるため、利用者数等を勘案しつつ統廃合等の検討を行う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11,668
11,601
20.79
14,128,431
13,439,572
478,433
3,562,352
10,065,750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横ばいで推移しており、今後としても大幅な税収の増は見込めないため、財政力指数としても、横ばいで推移すると考えられる。課税客体の適切な把握や、徴収率の向上を図り、少しでも財政力の向上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72269</xdr:rowOff>
    </xdr:from>
    <xdr:to>
      <xdr:col>23</xdr:col>
      <xdr:colOff>133350</xdr:colOff>
      <xdr:row>43</xdr:row>
      <xdr:rowOff>72269</xdr:rowOff>
    </xdr:to>
    <xdr:cxnSp macro="">
      <xdr:nvCxnSpPr>
        <xdr:cNvPr id="70" name="直線コネクタ 69"/>
        <xdr:cNvCxnSpPr/>
      </xdr:nvCxnSpPr>
      <xdr:spPr>
        <a:xfrm>
          <a:off x="4114800" y="74446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83051</xdr:rowOff>
    </xdr:from>
    <xdr:ext cx="762000" cy="259045"/>
    <xdr:sp macro="" textlink="">
      <xdr:nvSpPr>
        <xdr:cNvPr id="71" name="財政力平均値テキスト"/>
        <xdr:cNvSpPr txBox="1"/>
      </xdr:nvSpPr>
      <xdr:spPr>
        <a:xfrm>
          <a:off x="5041900" y="711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72269</xdr:rowOff>
    </xdr:from>
    <xdr:to>
      <xdr:col>19</xdr:col>
      <xdr:colOff>133350</xdr:colOff>
      <xdr:row>43</xdr:row>
      <xdr:rowOff>72269</xdr:rowOff>
    </xdr:to>
    <xdr:cxnSp macro="">
      <xdr:nvCxnSpPr>
        <xdr:cNvPr id="73" name="直線コネクタ 72"/>
        <xdr:cNvCxnSpPr/>
      </xdr:nvCxnSpPr>
      <xdr:spPr>
        <a:xfrm>
          <a:off x="3225800" y="7444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4" name="フローチャート: 判断 73"/>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5" name="テキスト ボックス 74"/>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72269</xdr:rowOff>
    </xdr:from>
    <xdr:to>
      <xdr:col>15</xdr:col>
      <xdr:colOff>82550</xdr:colOff>
      <xdr:row>43</xdr:row>
      <xdr:rowOff>83759</xdr:rowOff>
    </xdr:to>
    <xdr:cxnSp macro="">
      <xdr:nvCxnSpPr>
        <xdr:cNvPr id="76" name="直線コネクタ 75"/>
        <xdr:cNvCxnSpPr/>
      </xdr:nvCxnSpPr>
      <xdr:spPr>
        <a:xfrm flipV="1">
          <a:off x="2336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83759</xdr:rowOff>
    </xdr:from>
    <xdr:to>
      <xdr:col>11</xdr:col>
      <xdr:colOff>31750</xdr:colOff>
      <xdr:row>43</xdr:row>
      <xdr:rowOff>83759</xdr:rowOff>
    </xdr:to>
    <xdr:cxnSp macro="">
      <xdr:nvCxnSpPr>
        <xdr:cNvPr id="79" name="直線コネクタ 78"/>
        <xdr:cNvCxnSpPr/>
      </xdr:nvCxnSpPr>
      <xdr:spPr>
        <a:xfrm>
          <a:off x="1447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32052</xdr:rowOff>
    </xdr:from>
    <xdr:to>
      <xdr:col>11</xdr:col>
      <xdr:colOff>82550</xdr:colOff>
      <xdr:row>42</xdr:row>
      <xdr:rowOff>133652</xdr:rowOff>
    </xdr:to>
    <xdr:sp macro="" textlink="">
      <xdr:nvSpPr>
        <xdr:cNvPr id="80" name="フローチャート: 判断 79"/>
        <xdr:cNvSpPr/>
      </xdr:nvSpPr>
      <xdr:spPr>
        <a:xfrm>
          <a:off x="2286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143829</xdr:rowOff>
    </xdr:from>
    <xdr:ext cx="762000" cy="259045"/>
    <xdr:sp macro="" textlink="">
      <xdr:nvSpPr>
        <xdr:cNvPr id="81" name="テキスト ボックス 80"/>
        <xdr:cNvSpPr txBox="1"/>
      </xdr:nvSpPr>
      <xdr:spPr>
        <a:xfrm>
          <a:off x="1955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21469</xdr:rowOff>
    </xdr:from>
    <xdr:to>
      <xdr:col>23</xdr:col>
      <xdr:colOff>184150</xdr:colOff>
      <xdr:row>43</xdr:row>
      <xdr:rowOff>123069</xdr:rowOff>
    </xdr:to>
    <xdr:sp macro="" textlink="">
      <xdr:nvSpPr>
        <xdr:cNvPr id="89" name="楕円 88"/>
        <xdr:cNvSpPr/>
      </xdr:nvSpPr>
      <xdr:spPr>
        <a:xfrm>
          <a:off x="49022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164996</xdr:rowOff>
    </xdr:from>
    <xdr:ext cx="762000" cy="259045"/>
    <xdr:sp macro="" textlink="">
      <xdr:nvSpPr>
        <xdr:cNvPr id="90" name="財政力該当値テキスト"/>
        <xdr:cNvSpPr txBox="1"/>
      </xdr:nvSpPr>
      <xdr:spPr>
        <a:xfrm>
          <a:off x="5041900" y="736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21469</xdr:rowOff>
    </xdr:from>
    <xdr:to>
      <xdr:col>19</xdr:col>
      <xdr:colOff>184150</xdr:colOff>
      <xdr:row>43</xdr:row>
      <xdr:rowOff>123069</xdr:rowOff>
    </xdr:to>
    <xdr:sp macro="" textlink="">
      <xdr:nvSpPr>
        <xdr:cNvPr id="91" name="楕円 90"/>
        <xdr:cNvSpPr/>
      </xdr:nvSpPr>
      <xdr:spPr>
        <a:xfrm>
          <a:off x="4064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107846</xdr:rowOff>
    </xdr:from>
    <xdr:ext cx="736600" cy="259045"/>
    <xdr:sp macro="" textlink="">
      <xdr:nvSpPr>
        <xdr:cNvPr id="92" name="テキスト ボックス 91"/>
        <xdr:cNvSpPr txBox="1"/>
      </xdr:nvSpPr>
      <xdr:spPr>
        <a:xfrm>
          <a:off x="3733800" y="748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21469</xdr:rowOff>
    </xdr:from>
    <xdr:to>
      <xdr:col>15</xdr:col>
      <xdr:colOff>133350</xdr:colOff>
      <xdr:row>43</xdr:row>
      <xdr:rowOff>123069</xdr:rowOff>
    </xdr:to>
    <xdr:sp macro="" textlink="">
      <xdr:nvSpPr>
        <xdr:cNvPr id="93" name="楕円 92"/>
        <xdr:cNvSpPr/>
      </xdr:nvSpPr>
      <xdr:spPr>
        <a:xfrm>
          <a:off x="3175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107846</xdr:rowOff>
    </xdr:from>
    <xdr:ext cx="762000" cy="259045"/>
    <xdr:sp macro="" textlink="">
      <xdr:nvSpPr>
        <xdr:cNvPr id="94" name="テキスト ボックス 93"/>
        <xdr:cNvSpPr txBox="1"/>
      </xdr:nvSpPr>
      <xdr:spPr>
        <a:xfrm>
          <a:off x="2844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32959</xdr:rowOff>
    </xdr:from>
    <xdr:to>
      <xdr:col>11</xdr:col>
      <xdr:colOff>82550</xdr:colOff>
      <xdr:row>43</xdr:row>
      <xdr:rowOff>134559</xdr:rowOff>
    </xdr:to>
    <xdr:sp macro="" textlink="">
      <xdr:nvSpPr>
        <xdr:cNvPr id="95" name="楕円 94"/>
        <xdr:cNvSpPr/>
      </xdr:nvSpPr>
      <xdr:spPr>
        <a:xfrm>
          <a:off x="2286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119336</xdr:rowOff>
    </xdr:from>
    <xdr:ext cx="762000" cy="259045"/>
    <xdr:sp macro="" textlink="">
      <xdr:nvSpPr>
        <xdr:cNvPr id="96" name="テキスト ボックス 95"/>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97" name="楕円 96"/>
        <xdr:cNvSpPr/>
      </xdr:nvSpPr>
      <xdr:spPr>
        <a:xfrm>
          <a:off x="1397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119336</xdr:rowOff>
    </xdr:from>
    <xdr:ext cx="762000" cy="259045"/>
    <xdr:sp macro="" textlink="">
      <xdr:nvSpPr>
        <xdr:cNvPr id="98" name="テキスト ボックス 97"/>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６ポイント改善し、類似団体内平均値を３．５ポイント下回っている状況である。経常収支比率の上昇を抑制できている要因は、「ふるさとまちづくり寄附金」や「ふるさとまちづくり基金繰入金」を活用している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ふるさとまちづくり寄附金等の多募に左右される状況であるが、現状の比率を安定して維持できるように、今後も経常経費の削減等に努めていく必要がある。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8255</xdr:rowOff>
    </xdr:from>
    <xdr:to>
      <xdr:col>23</xdr:col>
      <xdr:colOff>133350</xdr:colOff>
      <xdr:row>62</xdr:row>
      <xdr:rowOff>32385</xdr:rowOff>
    </xdr:to>
    <xdr:cxnSp macro="">
      <xdr:nvCxnSpPr>
        <xdr:cNvPr id="133" name="直線コネクタ 132"/>
        <xdr:cNvCxnSpPr/>
      </xdr:nvCxnSpPr>
      <xdr:spPr>
        <a:xfrm flipV="1">
          <a:off x="4114800" y="1063815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70290</xdr:rowOff>
    </xdr:from>
    <xdr:ext cx="762000" cy="259045"/>
    <xdr:sp macro="" textlink="">
      <xdr:nvSpPr>
        <xdr:cNvPr id="134"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32385</xdr:rowOff>
    </xdr:from>
    <xdr:to>
      <xdr:col>19</xdr:col>
      <xdr:colOff>133350</xdr:colOff>
      <xdr:row>62</xdr:row>
      <xdr:rowOff>88688</xdr:rowOff>
    </xdr:to>
    <xdr:cxnSp macro="">
      <xdr:nvCxnSpPr>
        <xdr:cNvPr id="136" name="直線コネクタ 135"/>
        <xdr:cNvCxnSpPr/>
      </xdr:nvCxnSpPr>
      <xdr:spPr>
        <a:xfrm flipV="1">
          <a:off x="3225800" y="10662285"/>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118321</xdr:rowOff>
    </xdr:from>
    <xdr:to>
      <xdr:col>19</xdr:col>
      <xdr:colOff>184150</xdr:colOff>
      <xdr:row>63</xdr:row>
      <xdr:rowOff>48471</xdr:rowOff>
    </xdr:to>
    <xdr:sp macro="" textlink="">
      <xdr:nvSpPr>
        <xdr:cNvPr id="137" name="フローチャート: 判断 136"/>
        <xdr:cNvSpPr/>
      </xdr:nvSpPr>
      <xdr:spPr>
        <a:xfrm>
          <a:off x="4064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33248</xdr:rowOff>
    </xdr:from>
    <xdr:ext cx="736600" cy="259045"/>
    <xdr:sp macro="" textlink="">
      <xdr:nvSpPr>
        <xdr:cNvPr id="138" name="テキスト ボックス 137"/>
        <xdr:cNvSpPr txBox="1"/>
      </xdr:nvSpPr>
      <xdr:spPr>
        <a:xfrm>
          <a:off x="3733800" y="10834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80645</xdr:rowOff>
    </xdr:from>
    <xdr:to>
      <xdr:col>15</xdr:col>
      <xdr:colOff>82550</xdr:colOff>
      <xdr:row>62</xdr:row>
      <xdr:rowOff>88688</xdr:rowOff>
    </xdr:to>
    <xdr:cxnSp macro="">
      <xdr:nvCxnSpPr>
        <xdr:cNvPr id="139" name="直線コネクタ 138"/>
        <xdr:cNvCxnSpPr/>
      </xdr:nvCxnSpPr>
      <xdr:spPr>
        <a:xfrm>
          <a:off x="2336800" y="1071054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70062</xdr:rowOff>
    </xdr:from>
    <xdr:to>
      <xdr:col>15</xdr:col>
      <xdr:colOff>133350</xdr:colOff>
      <xdr:row>63</xdr:row>
      <xdr:rowOff>212</xdr:rowOff>
    </xdr:to>
    <xdr:sp macro="" textlink="">
      <xdr:nvSpPr>
        <xdr:cNvPr id="140" name="フローチャート: 判断 139"/>
        <xdr:cNvSpPr/>
      </xdr:nvSpPr>
      <xdr:spPr>
        <a:xfrm>
          <a:off x="3175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156439</xdr:rowOff>
    </xdr:from>
    <xdr:ext cx="762000" cy="259045"/>
    <xdr:sp macro="" textlink="">
      <xdr:nvSpPr>
        <xdr:cNvPr id="141" name="テキスト ボックス 140"/>
        <xdr:cNvSpPr txBox="1"/>
      </xdr:nvSpPr>
      <xdr:spPr>
        <a:xfrm>
          <a:off x="2844800" y="1078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129963</xdr:rowOff>
    </xdr:from>
    <xdr:to>
      <xdr:col>11</xdr:col>
      <xdr:colOff>31750</xdr:colOff>
      <xdr:row>62</xdr:row>
      <xdr:rowOff>80645</xdr:rowOff>
    </xdr:to>
    <xdr:cxnSp macro="">
      <xdr:nvCxnSpPr>
        <xdr:cNvPr id="142" name="直線コネクタ 141"/>
        <xdr:cNvCxnSpPr/>
      </xdr:nvCxnSpPr>
      <xdr:spPr>
        <a:xfrm>
          <a:off x="1447800" y="10416963"/>
          <a:ext cx="889000" cy="29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4" name="テキスト ボックス 143"/>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13758</xdr:rowOff>
    </xdr:from>
    <xdr:to>
      <xdr:col>7</xdr:col>
      <xdr:colOff>31750</xdr:colOff>
      <xdr:row>62</xdr:row>
      <xdr:rowOff>115358</xdr:rowOff>
    </xdr:to>
    <xdr:sp macro="" textlink="">
      <xdr:nvSpPr>
        <xdr:cNvPr id="145" name="フローチャート: 判断 144"/>
        <xdr:cNvSpPr/>
      </xdr:nvSpPr>
      <xdr:spPr>
        <a:xfrm>
          <a:off x="1397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100135</xdr:rowOff>
    </xdr:from>
    <xdr:ext cx="762000" cy="259045"/>
    <xdr:sp macro="" textlink="">
      <xdr:nvSpPr>
        <xdr:cNvPr id="146" name="テキスト ボックス 145"/>
        <xdr:cNvSpPr txBox="1"/>
      </xdr:nvSpPr>
      <xdr:spPr>
        <a:xfrm>
          <a:off x="1066800" y="107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128905</xdr:rowOff>
    </xdr:from>
    <xdr:to>
      <xdr:col>23</xdr:col>
      <xdr:colOff>184150</xdr:colOff>
      <xdr:row>62</xdr:row>
      <xdr:rowOff>59055</xdr:rowOff>
    </xdr:to>
    <xdr:sp macro="" textlink="">
      <xdr:nvSpPr>
        <xdr:cNvPr id="152" name="楕円 151"/>
        <xdr:cNvSpPr/>
      </xdr:nvSpPr>
      <xdr:spPr>
        <a:xfrm>
          <a:off x="49022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145432</xdr:rowOff>
    </xdr:from>
    <xdr:ext cx="762000" cy="259045"/>
    <xdr:sp macro="" textlink="">
      <xdr:nvSpPr>
        <xdr:cNvPr id="153" name="財政構造の弾力性該当値テキスト"/>
        <xdr:cNvSpPr txBox="1"/>
      </xdr:nvSpPr>
      <xdr:spPr>
        <a:xfrm>
          <a:off x="50419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153035</xdr:rowOff>
    </xdr:from>
    <xdr:to>
      <xdr:col>19</xdr:col>
      <xdr:colOff>184150</xdr:colOff>
      <xdr:row>62</xdr:row>
      <xdr:rowOff>83185</xdr:rowOff>
    </xdr:to>
    <xdr:sp macro="" textlink="">
      <xdr:nvSpPr>
        <xdr:cNvPr id="154" name="楕円 153"/>
        <xdr:cNvSpPr/>
      </xdr:nvSpPr>
      <xdr:spPr>
        <a:xfrm>
          <a:off x="4064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93362</xdr:rowOff>
    </xdr:from>
    <xdr:ext cx="736600" cy="259045"/>
    <xdr:sp macro="" textlink="">
      <xdr:nvSpPr>
        <xdr:cNvPr id="155" name="テキスト ボックス 154"/>
        <xdr:cNvSpPr txBox="1"/>
      </xdr:nvSpPr>
      <xdr:spPr>
        <a:xfrm>
          <a:off x="3733800" y="1038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37888</xdr:rowOff>
    </xdr:from>
    <xdr:to>
      <xdr:col>15</xdr:col>
      <xdr:colOff>133350</xdr:colOff>
      <xdr:row>62</xdr:row>
      <xdr:rowOff>139488</xdr:rowOff>
    </xdr:to>
    <xdr:sp macro="" textlink="">
      <xdr:nvSpPr>
        <xdr:cNvPr id="156" name="楕円 155"/>
        <xdr:cNvSpPr/>
      </xdr:nvSpPr>
      <xdr:spPr>
        <a:xfrm>
          <a:off x="31750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149665</xdr:rowOff>
    </xdr:from>
    <xdr:ext cx="762000" cy="259045"/>
    <xdr:sp macro="" textlink="">
      <xdr:nvSpPr>
        <xdr:cNvPr id="157" name="テキスト ボックス 156"/>
        <xdr:cNvSpPr txBox="1"/>
      </xdr:nvSpPr>
      <xdr:spPr>
        <a:xfrm>
          <a:off x="2844800" y="1043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29845</xdr:rowOff>
    </xdr:from>
    <xdr:to>
      <xdr:col>11</xdr:col>
      <xdr:colOff>82550</xdr:colOff>
      <xdr:row>62</xdr:row>
      <xdr:rowOff>131445</xdr:rowOff>
    </xdr:to>
    <xdr:sp macro="" textlink="">
      <xdr:nvSpPr>
        <xdr:cNvPr id="158" name="楕円 157"/>
        <xdr:cNvSpPr/>
      </xdr:nvSpPr>
      <xdr:spPr>
        <a:xfrm>
          <a:off x="2286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141622</xdr:rowOff>
    </xdr:from>
    <xdr:ext cx="762000" cy="259045"/>
    <xdr:sp macro="" textlink="">
      <xdr:nvSpPr>
        <xdr:cNvPr id="159" name="テキスト ボックス 158"/>
        <xdr:cNvSpPr txBox="1"/>
      </xdr:nvSpPr>
      <xdr:spPr>
        <a:xfrm>
          <a:off x="1955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79163</xdr:rowOff>
    </xdr:from>
    <xdr:to>
      <xdr:col>7</xdr:col>
      <xdr:colOff>31750</xdr:colOff>
      <xdr:row>61</xdr:row>
      <xdr:rowOff>9313</xdr:rowOff>
    </xdr:to>
    <xdr:sp macro="" textlink="">
      <xdr:nvSpPr>
        <xdr:cNvPr id="160" name="楕円 159"/>
        <xdr:cNvSpPr/>
      </xdr:nvSpPr>
      <xdr:spPr>
        <a:xfrm>
          <a:off x="1397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19490</xdr:rowOff>
    </xdr:from>
    <xdr:ext cx="762000" cy="259045"/>
    <xdr:sp macro="" textlink="">
      <xdr:nvSpPr>
        <xdr:cNvPr id="161" name="テキスト ボックス 160"/>
        <xdr:cNvSpPr txBox="1"/>
      </xdr:nvSpPr>
      <xdr:spPr>
        <a:xfrm>
          <a:off x="1066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[350,547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以降、類似団体内平均値と大きな乖離が生じているが、これは約３４億円の「ふるさとまちづくり寄附金」を頂いていることに伴い、業務委託料をはじめとする経費等の物件費が伸び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「ふるさとまちづくり寄附金」が落ち込まない限り、この傾向は続くと考えられる。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110927</xdr:rowOff>
    </xdr:from>
    <xdr:to>
      <xdr:col>23</xdr:col>
      <xdr:colOff>133350</xdr:colOff>
      <xdr:row>85</xdr:row>
      <xdr:rowOff>33635</xdr:rowOff>
    </xdr:to>
    <xdr:cxnSp macro="">
      <xdr:nvCxnSpPr>
        <xdr:cNvPr id="198" name="直線コネクタ 197"/>
        <xdr:cNvCxnSpPr/>
      </xdr:nvCxnSpPr>
      <xdr:spPr>
        <a:xfrm>
          <a:off x="4114800" y="14512727"/>
          <a:ext cx="838200" cy="9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169735</xdr:rowOff>
    </xdr:from>
    <xdr:ext cx="762000" cy="259045"/>
    <xdr:sp macro="" textlink="">
      <xdr:nvSpPr>
        <xdr:cNvPr id="199" name="人件費・物件費等の状況平均値テキスト"/>
        <xdr:cNvSpPr txBox="1"/>
      </xdr:nvSpPr>
      <xdr:spPr>
        <a:xfrm>
          <a:off x="5041900" y="1388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110927</xdr:rowOff>
    </xdr:from>
    <xdr:to>
      <xdr:col>19</xdr:col>
      <xdr:colOff>133350</xdr:colOff>
      <xdr:row>86</xdr:row>
      <xdr:rowOff>64236</xdr:rowOff>
    </xdr:to>
    <xdr:cxnSp macro="">
      <xdr:nvCxnSpPr>
        <xdr:cNvPr id="201" name="直線コネクタ 200"/>
        <xdr:cNvCxnSpPr/>
      </xdr:nvCxnSpPr>
      <xdr:spPr>
        <a:xfrm flipV="1">
          <a:off x="3225800" y="14512727"/>
          <a:ext cx="889000" cy="29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106431</xdr:rowOff>
    </xdr:from>
    <xdr:to>
      <xdr:col>19</xdr:col>
      <xdr:colOff>184150</xdr:colOff>
      <xdr:row>82</xdr:row>
      <xdr:rowOff>36581</xdr:rowOff>
    </xdr:to>
    <xdr:sp macro="" textlink="">
      <xdr:nvSpPr>
        <xdr:cNvPr id="202" name="フローチャート: 判断 201"/>
        <xdr:cNvSpPr/>
      </xdr:nvSpPr>
      <xdr:spPr>
        <a:xfrm>
          <a:off x="4064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46758</xdr:rowOff>
    </xdr:from>
    <xdr:ext cx="736600" cy="259045"/>
    <xdr:sp macro="" textlink="">
      <xdr:nvSpPr>
        <xdr:cNvPr id="203" name="テキスト ボックス 202"/>
        <xdr:cNvSpPr txBox="1"/>
      </xdr:nvSpPr>
      <xdr:spPr>
        <a:xfrm>
          <a:off x="3733800" y="13762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143385</xdr:rowOff>
    </xdr:from>
    <xdr:to>
      <xdr:col>15</xdr:col>
      <xdr:colOff>82550</xdr:colOff>
      <xdr:row>86</xdr:row>
      <xdr:rowOff>64236</xdr:rowOff>
    </xdr:to>
    <xdr:cxnSp macro="">
      <xdr:nvCxnSpPr>
        <xdr:cNvPr id="204" name="直線コネクタ 203"/>
        <xdr:cNvCxnSpPr/>
      </xdr:nvCxnSpPr>
      <xdr:spPr>
        <a:xfrm>
          <a:off x="2336800" y="14716635"/>
          <a:ext cx="889000" cy="9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77874</xdr:rowOff>
    </xdr:from>
    <xdr:to>
      <xdr:col>15</xdr:col>
      <xdr:colOff>133350</xdr:colOff>
      <xdr:row>82</xdr:row>
      <xdr:rowOff>8024</xdr:rowOff>
    </xdr:to>
    <xdr:sp macro="" textlink="">
      <xdr:nvSpPr>
        <xdr:cNvPr id="205" name="フローチャート: 判断 204"/>
        <xdr:cNvSpPr/>
      </xdr:nvSpPr>
      <xdr:spPr>
        <a:xfrm>
          <a:off x="3175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18201</xdr:rowOff>
    </xdr:from>
    <xdr:ext cx="762000" cy="259045"/>
    <xdr:sp macro="" textlink="">
      <xdr:nvSpPr>
        <xdr:cNvPr id="206" name="テキスト ボックス 205"/>
        <xdr:cNvSpPr txBox="1"/>
      </xdr:nvSpPr>
      <xdr:spPr>
        <a:xfrm>
          <a:off x="2844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155315</xdr:rowOff>
    </xdr:from>
    <xdr:to>
      <xdr:col>11</xdr:col>
      <xdr:colOff>31750</xdr:colOff>
      <xdr:row>85</xdr:row>
      <xdr:rowOff>143385</xdr:rowOff>
    </xdr:to>
    <xdr:cxnSp macro="">
      <xdr:nvCxnSpPr>
        <xdr:cNvPr id="207" name="直線コネクタ 206"/>
        <xdr:cNvCxnSpPr/>
      </xdr:nvCxnSpPr>
      <xdr:spPr>
        <a:xfrm>
          <a:off x="1447800" y="14042765"/>
          <a:ext cx="889000" cy="67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52008</xdr:rowOff>
    </xdr:from>
    <xdr:to>
      <xdr:col>11</xdr:col>
      <xdr:colOff>82550</xdr:colOff>
      <xdr:row>81</xdr:row>
      <xdr:rowOff>153608</xdr:rowOff>
    </xdr:to>
    <xdr:sp macro="" textlink="">
      <xdr:nvSpPr>
        <xdr:cNvPr id="208" name="フローチャート: 判断 207"/>
        <xdr:cNvSpPr/>
      </xdr:nvSpPr>
      <xdr:spPr>
        <a:xfrm>
          <a:off x="2286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163785</xdr:rowOff>
    </xdr:from>
    <xdr:ext cx="762000" cy="259045"/>
    <xdr:sp macro="" textlink="">
      <xdr:nvSpPr>
        <xdr:cNvPr id="209" name="テキスト ボックス 208"/>
        <xdr:cNvSpPr txBox="1"/>
      </xdr:nvSpPr>
      <xdr:spPr>
        <a:xfrm>
          <a:off x="1955800" y="1370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27201</xdr:rowOff>
    </xdr:from>
    <xdr:to>
      <xdr:col>7</xdr:col>
      <xdr:colOff>31750</xdr:colOff>
      <xdr:row>81</xdr:row>
      <xdr:rowOff>128801</xdr:rowOff>
    </xdr:to>
    <xdr:sp macro="" textlink="">
      <xdr:nvSpPr>
        <xdr:cNvPr id="210" name="フローチャート: 判断 209"/>
        <xdr:cNvSpPr/>
      </xdr:nvSpPr>
      <xdr:spPr>
        <a:xfrm>
          <a:off x="1397000" y="1391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138978</xdr:rowOff>
    </xdr:from>
    <xdr:ext cx="762000" cy="259045"/>
    <xdr:sp macro="" textlink="">
      <xdr:nvSpPr>
        <xdr:cNvPr id="211" name="テキスト ボックス 210"/>
        <xdr:cNvSpPr txBox="1"/>
      </xdr:nvSpPr>
      <xdr:spPr>
        <a:xfrm>
          <a:off x="1066800" y="13683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154285</xdr:rowOff>
    </xdr:from>
    <xdr:to>
      <xdr:col>23</xdr:col>
      <xdr:colOff>184150</xdr:colOff>
      <xdr:row>85</xdr:row>
      <xdr:rowOff>84435</xdr:rowOff>
    </xdr:to>
    <xdr:sp macro="" textlink="">
      <xdr:nvSpPr>
        <xdr:cNvPr id="217" name="楕円 216"/>
        <xdr:cNvSpPr/>
      </xdr:nvSpPr>
      <xdr:spPr>
        <a:xfrm>
          <a:off x="4902200" y="1455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126362</xdr:rowOff>
    </xdr:from>
    <xdr:ext cx="762000" cy="259045"/>
    <xdr:sp macro="" textlink="">
      <xdr:nvSpPr>
        <xdr:cNvPr id="218" name="人件費・物件費等の状況該当値テキスト"/>
        <xdr:cNvSpPr txBox="1"/>
      </xdr:nvSpPr>
      <xdr:spPr>
        <a:xfrm>
          <a:off x="5041900" y="1452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60127</xdr:rowOff>
    </xdr:from>
    <xdr:to>
      <xdr:col>19</xdr:col>
      <xdr:colOff>184150</xdr:colOff>
      <xdr:row>84</xdr:row>
      <xdr:rowOff>161727</xdr:rowOff>
    </xdr:to>
    <xdr:sp macro="" textlink="">
      <xdr:nvSpPr>
        <xdr:cNvPr id="219" name="楕円 218"/>
        <xdr:cNvSpPr/>
      </xdr:nvSpPr>
      <xdr:spPr>
        <a:xfrm>
          <a:off x="4064000" y="1446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146504</xdr:rowOff>
    </xdr:from>
    <xdr:ext cx="736600" cy="259045"/>
    <xdr:sp macro="" textlink="">
      <xdr:nvSpPr>
        <xdr:cNvPr id="220" name="テキスト ボックス 219"/>
        <xdr:cNvSpPr txBox="1"/>
      </xdr:nvSpPr>
      <xdr:spPr>
        <a:xfrm>
          <a:off x="3733800" y="1454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13436</xdr:rowOff>
    </xdr:from>
    <xdr:to>
      <xdr:col>15</xdr:col>
      <xdr:colOff>133350</xdr:colOff>
      <xdr:row>86</xdr:row>
      <xdr:rowOff>115036</xdr:rowOff>
    </xdr:to>
    <xdr:sp macro="" textlink="">
      <xdr:nvSpPr>
        <xdr:cNvPr id="221" name="楕円 220"/>
        <xdr:cNvSpPr/>
      </xdr:nvSpPr>
      <xdr:spPr>
        <a:xfrm>
          <a:off x="3175000" y="1475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99813</xdr:rowOff>
    </xdr:from>
    <xdr:ext cx="762000" cy="259045"/>
    <xdr:sp macro="" textlink="">
      <xdr:nvSpPr>
        <xdr:cNvPr id="222" name="テキスト ボックス 221"/>
        <xdr:cNvSpPr txBox="1"/>
      </xdr:nvSpPr>
      <xdr:spPr>
        <a:xfrm>
          <a:off x="2844800" y="14844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92585</xdr:rowOff>
    </xdr:from>
    <xdr:to>
      <xdr:col>11</xdr:col>
      <xdr:colOff>82550</xdr:colOff>
      <xdr:row>86</xdr:row>
      <xdr:rowOff>22735</xdr:rowOff>
    </xdr:to>
    <xdr:sp macro="" textlink="">
      <xdr:nvSpPr>
        <xdr:cNvPr id="223" name="楕円 222"/>
        <xdr:cNvSpPr/>
      </xdr:nvSpPr>
      <xdr:spPr>
        <a:xfrm>
          <a:off x="2286000" y="1466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7512</xdr:rowOff>
    </xdr:from>
    <xdr:ext cx="762000" cy="259045"/>
    <xdr:sp macro="" textlink="">
      <xdr:nvSpPr>
        <xdr:cNvPr id="224" name="テキスト ボックス 223"/>
        <xdr:cNvSpPr txBox="1"/>
      </xdr:nvSpPr>
      <xdr:spPr>
        <a:xfrm>
          <a:off x="1955800" y="14752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104515</xdr:rowOff>
    </xdr:from>
    <xdr:to>
      <xdr:col>7</xdr:col>
      <xdr:colOff>31750</xdr:colOff>
      <xdr:row>82</xdr:row>
      <xdr:rowOff>34665</xdr:rowOff>
    </xdr:to>
    <xdr:sp macro="" textlink="">
      <xdr:nvSpPr>
        <xdr:cNvPr id="225" name="楕円 224"/>
        <xdr:cNvSpPr/>
      </xdr:nvSpPr>
      <xdr:spPr>
        <a:xfrm>
          <a:off x="1397000" y="1399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19442</xdr:rowOff>
    </xdr:from>
    <xdr:ext cx="762000" cy="259045"/>
    <xdr:sp macro="" textlink="">
      <xdr:nvSpPr>
        <xdr:cNvPr id="226" name="テキスト ボックス 225"/>
        <xdr:cNvSpPr txBox="1"/>
      </xdr:nvSpPr>
      <xdr:spPr>
        <a:xfrm>
          <a:off x="1066800" y="1407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前年度と同様の比率となっているが、類似団体内平均値の</a:t>
          </a:r>
          <a:r>
            <a:rPr kumimoji="1" lang="ja-JP" altLang="en-US" sz="1300">
              <a:solidFill>
                <a:schemeClr val="tx1"/>
              </a:solidFill>
              <a:latin typeface="ＭＳ Ｐゴシック" panose="020B0600070205080204" pitchFamily="50" charset="-128"/>
              <a:ea typeface="ＭＳ Ｐゴシック" panose="020B0600070205080204" pitchFamily="50" charset="-128"/>
            </a:rPr>
            <a:t>改善</a:t>
          </a:r>
          <a:r>
            <a:rPr kumimoji="1" lang="ja-JP" altLang="en-US" sz="1300">
              <a:latin typeface="ＭＳ Ｐゴシック" panose="020B0600070205080204" pitchFamily="50" charset="-128"/>
              <a:ea typeface="ＭＳ Ｐゴシック" panose="020B0600070205080204" pitchFamily="50" charset="-128"/>
            </a:rPr>
            <a:t>により、類似団体内平均値との乖離は小さくなっている。平成２５年７月より実施していた職員給料３％削減の期間が平成２８年６月で終了したことにより、類似団体内平均値との差は縮まっていた。しかし、その後定年退職者が増え、平均年齢が低年齢化していることにより９０％台前半の数値で推移する状況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53823</xdr:rowOff>
    </xdr:from>
    <xdr:to>
      <xdr:col>81</xdr:col>
      <xdr:colOff>44450</xdr:colOff>
      <xdr:row>84</xdr:row>
      <xdr:rowOff>53823</xdr:rowOff>
    </xdr:to>
    <xdr:cxnSp macro="">
      <xdr:nvCxnSpPr>
        <xdr:cNvPr id="262" name="直線コネクタ 261"/>
        <xdr:cNvCxnSpPr/>
      </xdr:nvCxnSpPr>
      <xdr:spPr>
        <a:xfrm>
          <a:off x="16179800" y="144556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3"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156332</xdr:rowOff>
    </xdr:from>
    <xdr:to>
      <xdr:col>77</xdr:col>
      <xdr:colOff>44450</xdr:colOff>
      <xdr:row>84</xdr:row>
      <xdr:rowOff>53823</xdr:rowOff>
    </xdr:to>
    <xdr:cxnSp macro="">
      <xdr:nvCxnSpPr>
        <xdr:cNvPr id="265" name="直線コネクタ 264"/>
        <xdr:cNvCxnSpPr/>
      </xdr:nvCxnSpPr>
      <xdr:spPr>
        <a:xfrm>
          <a:off x="15290800" y="14386682"/>
          <a:ext cx="889000" cy="6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6" name="フローチャート: 判断 265"/>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148668</xdr:rowOff>
    </xdr:from>
    <xdr:ext cx="736600" cy="259045"/>
    <xdr:sp macro="" textlink="">
      <xdr:nvSpPr>
        <xdr:cNvPr id="267" name="テキスト ボックス 266"/>
        <xdr:cNvSpPr txBox="1"/>
      </xdr:nvSpPr>
      <xdr:spPr>
        <a:xfrm>
          <a:off x="15798800" y="1489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156332</xdr:rowOff>
    </xdr:from>
    <xdr:to>
      <xdr:col>72</xdr:col>
      <xdr:colOff>203200</xdr:colOff>
      <xdr:row>84</xdr:row>
      <xdr:rowOff>65314</xdr:rowOff>
    </xdr:to>
    <xdr:cxnSp macro="">
      <xdr:nvCxnSpPr>
        <xdr:cNvPr id="268" name="直線コネクタ 267"/>
        <xdr:cNvCxnSpPr/>
      </xdr:nvCxnSpPr>
      <xdr:spPr>
        <a:xfrm flipV="1">
          <a:off x="14401800" y="14386682"/>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9" name="フローチャート: 判断 268"/>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70" name="テキスト ボックス 269"/>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65314</xdr:rowOff>
    </xdr:from>
    <xdr:to>
      <xdr:col>68</xdr:col>
      <xdr:colOff>152400</xdr:colOff>
      <xdr:row>85</xdr:row>
      <xdr:rowOff>43241</xdr:rowOff>
    </xdr:to>
    <xdr:cxnSp macro="">
      <xdr:nvCxnSpPr>
        <xdr:cNvPr id="271" name="直線コネクタ 270"/>
        <xdr:cNvCxnSpPr/>
      </xdr:nvCxnSpPr>
      <xdr:spPr>
        <a:xfrm flipV="1">
          <a:off x="13512800" y="14467114"/>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2" name="フローチャート: 判断 271"/>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3" name="テキスト ボックス 272"/>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74" name="フローチャート: 判断 273"/>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114195</xdr:rowOff>
    </xdr:from>
    <xdr:ext cx="762000" cy="259045"/>
    <xdr:sp macro="" textlink="">
      <xdr:nvSpPr>
        <xdr:cNvPr id="275" name="テキスト ボックス 274"/>
        <xdr:cNvSpPr txBox="1"/>
      </xdr:nvSpPr>
      <xdr:spPr>
        <a:xfrm>
          <a:off x="13131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3023</xdr:rowOff>
    </xdr:from>
    <xdr:to>
      <xdr:col>81</xdr:col>
      <xdr:colOff>95250</xdr:colOff>
      <xdr:row>84</xdr:row>
      <xdr:rowOff>104623</xdr:rowOff>
    </xdr:to>
    <xdr:sp macro="" textlink="">
      <xdr:nvSpPr>
        <xdr:cNvPr id="281" name="楕円 280"/>
        <xdr:cNvSpPr/>
      </xdr:nvSpPr>
      <xdr:spPr>
        <a:xfrm>
          <a:off x="169672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19550</xdr:rowOff>
    </xdr:from>
    <xdr:ext cx="762000" cy="259045"/>
    <xdr:sp macro="" textlink="">
      <xdr:nvSpPr>
        <xdr:cNvPr id="282" name="給与水準   （国との比較）該当値テキスト"/>
        <xdr:cNvSpPr txBox="1"/>
      </xdr:nvSpPr>
      <xdr:spPr>
        <a:xfrm>
          <a:off x="17106900" y="1424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3023</xdr:rowOff>
    </xdr:from>
    <xdr:to>
      <xdr:col>77</xdr:col>
      <xdr:colOff>95250</xdr:colOff>
      <xdr:row>84</xdr:row>
      <xdr:rowOff>104623</xdr:rowOff>
    </xdr:to>
    <xdr:sp macro="" textlink="">
      <xdr:nvSpPr>
        <xdr:cNvPr id="283" name="楕円 282"/>
        <xdr:cNvSpPr/>
      </xdr:nvSpPr>
      <xdr:spPr>
        <a:xfrm>
          <a:off x="16129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114800</xdr:rowOff>
    </xdr:from>
    <xdr:ext cx="736600" cy="259045"/>
    <xdr:sp macro="" textlink="">
      <xdr:nvSpPr>
        <xdr:cNvPr id="284" name="テキスト ボックス 283"/>
        <xdr:cNvSpPr txBox="1"/>
      </xdr:nvSpPr>
      <xdr:spPr>
        <a:xfrm>
          <a:off x="15798800" y="1417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105532</xdr:rowOff>
    </xdr:from>
    <xdr:to>
      <xdr:col>73</xdr:col>
      <xdr:colOff>44450</xdr:colOff>
      <xdr:row>84</xdr:row>
      <xdr:rowOff>35682</xdr:rowOff>
    </xdr:to>
    <xdr:sp macro="" textlink="">
      <xdr:nvSpPr>
        <xdr:cNvPr id="285" name="楕円 284"/>
        <xdr:cNvSpPr/>
      </xdr:nvSpPr>
      <xdr:spPr>
        <a:xfrm>
          <a:off x="15240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45859</xdr:rowOff>
    </xdr:from>
    <xdr:ext cx="762000" cy="259045"/>
    <xdr:sp macro="" textlink="">
      <xdr:nvSpPr>
        <xdr:cNvPr id="286" name="テキスト ボックス 285"/>
        <xdr:cNvSpPr txBox="1"/>
      </xdr:nvSpPr>
      <xdr:spPr>
        <a:xfrm>
          <a:off x="14909800" y="1410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14514</xdr:rowOff>
    </xdr:from>
    <xdr:to>
      <xdr:col>68</xdr:col>
      <xdr:colOff>203200</xdr:colOff>
      <xdr:row>84</xdr:row>
      <xdr:rowOff>116114</xdr:rowOff>
    </xdr:to>
    <xdr:sp macro="" textlink="">
      <xdr:nvSpPr>
        <xdr:cNvPr id="287" name="楕円 286"/>
        <xdr:cNvSpPr/>
      </xdr:nvSpPr>
      <xdr:spPr>
        <a:xfrm>
          <a:off x="14351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126291</xdr:rowOff>
    </xdr:from>
    <xdr:ext cx="762000" cy="259045"/>
    <xdr:sp macro="" textlink="">
      <xdr:nvSpPr>
        <xdr:cNvPr id="288" name="テキスト ボックス 287"/>
        <xdr:cNvSpPr txBox="1"/>
      </xdr:nvSpPr>
      <xdr:spPr>
        <a:xfrm>
          <a:off x="14020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163891</xdr:rowOff>
    </xdr:from>
    <xdr:to>
      <xdr:col>64</xdr:col>
      <xdr:colOff>152400</xdr:colOff>
      <xdr:row>85</xdr:row>
      <xdr:rowOff>94041</xdr:rowOff>
    </xdr:to>
    <xdr:sp macro="" textlink="">
      <xdr:nvSpPr>
        <xdr:cNvPr id="289" name="楕円 288"/>
        <xdr:cNvSpPr/>
      </xdr:nvSpPr>
      <xdr:spPr>
        <a:xfrm>
          <a:off x="13462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104218</xdr:rowOff>
    </xdr:from>
    <xdr:ext cx="762000" cy="259045"/>
    <xdr:sp macro="" textlink="">
      <xdr:nvSpPr>
        <xdr:cNvPr id="290" name="テキスト ボックス 289"/>
        <xdr:cNvSpPr txBox="1"/>
      </xdr:nvSpPr>
      <xdr:spPr>
        <a:xfrm>
          <a:off x="13131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前年度より０．６１ポイントの上昇となり、類似団体内平均値を上回る状況となった。要因としては、前年度より人口が減少しているが、職員が増加していることが挙げられる。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今後は、財政状況を踏まえながら、適正な定員管理に努めていく。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112623</xdr:rowOff>
    </xdr:from>
    <xdr:to>
      <xdr:col>81</xdr:col>
      <xdr:colOff>44450</xdr:colOff>
      <xdr:row>61</xdr:row>
      <xdr:rowOff>142062</xdr:rowOff>
    </xdr:to>
    <xdr:cxnSp macro="">
      <xdr:nvCxnSpPr>
        <xdr:cNvPr id="322" name="直線コネクタ 321"/>
        <xdr:cNvCxnSpPr/>
      </xdr:nvCxnSpPr>
      <xdr:spPr>
        <a:xfrm>
          <a:off x="16179800" y="10571073"/>
          <a:ext cx="838200" cy="2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92346</xdr:rowOff>
    </xdr:from>
    <xdr:ext cx="762000" cy="259045"/>
    <xdr:sp macro="" textlink="">
      <xdr:nvSpPr>
        <xdr:cNvPr id="323" name="定員管理の状況平均値テキスト"/>
        <xdr:cNvSpPr txBox="1"/>
      </xdr:nvSpPr>
      <xdr:spPr>
        <a:xfrm>
          <a:off x="17106900" y="10379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92354</xdr:rowOff>
    </xdr:from>
    <xdr:to>
      <xdr:col>77</xdr:col>
      <xdr:colOff>44450</xdr:colOff>
      <xdr:row>61</xdr:row>
      <xdr:rowOff>112623</xdr:rowOff>
    </xdr:to>
    <xdr:cxnSp macro="">
      <xdr:nvCxnSpPr>
        <xdr:cNvPr id="325" name="直線コネクタ 324"/>
        <xdr:cNvCxnSpPr/>
      </xdr:nvCxnSpPr>
      <xdr:spPr>
        <a:xfrm>
          <a:off x="15290800" y="10550804"/>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72923</xdr:rowOff>
    </xdr:from>
    <xdr:to>
      <xdr:col>77</xdr:col>
      <xdr:colOff>95250</xdr:colOff>
      <xdr:row>62</xdr:row>
      <xdr:rowOff>3073</xdr:rowOff>
    </xdr:to>
    <xdr:sp macro="" textlink="">
      <xdr:nvSpPr>
        <xdr:cNvPr id="326" name="フローチャート: 判断 325"/>
        <xdr:cNvSpPr/>
      </xdr:nvSpPr>
      <xdr:spPr>
        <a:xfrm>
          <a:off x="16129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159300</xdr:rowOff>
    </xdr:from>
    <xdr:ext cx="736600" cy="259045"/>
    <xdr:sp macro="" textlink="">
      <xdr:nvSpPr>
        <xdr:cNvPr id="327" name="テキスト ボックス 326"/>
        <xdr:cNvSpPr txBox="1"/>
      </xdr:nvSpPr>
      <xdr:spPr>
        <a:xfrm>
          <a:off x="15798800" y="1061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67742</xdr:rowOff>
    </xdr:from>
    <xdr:to>
      <xdr:col>72</xdr:col>
      <xdr:colOff>203200</xdr:colOff>
      <xdr:row>61</xdr:row>
      <xdr:rowOff>92354</xdr:rowOff>
    </xdr:to>
    <xdr:cxnSp macro="">
      <xdr:nvCxnSpPr>
        <xdr:cNvPr id="328" name="直線コネクタ 327"/>
        <xdr:cNvCxnSpPr/>
      </xdr:nvCxnSpPr>
      <xdr:spPr>
        <a:xfrm>
          <a:off x="14401800" y="10526192"/>
          <a:ext cx="889000" cy="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60858</xdr:rowOff>
    </xdr:from>
    <xdr:to>
      <xdr:col>73</xdr:col>
      <xdr:colOff>44450</xdr:colOff>
      <xdr:row>61</xdr:row>
      <xdr:rowOff>162458</xdr:rowOff>
    </xdr:to>
    <xdr:sp macro="" textlink="">
      <xdr:nvSpPr>
        <xdr:cNvPr id="329" name="フローチャート: 判断 328"/>
        <xdr:cNvSpPr/>
      </xdr:nvSpPr>
      <xdr:spPr>
        <a:xfrm>
          <a:off x="15240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147235</xdr:rowOff>
    </xdr:from>
    <xdr:ext cx="762000" cy="259045"/>
    <xdr:sp macro="" textlink="">
      <xdr:nvSpPr>
        <xdr:cNvPr id="330" name="テキスト ボックス 329"/>
        <xdr:cNvSpPr txBox="1"/>
      </xdr:nvSpPr>
      <xdr:spPr>
        <a:xfrm>
          <a:off x="14909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56642</xdr:rowOff>
    </xdr:from>
    <xdr:to>
      <xdr:col>68</xdr:col>
      <xdr:colOff>152400</xdr:colOff>
      <xdr:row>61</xdr:row>
      <xdr:rowOff>67742</xdr:rowOff>
    </xdr:to>
    <xdr:cxnSp macro="">
      <xdr:nvCxnSpPr>
        <xdr:cNvPr id="331" name="直線コネクタ 330"/>
        <xdr:cNvCxnSpPr/>
      </xdr:nvCxnSpPr>
      <xdr:spPr>
        <a:xfrm>
          <a:off x="13512800" y="10515092"/>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47828</xdr:rowOff>
    </xdr:from>
    <xdr:to>
      <xdr:col>68</xdr:col>
      <xdr:colOff>203200</xdr:colOff>
      <xdr:row>61</xdr:row>
      <xdr:rowOff>149428</xdr:rowOff>
    </xdr:to>
    <xdr:sp macro="" textlink="">
      <xdr:nvSpPr>
        <xdr:cNvPr id="332" name="フローチャート: 判断 331"/>
        <xdr:cNvSpPr/>
      </xdr:nvSpPr>
      <xdr:spPr>
        <a:xfrm>
          <a:off x="14351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134205</xdr:rowOff>
    </xdr:from>
    <xdr:ext cx="762000" cy="259045"/>
    <xdr:sp macro="" textlink="">
      <xdr:nvSpPr>
        <xdr:cNvPr id="333" name="テキスト ボックス 332"/>
        <xdr:cNvSpPr txBox="1"/>
      </xdr:nvSpPr>
      <xdr:spPr>
        <a:xfrm>
          <a:off x="14020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43967</xdr:rowOff>
    </xdr:from>
    <xdr:to>
      <xdr:col>64</xdr:col>
      <xdr:colOff>152400</xdr:colOff>
      <xdr:row>61</xdr:row>
      <xdr:rowOff>145567</xdr:rowOff>
    </xdr:to>
    <xdr:sp macro="" textlink="">
      <xdr:nvSpPr>
        <xdr:cNvPr id="334" name="フローチャート: 判断 333"/>
        <xdr:cNvSpPr/>
      </xdr:nvSpPr>
      <xdr:spPr>
        <a:xfrm>
          <a:off x="13462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130344</xdr:rowOff>
    </xdr:from>
    <xdr:ext cx="762000" cy="259045"/>
    <xdr:sp macro="" textlink="">
      <xdr:nvSpPr>
        <xdr:cNvPr id="335" name="テキスト ボックス 334"/>
        <xdr:cNvSpPr txBox="1"/>
      </xdr:nvSpPr>
      <xdr:spPr>
        <a:xfrm>
          <a:off x="13131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91262</xdr:rowOff>
    </xdr:from>
    <xdr:to>
      <xdr:col>81</xdr:col>
      <xdr:colOff>95250</xdr:colOff>
      <xdr:row>62</xdr:row>
      <xdr:rowOff>21412</xdr:rowOff>
    </xdr:to>
    <xdr:sp macro="" textlink="">
      <xdr:nvSpPr>
        <xdr:cNvPr id="341" name="楕円 340"/>
        <xdr:cNvSpPr/>
      </xdr:nvSpPr>
      <xdr:spPr>
        <a:xfrm>
          <a:off x="16967200" y="1054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63339</xdr:rowOff>
    </xdr:from>
    <xdr:ext cx="762000" cy="259045"/>
    <xdr:sp macro="" textlink="">
      <xdr:nvSpPr>
        <xdr:cNvPr id="342" name="定員管理の状況該当値テキスト"/>
        <xdr:cNvSpPr txBox="1"/>
      </xdr:nvSpPr>
      <xdr:spPr>
        <a:xfrm>
          <a:off x="17106900" y="1052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61823</xdr:rowOff>
    </xdr:from>
    <xdr:to>
      <xdr:col>77</xdr:col>
      <xdr:colOff>95250</xdr:colOff>
      <xdr:row>61</xdr:row>
      <xdr:rowOff>163423</xdr:rowOff>
    </xdr:to>
    <xdr:sp macro="" textlink="">
      <xdr:nvSpPr>
        <xdr:cNvPr id="343" name="楕円 342"/>
        <xdr:cNvSpPr/>
      </xdr:nvSpPr>
      <xdr:spPr>
        <a:xfrm>
          <a:off x="16129000" y="1052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2150</xdr:rowOff>
    </xdr:from>
    <xdr:ext cx="736600" cy="259045"/>
    <xdr:sp macro="" textlink="">
      <xdr:nvSpPr>
        <xdr:cNvPr id="344" name="テキスト ボックス 343"/>
        <xdr:cNvSpPr txBox="1"/>
      </xdr:nvSpPr>
      <xdr:spPr>
        <a:xfrm>
          <a:off x="15798800" y="10289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41554</xdr:rowOff>
    </xdr:from>
    <xdr:to>
      <xdr:col>73</xdr:col>
      <xdr:colOff>44450</xdr:colOff>
      <xdr:row>61</xdr:row>
      <xdr:rowOff>143154</xdr:rowOff>
    </xdr:to>
    <xdr:sp macro="" textlink="">
      <xdr:nvSpPr>
        <xdr:cNvPr id="345" name="楕円 344"/>
        <xdr:cNvSpPr/>
      </xdr:nvSpPr>
      <xdr:spPr>
        <a:xfrm>
          <a:off x="15240000" y="1050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153331</xdr:rowOff>
    </xdr:from>
    <xdr:ext cx="762000" cy="259045"/>
    <xdr:sp macro="" textlink="">
      <xdr:nvSpPr>
        <xdr:cNvPr id="346" name="テキスト ボックス 345"/>
        <xdr:cNvSpPr txBox="1"/>
      </xdr:nvSpPr>
      <xdr:spPr>
        <a:xfrm>
          <a:off x="14909800" y="1026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16942</xdr:rowOff>
    </xdr:from>
    <xdr:to>
      <xdr:col>68</xdr:col>
      <xdr:colOff>203200</xdr:colOff>
      <xdr:row>61</xdr:row>
      <xdr:rowOff>118542</xdr:rowOff>
    </xdr:to>
    <xdr:sp macro="" textlink="">
      <xdr:nvSpPr>
        <xdr:cNvPr id="347" name="楕円 346"/>
        <xdr:cNvSpPr/>
      </xdr:nvSpPr>
      <xdr:spPr>
        <a:xfrm>
          <a:off x="14351000" y="1047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128719</xdr:rowOff>
    </xdr:from>
    <xdr:ext cx="762000" cy="259045"/>
    <xdr:sp macro="" textlink="">
      <xdr:nvSpPr>
        <xdr:cNvPr id="348" name="テキスト ボックス 347"/>
        <xdr:cNvSpPr txBox="1"/>
      </xdr:nvSpPr>
      <xdr:spPr>
        <a:xfrm>
          <a:off x="14020800" y="1024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5842</xdr:rowOff>
    </xdr:from>
    <xdr:to>
      <xdr:col>64</xdr:col>
      <xdr:colOff>152400</xdr:colOff>
      <xdr:row>61</xdr:row>
      <xdr:rowOff>107442</xdr:rowOff>
    </xdr:to>
    <xdr:sp macro="" textlink="">
      <xdr:nvSpPr>
        <xdr:cNvPr id="349" name="楕円 348"/>
        <xdr:cNvSpPr/>
      </xdr:nvSpPr>
      <xdr:spPr>
        <a:xfrm>
          <a:off x="13462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117619</xdr:rowOff>
    </xdr:from>
    <xdr:ext cx="762000" cy="259045"/>
    <xdr:sp macro="" textlink="">
      <xdr:nvSpPr>
        <xdr:cNvPr id="350" name="テキスト ボックス 349"/>
        <xdr:cNvSpPr txBox="1"/>
      </xdr:nvSpPr>
      <xdr:spPr>
        <a:xfrm>
          <a:off x="13131800" y="1023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２ポイント改善され、類似団体内平均値との乖離は小さくなっている。しかし、現在進行中の大型事業に係る起債の元利償還が順次開始となるため、実質公債費比率は、上昇傾向になることが想定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今後も引き続き、事業計画の精査、交付税算入の少ない起債借入の抑制等により、実質公債費比率の抑制に努める。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10922</xdr:rowOff>
    </xdr:from>
    <xdr:to>
      <xdr:col>81</xdr:col>
      <xdr:colOff>44450</xdr:colOff>
      <xdr:row>42</xdr:row>
      <xdr:rowOff>20574</xdr:rowOff>
    </xdr:to>
    <xdr:cxnSp macro="">
      <xdr:nvCxnSpPr>
        <xdr:cNvPr id="381" name="直線コネクタ 380"/>
        <xdr:cNvCxnSpPr/>
      </xdr:nvCxnSpPr>
      <xdr:spPr>
        <a:xfrm flipV="1">
          <a:off x="16179800" y="721182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61231</xdr:rowOff>
    </xdr:from>
    <xdr:ext cx="762000" cy="259045"/>
    <xdr:sp macro="" textlink="">
      <xdr:nvSpPr>
        <xdr:cNvPr id="382" name="公債費負担の状況平均値テキスト"/>
        <xdr:cNvSpPr txBox="1"/>
      </xdr:nvSpPr>
      <xdr:spPr>
        <a:xfrm>
          <a:off x="17106900" y="691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20574</xdr:rowOff>
    </xdr:from>
    <xdr:to>
      <xdr:col>77</xdr:col>
      <xdr:colOff>44450</xdr:colOff>
      <xdr:row>42</xdr:row>
      <xdr:rowOff>20574</xdr:rowOff>
    </xdr:to>
    <xdr:cxnSp macro="">
      <xdr:nvCxnSpPr>
        <xdr:cNvPr id="384" name="直線コネクタ 383"/>
        <xdr:cNvCxnSpPr/>
      </xdr:nvCxnSpPr>
      <xdr:spPr>
        <a:xfrm>
          <a:off x="15290800" y="72214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85" name="フローチャート: 判断 384"/>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156481</xdr:rowOff>
    </xdr:from>
    <xdr:ext cx="736600" cy="259045"/>
    <xdr:sp macro="" textlink="">
      <xdr:nvSpPr>
        <xdr:cNvPr id="386" name="テキスト ボックス 385"/>
        <xdr:cNvSpPr txBox="1"/>
      </xdr:nvSpPr>
      <xdr:spPr>
        <a:xfrm>
          <a:off x="15798800" y="684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10922</xdr:rowOff>
    </xdr:from>
    <xdr:to>
      <xdr:col>72</xdr:col>
      <xdr:colOff>203200</xdr:colOff>
      <xdr:row>42</xdr:row>
      <xdr:rowOff>20574</xdr:rowOff>
    </xdr:to>
    <xdr:cxnSp macro="">
      <xdr:nvCxnSpPr>
        <xdr:cNvPr id="387" name="直線コネクタ 386"/>
        <xdr:cNvCxnSpPr/>
      </xdr:nvCxnSpPr>
      <xdr:spPr>
        <a:xfrm>
          <a:off x="14401800" y="721182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8" name="フローチャート: 判断 387"/>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89" name="テキスト ボックス 388"/>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10922</xdr:rowOff>
    </xdr:from>
    <xdr:to>
      <xdr:col>68</xdr:col>
      <xdr:colOff>152400</xdr:colOff>
      <xdr:row>42</xdr:row>
      <xdr:rowOff>35052</xdr:rowOff>
    </xdr:to>
    <xdr:cxnSp macro="">
      <xdr:nvCxnSpPr>
        <xdr:cNvPr id="390" name="直線コネクタ 389"/>
        <xdr:cNvCxnSpPr/>
      </xdr:nvCxnSpPr>
      <xdr:spPr>
        <a:xfrm flipV="1">
          <a:off x="13512800" y="721182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44704</xdr:rowOff>
    </xdr:from>
    <xdr:to>
      <xdr:col>68</xdr:col>
      <xdr:colOff>203200</xdr:colOff>
      <xdr:row>41</xdr:row>
      <xdr:rowOff>146304</xdr:rowOff>
    </xdr:to>
    <xdr:sp macro="" textlink="">
      <xdr:nvSpPr>
        <xdr:cNvPr id="391" name="フローチャート: 判断 390"/>
        <xdr:cNvSpPr/>
      </xdr:nvSpPr>
      <xdr:spPr>
        <a:xfrm>
          <a:off x="14351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156481</xdr:rowOff>
    </xdr:from>
    <xdr:ext cx="762000" cy="259045"/>
    <xdr:sp macro="" textlink="">
      <xdr:nvSpPr>
        <xdr:cNvPr id="392" name="テキスト ボックス 391"/>
        <xdr:cNvSpPr txBox="1"/>
      </xdr:nvSpPr>
      <xdr:spPr>
        <a:xfrm>
          <a:off x="14020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393" name="フローチャート: 判断 392"/>
        <xdr:cNvSpPr/>
      </xdr:nvSpPr>
      <xdr:spPr>
        <a:xfrm>
          <a:off x="13462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156481</xdr:rowOff>
    </xdr:from>
    <xdr:ext cx="762000" cy="259045"/>
    <xdr:sp macro="" textlink="">
      <xdr:nvSpPr>
        <xdr:cNvPr id="394" name="テキスト ボックス 393"/>
        <xdr:cNvSpPr txBox="1"/>
      </xdr:nvSpPr>
      <xdr:spPr>
        <a:xfrm>
          <a:off x="13131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131572</xdr:rowOff>
    </xdr:from>
    <xdr:to>
      <xdr:col>81</xdr:col>
      <xdr:colOff>95250</xdr:colOff>
      <xdr:row>42</xdr:row>
      <xdr:rowOff>61722</xdr:rowOff>
    </xdr:to>
    <xdr:sp macro="" textlink="">
      <xdr:nvSpPr>
        <xdr:cNvPr id="400" name="楕円 399"/>
        <xdr:cNvSpPr/>
      </xdr:nvSpPr>
      <xdr:spPr>
        <a:xfrm>
          <a:off x="16967200" y="71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103649</xdr:rowOff>
    </xdr:from>
    <xdr:ext cx="762000" cy="259045"/>
    <xdr:sp macro="" textlink="">
      <xdr:nvSpPr>
        <xdr:cNvPr id="401" name="公債費負担の状況該当値テキスト"/>
        <xdr:cNvSpPr txBox="1"/>
      </xdr:nvSpPr>
      <xdr:spPr>
        <a:xfrm>
          <a:off x="17106900" y="713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141224</xdr:rowOff>
    </xdr:from>
    <xdr:to>
      <xdr:col>77</xdr:col>
      <xdr:colOff>95250</xdr:colOff>
      <xdr:row>42</xdr:row>
      <xdr:rowOff>71374</xdr:rowOff>
    </xdr:to>
    <xdr:sp macro="" textlink="">
      <xdr:nvSpPr>
        <xdr:cNvPr id="402" name="楕円 401"/>
        <xdr:cNvSpPr/>
      </xdr:nvSpPr>
      <xdr:spPr>
        <a:xfrm>
          <a:off x="16129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56151</xdr:rowOff>
    </xdr:from>
    <xdr:ext cx="736600" cy="259045"/>
    <xdr:sp macro="" textlink="">
      <xdr:nvSpPr>
        <xdr:cNvPr id="403" name="テキスト ボックス 402"/>
        <xdr:cNvSpPr txBox="1"/>
      </xdr:nvSpPr>
      <xdr:spPr>
        <a:xfrm>
          <a:off x="15798800" y="725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141224</xdr:rowOff>
    </xdr:from>
    <xdr:to>
      <xdr:col>73</xdr:col>
      <xdr:colOff>44450</xdr:colOff>
      <xdr:row>42</xdr:row>
      <xdr:rowOff>71374</xdr:rowOff>
    </xdr:to>
    <xdr:sp macro="" textlink="">
      <xdr:nvSpPr>
        <xdr:cNvPr id="404" name="楕円 403"/>
        <xdr:cNvSpPr/>
      </xdr:nvSpPr>
      <xdr:spPr>
        <a:xfrm>
          <a:off x="15240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56151</xdr:rowOff>
    </xdr:from>
    <xdr:ext cx="762000" cy="259045"/>
    <xdr:sp macro="" textlink="">
      <xdr:nvSpPr>
        <xdr:cNvPr id="405" name="テキスト ボックス 404"/>
        <xdr:cNvSpPr txBox="1"/>
      </xdr:nvSpPr>
      <xdr:spPr>
        <a:xfrm>
          <a:off x="14909800" y="725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131572</xdr:rowOff>
    </xdr:from>
    <xdr:to>
      <xdr:col>68</xdr:col>
      <xdr:colOff>203200</xdr:colOff>
      <xdr:row>42</xdr:row>
      <xdr:rowOff>61722</xdr:rowOff>
    </xdr:to>
    <xdr:sp macro="" textlink="">
      <xdr:nvSpPr>
        <xdr:cNvPr id="406" name="楕円 405"/>
        <xdr:cNvSpPr/>
      </xdr:nvSpPr>
      <xdr:spPr>
        <a:xfrm>
          <a:off x="14351000" y="71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46499</xdr:rowOff>
    </xdr:from>
    <xdr:ext cx="762000" cy="259045"/>
    <xdr:sp macro="" textlink="">
      <xdr:nvSpPr>
        <xdr:cNvPr id="407" name="テキスト ボックス 406"/>
        <xdr:cNvSpPr txBox="1"/>
      </xdr:nvSpPr>
      <xdr:spPr>
        <a:xfrm>
          <a:off x="14020800" y="724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408" name="楕円 407"/>
        <xdr:cNvSpPr/>
      </xdr:nvSpPr>
      <xdr:spPr>
        <a:xfrm>
          <a:off x="13462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70629</xdr:rowOff>
    </xdr:from>
    <xdr:ext cx="762000" cy="259045"/>
    <xdr:sp macro="" textlink="">
      <xdr:nvSpPr>
        <xdr:cNvPr id="409" name="テキスト ボックス 408"/>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平成２８年度は１００％を超える状況で、類似団体内平均値とも大幅に乖離していたが、平成２９年度以降、著しく改善している。改善した大きな要因は、「ふるさとまちづくり寄附金」を基金に積み立てたことにより、充当可能基金残高が増大したことによる。また、令和２年度においては、財政調整基金が増えたことにより、「充当可能基金」が増となったことで、分子となる「将来負担額」から「充当可能財源等」を差し引いた実質の将来負担額はマイナス算定となった。さらに、分母となる算入公債費等の額を差し引いた標準財政規模も増となったため、将来負担比率は算定されない結果となった。</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15409</xdr:rowOff>
    </xdr:from>
    <xdr:to>
      <xdr:col>77</xdr:col>
      <xdr:colOff>44450</xdr:colOff>
      <xdr:row>14</xdr:row>
      <xdr:rowOff>132038</xdr:rowOff>
    </xdr:to>
    <xdr:cxnSp macro="">
      <xdr:nvCxnSpPr>
        <xdr:cNvPr id="443" name="直線コネクタ 442"/>
        <xdr:cNvCxnSpPr/>
      </xdr:nvCxnSpPr>
      <xdr:spPr>
        <a:xfrm>
          <a:off x="15290800" y="2415709"/>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1837</xdr:rowOff>
    </xdr:from>
    <xdr:ext cx="762000" cy="259045"/>
    <xdr:sp macro="" textlink="">
      <xdr:nvSpPr>
        <xdr:cNvPr id="444" name="将来負担の状況平均値テキスト"/>
        <xdr:cNvSpPr txBox="1"/>
      </xdr:nvSpPr>
      <xdr:spPr>
        <a:xfrm>
          <a:off x="17106900" y="2402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5" name="フローチャート: 判断 444"/>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15409</xdr:rowOff>
    </xdr:from>
    <xdr:to>
      <xdr:col>72</xdr:col>
      <xdr:colOff>203200</xdr:colOff>
      <xdr:row>16</xdr:row>
      <xdr:rowOff>19981</xdr:rowOff>
    </xdr:to>
    <xdr:cxnSp macro="">
      <xdr:nvCxnSpPr>
        <xdr:cNvPr id="446" name="直線コネクタ 445"/>
        <xdr:cNvCxnSpPr/>
      </xdr:nvCxnSpPr>
      <xdr:spPr>
        <a:xfrm flipV="1">
          <a:off x="14401800" y="2415709"/>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115951</xdr:rowOff>
    </xdr:from>
    <xdr:to>
      <xdr:col>77</xdr:col>
      <xdr:colOff>95250</xdr:colOff>
      <xdr:row>14</xdr:row>
      <xdr:rowOff>46101</xdr:rowOff>
    </xdr:to>
    <xdr:sp macro="" textlink="">
      <xdr:nvSpPr>
        <xdr:cNvPr id="447" name="フローチャート: 判断 446"/>
        <xdr:cNvSpPr/>
      </xdr:nvSpPr>
      <xdr:spPr>
        <a:xfrm>
          <a:off x="16129000" y="234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56278</xdr:rowOff>
    </xdr:from>
    <xdr:ext cx="736600" cy="259045"/>
    <xdr:sp macro="" textlink="">
      <xdr:nvSpPr>
        <xdr:cNvPr id="448" name="テキスト ボックス 447"/>
        <xdr:cNvSpPr txBox="1"/>
      </xdr:nvSpPr>
      <xdr:spPr>
        <a:xfrm>
          <a:off x="15798800" y="2113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19981</xdr:rowOff>
    </xdr:from>
    <xdr:to>
      <xdr:col>68</xdr:col>
      <xdr:colOff>152400</xdr:colOff>
      <xdr:row>19</xdr:row>
      <xdr:rowOff>50165</xdr:rowOff>
    </xdr:to>
    <xdr:cxnSp macro="">
      <xdr:nvCxnSpPr>
        <xdr:cNvPr id="449" name="直線コネクタ 448"/>
        <xdr:cNvCxnSpPr/>
      </xdr:nvCxnSpPr>
      <xdr:spPr>
        <a:xfrm flipV="1">
          <a:off x="13512800" y="2763181"/>
          <a:ext cx="889000" cy="54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52" name="フローチャート: 判断 45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3" name="テキスト ボックス 45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4" name="フローチャート: 判断 45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5" name="テキスト ボックス 45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81238</xdr:rowOff>
    </xdr:from>
    <xdr:to>
      <xdr:col>77</xdr:col>
      <xdr:colOff>95250</xdr:colOff>
      <xdr:row>15</xdr:row>
      <xdr:rowOff>11388</xdr:rowOff>
    </xdr:to>
    <xdr:sp macro="" textlink="">
      <xdr:nvSpPr>
        <xdr:cNvPr id="461" name="楕円 460"/>
        <xdr:cNvSpPr/>
      </xdr:nvSpPr>
      <xdr:spPr>
        <a:xfrm>
          <a:off x="16129000" y="24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167615</xdr:rowOff>
    </xdr:from>
    <xdr:ext cx="736600" cy="259045"/>
    <xdr:sp macro="" textlink="">
      <xdr:nvSpPr>
        <xdr:cNvPr id="462" name="テキスト ボックス 461"/>
        <xdr:cNvSpPr txBox="1"/>
      </xdr:nvSpPr>
      <xdr:spPr>
        <a:xfrm>
          <a:off x="15798800" y="2567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136059</xdr:rowOff>
    </xdr:from>
    <xdr:to>
      <xdr:col>73</xdr:col>
      <xdr:colOff>44450</xdr:colOff>
      <xdr:row>14</xdr:row>
      <xdr:rowOff>66209</xdr:rowOff>
    </xdr:to>
    <xdr:sp macro="" textlink="">
      <xdr:nvSpPr>
        <xdr:cNvPr id="463" name="楕円 462"/>
        <xdr:cNvSpPr/>
      </xdr:nvSpPr>
      <xdr:spPr>
        <a:xfrm>
          <a:off x="15240000" y="236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50986</xdr:rowOff>
    </xdr:from>
    <xdr:ext cx="762000" cy="259045"/>
    <xdr:sp macro="" textlink="">
      <xdr:nvSpPr>
        <xdr:cNvPr id="464" name="テキスト ボックス 463"/>
        <xdr:cNvSpPr txBox="1"/>
      </xdr:nvSpPr>
      <xdr:spPr>
        <a:xfrm>
          <a:off x="14909800" y="245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140631</xdr:rowOff>
    </xdr:from>
    <xdr:to>
      <xdr:col>68</xdr:col>
      <xdr:colOff>203200</xdr:colOff>
      <xdr:row>16</xdr:row>
      <xdr:rowOff>70781</xdr:rowOff>
    </xdr:to>
    <xdr:sp macro="" textlink="">
      <xdr:nvSpPr>
        <xdr:cNvPr id="465" name="楕円 464"/>
        <xdr:cNvSpPr/>
      </xdr:nvSpPr>
      <xdr:spPr>
        <a:xfrm>
          <a:off x="14351000" y="271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55558</xdr:rowOff>
    </xdr:from>
    <xdr:ext cx="762000" cy="259045"/>
    <xdr:sp macro="" textlink="">
      <xdr:nvSpPr>
        <xdr:cNvPr id="466" name="テキスト ボックス 465"/>
        <xdr:cNvSpPr txBox="1"/>
      </xdr:nvSpPr>
      <xdr:spPr>
        <a:xfrm>
          <a:off x="14020800" y="2798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170815</xdr:rowOff>
    </xdr:from>
    <xdr:to>
      <xdr:col>64</xdr:col>
      <xdr:colOff>152400</xdr:colOff>
      <xdr:row>19</xdr:row>
      <xdr:rowOff>100965</xdr:rowOff>
    </xdr:to>
    <xdr:sp macro="" textlink="">
      <xdr:nvSpPr>
        <xdr:cNvPr id="467" name="楕円 466"/>
        <xdr:cNvSpPr/>
      </xdr:nvSpPr>
      <xdr:spPr>
        <a:xfrm>
          <a:off x="13462000" y="32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85742</xdr:rowOff>
    </xdr:from>
    <xdr:ext cx="762000" cy="259045"/>
    <xdr:sp macro="" textlink="">
      <xdr:nvSpPr>
        <xdr:cNvPr id="468" name="テキスト ボックス 467"/>
        <xdr:cNvSpPr txBox="1"/>
      </xdr:nvSpPr>
      <xdr:spPr>
        <a:xfrm>
          <a:off x="13131800" y="334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11,668
11,601
20.79
14,128,431
13,439,572
478,433
3,562,352
10,065,750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会計年度任用職員制度の開始により、前年度から２．７ポイント増加しているが、類似団体内平均値を下回る数値で推移している。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今後も、適正な定員管理により人件費の抑制に努める。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46990</xdr:rowOff>
    </xdr:from>
    <xdr:to>
      <xdr:col>24</xdr:col>
      <xdr:colOff>25400</xdr:colOff>
      <xdr:row>33</xdr:row>
      <xdr:rowOff>170434</xdr:rowOff>
    </xdr:to>
    <xdr:cxnSp macro="">
      <xdr:nvCxnSpPr>
        <xdr:cNvPr id="64" name="直線コネクタ 63"/>
        <xdr:cNvCxnSpPr/>
      </xdr:nvCxnSpPr>
      <xdr:spPr>
        <a:xfrm>
          <a:off x="3987800" y="5704840"/>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89425</xdr:rowOff>
    </xdr:from>
    <xdr:ext cx="762000" cy="259045"/>
    <xdr:sp macro="" textlink="">
      <xdr:nvSpPr>
        <xdr:cNvPr id="65" name="人件費平均値テキスト"/>
        <xdr:cNvSpPr txBox="1"/>
      </xdr:nvSpPr>
      <xdr:spPr>
        <a:xfrm>
          <a:off x="4914900" y="59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46990</xdr:rowOff>
    </xdr:from>
    <xdr:to>
      <xdr:col>19</xdr:col>
      <xdr:colOff>187325</xdr:colOff>
      <xdr:row>33</xdr:row>
      <xdr:rowOff>65278</xdr:rowOff>
    </xdr:to>
    <xdr:cxnSp macro="">
      <xdr:nvCxnSpPr>
        <xdr:cNvPr id="67" name="直線コネクタ 66"/>
        <xdr:cNvCxnSpPr/>
      </xdr:nvCxnSpPr>
      <xdr:spPr>
        <a:xfrm flipV="1">
          <a:off x="3098800" y="57048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44196</xdr:rowOff>
    </xdr:from>
    <xdr:to>
      <xdr:col>20</xdr:col>
      <xdr:colOff>38100</xdr:colOff>
      <xdr:row>34</xdr:row>
      <xdr:rowOff>145796</xdr:rowOff>
    </xdr:to>
    <xdr:sp macro="" textlink="">
      <xdr:nvSpPr>
        <xdr:cNvPr id="68" name="フローチャート: 判断 67"/>
        <xdr:cNvSpPr/>
      </xdr:nvSpPr>
      <xdr:spPr>
        <a:xfrm>
          <a:off x="3937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130573</xdr:rowOff>
    </xdr:from>
    <xdr:ext cx="736600" cy="259045"/>
    <xdr:sp macro="" textlink="">
      <xdr:nvSpPr>
        <xdr:cNvPr id="69" name="テキスト ボックス 68"/>
        <xdr:cNvSpPr txBox="1"/>
      </xdr:nvSpPr>
      <xdr:spPr>
        <a:xfrm>
          <a:off x="3606800" y="5959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65278</xdr:rowOff>
    </xdr:from>
    <xdr:to>
      <xdr:col>15</xdr:col>
      <xdr:colOff>98425</xdr:colOff>
      <xdr:row>33</xdr:row>
      <xdr:rowOff>97282</xdr:rowOff>
    </xdr:to>
    <xdr:cxnSp macro="">
      <xdr:nvCxnSpPr>
        <xdr:cNvPr id="70" name="直線コネクタ 69"/>
        <xdr:cNvCxnSpPr/>
      </xdr:nvCxnSpPr>
      <xdr:spPr>
        <a:xfrm flipV="1">
          <a:off x="2209800" y="57231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35052</xdr:rowOff>
    </xdr:from>
    <xdr:to>
      <xdr:col>15</xdr:col>
      <xdr:colOff>149225</xdr:colOff>
      <xdr:row>34</xdr:row>
      <xdr:rowOff>136652</xdr:rowOff>
    </xdr:to>
    <xdr:sp macro="" textlink="">
      <xdr:nvSpPr>
        <xdr:cNvPr id="71" name="フローチャート: 判断 70"/>
        <xdr:cNvSpPr/>
      </xdr:nvSpPr>
      <xdr:spPr>
        <a:xfrm>
          <a:off x="3048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121429</xdr:rowOff>
    </xdr:from>
    <xdr:ext cx="762000" cy="259045"/>
    <xdr:sp macro="" textlink="">
      <xdr:nvSpPr>
        <xdr:cNvPr id="72" name="テキスト ボックス 71"/>
        <xdr:cNvSpPr txBox="1"/>
      </xdr:nvSpPr>
      <xdr:spPr>
        <a:xfrm>
          <a:off x="2717800" y="5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74422</xdr:rowOff>
    </xdr:from>
    <xdr:to>
      <xdr:col>11</xdr:col>
      <xdr:colOff>9525</xdr:colOff>
      <xdr:row>33</xdr:row>
      <xdr:rowOff>97282</xdr:rowOff>
    </xdr:to>
    <xdr:cxnSp macro="">
      <xdr:nvCxnSpPr>
        <xdr:cNvPr id="73" name="直線コネクタ 72"/>
        <xdr:cNvCxnSpPr/>
      </xdr:nvCxnSpPr>
      <xdr:spPr>
        <a:xfrm>
          <a:off x="1320800" y="57322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21336</xdr:rowOff>
    </xdr:from>
    <xdr:to>
      <xdr:col>11</xdr:col>
      <xdr:colOff>60325</xdr:colOff>
      <xdr:row>34</xdr:row>
      <xdr:rowOff>122936</xdr:rowOff>
    </xdr:to>
    <xdr:sp macro="" textlink="">
      <xdr:nvSpPr>
        <xdr:cNvPr id="74" name="フローチャート: 判断 73"/>
        <xdr:cNvSpPr/>
      </xdr:nvSpPr>
      <xdr:spPr>
        <a:xfrm>
          <a:off x="2159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107713</xdr:rowOff>
    </xdr:from>
    <xdr:ext cx="762000" cy="259045"/>
    <xdr:sp macro="" textlink="">
      <xdr:nvSpPr>
        <xdr:cNvPr id="75" name="テキスト ボックス 74"/>
        <xdr:cNvSpPr txBox="1"/>
      </xdr:nvSpPr>
      <xdr:spPr>
        <a:xfrm>
          <a:off x="18288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xdr:rowOff>
    </xdr:from>
    <xdr:to>
      <xdr:col>6</xdr:col>
      <xdr:colOff>171450</xdr:colOff>
      <xdr:row>34</xdr:row>
      <xdr:rowOff>118364</xdr:rowOff>
    </xdr:to>
    <xdr:sp macro="" textlink="">
      <xdr:nvSpPr>
        <xdr:cNvPr id="76" name="フローチャート: 判断 75"/>
        <xdr:cNvSpPr/>
      </xdr:nvSpPr>
      <xdr:spPr>
        <a:xfrm>
          <a:off x="1270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103141</xdr:rowOff>
    </xdr:from>
    <xdr:ext cx="762000" cy="259045"/>
    <xdr:sp macro="" textlink="">
      <xdr:nvSpPr>
        <xdr:cNvPr id="77" name="テキスト ボックス 76"/>
        <xdr:cNvSpPr txBox="1"/>
      </xdr:nvSpPr>
      <xdr:spPr>
        <a:xfrm>
          <a:off x="939800" y="5932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119634</xdr:rowOff>
    </xdr:from>
    <xdr:to>
      <xdr:col>24</xdr:col>
      <xdr:colOff>76200</xdr:colOff>
      <xdr:row>34</xdr:row>
      <xdr:rowOff>49784</xdr:rowOff>
    </xdr:to>
    <xdr:sp macro="" textlink="">
      <xdr:nvSpPr>
        <xdr:cNvPr id="83" name="楕円 82"/>
        <xdr:cNvSpPr/>
      </xdr:nvSpPr>
      <xdr:spPr>
        <a:xfrm>
          <a:off x="47752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28211</xdr:rowOff>
    </xdr:from>
    <xdr:ext cx="762000" cy="259045"/>
    <xdr:sp macro="" textlink="">
      <xdr:nvSpPr>
        <xdr:cNvPr id="84" name="人件費該当値テキスト"/>
        <xdr:cNvSpPr txBox="1"/>
      </xdr:nvSpPr>
      <xdr:spPr>
        <a:xfrm>
          <a:off x="4914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167640</xdr:rowOff>
    </xdr:from>
    <xdr:to>
      <xdr:col>20</xdr:col>
      <xdr:colOff>38100</xdr:colOff>
      <xdr:row>33</xdr:row>
      <xdr:rowOff>97790</xdr:rowOff>
    </xdr:to>
    <xdr:sp macro="" textlink="">
      <xdr:nvSpPr>
        <xdr:cNvPr id="85" name="楕円 84"/>
        <xdr:cNvSpPr/>
      </xdr:nvSpPr>
      <xdr:spPr>
        <a:xfrm>
          <a:off x="3937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107967</xdr:rowOff>
    </xdr:from>
    <xdr:ext cx="736600" cy="259045"/>
    <xdr:sp macro="" textlink="">
      <xdr:nvSpPr>
        <xdr:cNvPr id="86" name="テキスト ボックス 85"/>
        <xdr:cNvSpPr txBox="1"/>
      </xdr:nvSpPr>
      <xdr:spPr>
        <a:xfrm>
          <a:off x="3606800" y="542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14478</xdr:rowOff>
    </xdr:from>
    <xdr:to>
      <xdr:col>15</xdr:col>
      <xdr:colOff>149225</xdr:colOff>
      <xdr:row>33</xdr:row>
      <xdr:rowOff>116078</xdr:rowOff>
    </xdr:to>
    <xdr:sp macro="" textlink="">
      <xdr:nvSpPr>
        <xdr:cNvPr id="87" name="楕円 86"/>
        <xdr:cNvSpPr/>
      </xdr:nvSpPr>
      <xdr:spPr>
        <a:xfrm>
          <a:off x="3048000" y="567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126255</xdr:rowOff>
    </xdr:from>
    <xdr:ext cx="762000" cy="259045"/>
    <xdr:sp macro="" textlink="">
      <xdr:nvSpPr>
        <xdr:cNvPr id="88" name="テキスト ボックス 87"/>
        <xdr:cNvSpPr txBox="1"/>
      </xdr:nvSpPr>
      <xdr:spPr>
        <a:xfrm>
          <a:off x="2717800" y="544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46482</xdr:rowOff>
    </xdr:from>
    <xdr:to>
      <xdr:col>11</xdr:col>
      <xdr:colOff>60325</xdr:colOff>
      <xdr:row>33</xdr:row>
      <xdr:rowOff>148082</xdr:rowOff>
    </xdr:to>
    <xdr:sp macro="" textlink="">
      <xdr:nvSpPr>
        <xdr:cNvPr id="89" name="楕円 88"/>
        <xdr:cNvSpPr/>
      </xdr:nvSpPr>
      <xdr:spPr>
        <a:xfrm>
          <a:off x="2159000" y="570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158259</xdr:rowOff>
    </xdr:from>
    <xdr:ext cx="762000" cy="259045"/>
    <xdr:sp macro="" textlink="">
      <xdr:nvSpPr>
        <xdr:cNvPr id="90" name="テキスト ボックス 89"/>
        <xdr:cNvSpPr txBox="1"/>
      </xdr:nvSpPr>
      <xdr:spPr>
        <a:xfrm>
          <a:off x="1828800" y="547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23622</xdr:rowOff>
    </xdr:from>
    <xdr:to>
      <xdr:col>6</xdr:col>
      <xdr:colOff>171450</xdr:colOff>
      <xdr:row>33</xdr:row>
      <xdr:rowOff>125222</xdr:rowOff>
    </xdr:to>
    <xdr:sp macro="" textlink="">
      <xdr:nvSpPr>
        <xdr:cNvPr id="91" name="楕円 90"/>
        <xdr:cNvSpPr/>
      </xdr:nvSpPr>
      <xdr:spPr>
        <a:xfrm>
          <a:off x="1270000" y="568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135399</xdr:rowOff>
    </xdr:from>
    <xdr:ext cx="762000" cy="259045"/>
    <xdr:sp macro="" textlink="">
      <xdr:nvSpPr>
        <xdr:cNvPr id="92" name="テキスト ボックス 91"/>
        <xdr:cNvSpPr txBox="1"/>
      </xdr:nvSpPr>
      <xdr:spPr>
        <a:xfrm>
          <a:off x="939800" y="545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４ポイント上昇しているものの、類似団体内平均値を下回る数値で推移している。要因としては、「ふるさとまちづくり寄附金」や「ふるさとまちづくり基金繰入金」を充当し、歳出経常一般財源が抑制されていることによ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12700</xdr:rowOff>
    </xdr:from>
    <xdr:to>
      <xdr:col>82</xdr:col>
      <xdr:colOff>107950</xdr:colOff>
      <xdr:row>15</xdr:row>
      <xdr:rowOff>50800</xdr:rowOff>
    </xdr:to>
    <xdr:cxnSp macro="">
      <xdr:nvCxnSpPr>
        <xdr:cNvPr id="129" name="直線コネクタ 128"/>
        <xdr:cNvCxnSpPr/>
      </xdr:nvCxnSpPr>
      <xdr:spPr>
        <a:xfrm>
          <a:off x="15671800" y="25844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652</xdr:rowOff>
    </xdr:from>
    <xdr:ext cx="762000" cy="259045"/>
    <xdr:sp macro="" textlink="">
      <xdr:nvSpPr>
        <xdr:cNvPr id="130" name="物件費平均値テキスト"/>
        <xdr:cNvSpPr txBox="1"/>
      </xdr:nvSpPr>
      <xdr:spPr>
        <a:xfrm>
          <a:off x="16598900" y="2743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146050</xdr:rowOff>
    </xdr:from>
    <xdr:to>
      <xdr:col>78</xdr:col>
      <xdr:colOff>69850</xdr:colOff>
      <xdr:row>15</xdr:row>
      <xdr:rowOff>12700</xdr:rowOff>
    </xdr:to>
    <xdr:cxnSp macro="">
      <xdr:nvCxnSpPr>
        <xdr:cNvPr id="132" name="直線コネクタ 131"/>
        <xdr:cNvCxnSpPr/>
      </xdr:nvCxnSpPr>
      <xdr:spPr>
        <a:xfrm>
          <a:off x="14782800" y="2546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0</xdr:rowOff>
    </xdr:from>
    <xdr:to>
      <xdr:col>78</xdr:col>
      <xdr:colOff>120650</xdr:colOff>
      <xdr:row>17</xdr:row>
      <xdr:rowOff>101600</xdr:rowOff>
    </xdr:to>
    <xdr:sp macro="" textlink="">
      <xdr:nvSpPr>
        <xdr:cNvPr id="133" name="フローチャート: 判断 132"/>
        <xdr:cNvSpPr/>
      </xdr:nvSpPr>
      <xdr:spPr>
        <a:xfrm>
          <a:off x="15621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86377</xdr:rowOff>
    </xdr:from>
    <xdr:ext cx="736600" cy="259045"/>
    <xdr:sp macro="" textlink="">
      <xdr:nvSpPr>
        <xdr:cNvPr id="134" name="テキスト ボックス 133"/>
        <xdr:cNvSpPr txBox="1"/>
      </xdr:nvSpPr>
      <xdr:spPr>
        <a:xfrm>
          <a:off x="15290800" y="300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14</xdr:row>
      <xdr:rowOff>146050</xdr:rowOff>
    </xdr:to>
    <xdr:cxnSp macro="">
      <xdr:nvCxnSpPr>
        <xdr:cNvPr id="135" name="直線コネクタ 134"/>
        <xdr:cNvCxnSpPr/>
      </xdr:nvCxnSpPr>
      <xdr:spPr>
        <a:xfrm>
          <a:off x="13893800" y="2527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161925</xdr:rowOff>
    </xdr:from>
    <xdr:to>
      <xdr:col>74</xdr:col>
      <xdr:colOff>31750</xdr:colOff>
      <xdr:row>17</xdr:row>
      <xdr:rowOff>92075</xdr:rowOff>
    </xdr:to>
    <xdr:sp macro="" textlink="">
      <xdr:nvSpPr>
        <xdr:cNvPr id="136" name="フローチャート: 判断 135"/>
        <xdr:cNvSpPr/>
      </xdr:nvSpPr>
      <xdr:spPr>
        <a:xfrm>
          <a:off x="14732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76852</xdr:rowOff>
    </xdr:from>
    <xdr:ext cx="762000" cy="259045"/>
    <xdr:sp macro="" textlink="">
      <xdr:nvSpPr>
        <xdr:cNvPr id="137" name="テキスト ボックス 136"/>
        <xdr:cNvSpPr txBox="1"/>
      </xdr:nvSpPr>
      <xdr:spPr>
        <a:xfrm>
          <a:off x="144018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50800</xdr:rowOff>
    </xdr:from>
    <xdr:to>
      <xdr:col>69</xdr:col>
      <xdr:colOff>92075</xdr:colOff>
      <xdr:row>14</xdr:row>
      <xdr:rowOff>127000</xdr:rowOff>
    </xdr:to>
    <xdr:cxnSp macro="">
      <xdr:nvCxnSpPr>
        <xdr:cNvPr id="138" name="直線コネクタ 137"/>
        <xdr:cNvCxnSpPr/>
      </xdr:nvCxnSpPr>
      <xdr:spPr>
        <a:xfrm>
          <a:off x="13004800" y="22796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1" name="フローチャート: 判断 140"/>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162577</xdr:rowOff>
    </xdr:from>
    <xdr:ext cx="762000" cy="259045"/>
    <xdr:sp macro="" textlink="">
      <xdr:nvSpPr>
        <xdr:cNvPr id="142" name="テキスト ボックス 141"/>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0</xdr:rowOff>
    </xdr:from>
    <xdr:to>
      <xdr:col>82</xdr:col>
      <xdr:colOff>158750</xdr:colOff>
      <xdr:row>15</xdr:row>
      <xdr:rowOff>101600</xdr:rowOff>
    </xdr:to>
    <xdr:sp macro="" textlink="">
      <xdr:nvSpPr>
        <xdr:cNvPr id="148" name="楕円 147"/>
        <xdr:cNvSpPr/>
      </xdr:nvSpPr>
      <xdr:spPr>
        <a:xfrm>
          <a:off x="16459200" y="257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16527</xdr:rowOff>
    </xdr:from>
    <xdr:ext cx="762000" cy="259045"/>
    <xdr:sp macro="" textlink="">
      <xdr:nvSpPr>
        <xdr:cNvPr id="149" name="物件費該当値テキスト"/>
        <xdr:cNvSpPr txBox="1"/>
      </xdr:nvSpPr>
      <xdr:spPr>
        <a:xfrm>
          <a:off x="165989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133350</xdr:rowOff>
    </xdr:from>
    <xdr:to>
      <xdr:col>78</xdr:col>
      <xdr:colOff>120650</xdr:colOff>
      <xdr:row>15</xdr:row>
      <xdr:rowOff>63500</xdr:rowOff>
    </xdr:to>
    <xdr:sp macro="" textlink="">
      <xdr:nvSpPr>
        <xdr:cNvPr id="150" name="楕円 149"/>
        <xdr:cNvSpPr/>
      </xdr:nvSpPr>
      <xdr:spPr>
        <a:xfrm>
          <a:off x="15621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73677</xdr:rowOff>
    </xdr:from>
    <xdr:ext cx="736600" cy="259045"/>
    <xdr:sp macro="" textlink="">
      <xdr:nvSpPr>
        <xdr:cNvPr id="151" name="テキスト ボックス 150"/>
        <xdr:cNvSpPr txBox="1"/>
      </xdr:nvSpPr>
      <xdr:spPr>
        <a:xfrm>
          <a:off x="15290800" y="23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95250</xdr:rowOff>
    </xdr:from>
    <xdr:to>
      <xdr:col>74</xdr:col>
      <xdr:colOff>31750</xdr:colOff>
      <xdr:row>15</xdr:row>
      <xdr:rowOff>25400</xdr:rowOff>
    </xdr:to>
    <xdr:sp macro="" textlink="">
      <xdr:nvSpPr>
        <xdr:cNvPr id="152" name="楕円 151"/>
        <xdr:cNvSpPr/>
      </xdr:nvSpPr>
      <xdr:spPr>
        <a:xfrm>
          <a:off x="14732000" y="249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35577</xdr:rowOff>
    </xdr:from>
    <xdr:ext cx="762000" cy="259045"/>
    <xdr:sp macro="" textlink="">
      <xdr:nvSpPr>
        <xdr:cNvPr id="153" name="テキスト ボックス 152"/>
        <xdr:cNvSpPr txBox="1"/>
      </xdr:nvSpPr>
      <xdr:spPr>
        <a:xfrm>
          <a:off x="144018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4" name="楕円 153"/>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5" name="テキスト ボックス 154"/>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0</xdr:rowOff>
    </xdr:from>
    <xdr:to>
      <xdr:col>65</xdr:col>
      <xdr:colOff>53975</xdr:colOff>
      <xdr:row>13</xdr:row>
      <xdr:rowOff>101600</xdr:rowOff>
    </xdr:to>
    <xdr:sp macro="" textlink="">
      <xdr:nvSpPr>
        <xdr:cNvPr id="156" name="楕円 155"/>
        <xdr:cNvSpPr/>
      </xdr:nvSpPr>
      <xdr:spPr>
        <a:xfrm>
          <a:off x="12954000" y="222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111777</xdr:rowOff>
    </xdr:from>
    <xdr:ext cx="762000" cy="259045"/>
    <xdr:sp macro="" textlink="">
      <xdr:nvSpPr>
        <xdr:cNvPr id="157" name="テキスト ボックス 156"/>
        <xdr:cNvSpPr txBox="1"/>
      </xdr:nvSpPr>
      <xdr:spPr>
        <a:xfrm>
          <a:off x="12623800" y="199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ふるさとまちづくり寄附金やふるさとまちづくり基金繰入金を有効活用し、経常経費充当一般財源が抑制される状況となったため、前年度より１．７ポイントの改善となり、類似団体内平均値を下回る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扶助費については、削減が難しい経費であり、今後も抜本的な改善は見込めないため、現状の数値を維持できるよう努めていく。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100">
            <a:solidFill>
              <a:srgbClr val="FF0000"/>
            </a:solidFill>
            <a:effectLst/>
            <a:latin typeface="+mn-lt"/>
            <a:ea typeface="+mn-ea"/>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155575</xdr:rowOff>
    </xdr:to>
    <xdr:cxnSp macro="">
      <xdr:nvCxnSpPr>
        <xdr:cNvPr id="193" name="直線コネクタ 192"/>
        <xdr:cNvCxnSpPr/>
      </xdr:nvCxnSpPr>
      <xdr:spPr>
        <a:xfrm flipV="1">
          <a:off x="3987800" y="9423400"/>
          <a:ext cx="8382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57802</xdr:rowOff>
    </xdr:from>
    <xdr:ext cx="762000" cy="259045"/>
    <xdr:sp macro="" textlink="">
      <xdr:nvSpPr>
        <xdr:cNvPr id="194" name="扶助費平均値テキスト"/>
        <xdr:cNvSpPr txBox="1"/>
      </xdr:nvSpPr>
      <xdr:spPr>
        <a:xfrm>
          <a:off x="4914900" y="9487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127000</xdr:rowOff>
    </xdr:from>
    <xdr:to>
      <xdr:col>19</xdr:col>
      <xdr:colOff>187325</xdr:colOff>
      <xdr:row>55</xdr:row>
      <xdr:rowOff>155575</xdr:rowOff>
    </xdr:to>
    <xdr:cxnSp macro="">
      <xdr:nvCxnSpPr>
        <xdr:cNvPr id="196" name="直線コネクタ 195"/>
        <xdr:cNvCxnSpPr/>
      </xdr:nvCxnSpPr>
      <xdr:spPr>
        <a:xfrm>
          <a:off x="3098800" y="95567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97" name="フローチャート: 判断 196"/>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98" name="テキスト ボックス 197"/>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127000</xdr:rowOff>
    </xdr:from>
    <xdr:to>
      <xdr:col>15</xdr:col>
      <xdr:colOff>98425</xdr:colOff>
      <xdr:row>56</xdr:row>
      <xdr:rowOff>79375</xdr:rowOff>
    </xdr:to>
    <xdr:cxnSp macro="">
      <xdr:nvCxnSpPr>
        <xdr:cNvPr id="199" name="直線コネクタ 198"/>
        <xdr:cNvCxnSpPr/>
      </xdr:nvCxnSpPr>
      <xdr:spPr>
        <a:xfrm flipV="1">
          <a:off x="2209800" y="9556750"/>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200" name="フローチャート: 判断 199"/>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1" name="テキスト ボックス 200"/>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41275</xdr:rowOff>
    </xdr:from>
    <xdr:to>
      <xdr:col>11</xdr:col>
      <xdr:colOff>9525</xdr:colOff>
      <xdr:row>56</xdr:row>
      <xdr:rowOff>79375</xdr:rowOff>
    </xdr:to>
    <xdr:cxnSp macro="">
      <xdr:nvCxnSpPr>
        <xdr:cNvPr id="202" name="直線コネクタ 201"/>
        <xdr:cNvCxnSpPr/>
      </xdr:nvCxnSpPr>
      <xdr:spPr>
        <a:xfrm>
          <a:off x="1320800" y="9471025"/>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3" name="フローチャート: 判断 202"/>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4" name="テキスト ボックス 203"/>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104775</xdr:rowOff>
    </xdr:from>
    <xdr:to>
      <xdr:col>6</xdr:col>
      <xdr:colOff>171450</xdr:colOff>
      <xdr:row>56</xdr:row>
      <xdr:rowOff>34925</xdr:rowOff>
    </xdr:to>
    <xdr:sp macro="" textlink="">
      <xdr:nvSpPr>
        <xdr:cNvPr id="205" name="フローチャート: 判断 204"/>
        <xdr:cNvSpPr/>
      </xdr:nvSpPr>
      <xdr:spPr>
        <a:xfrm>
          <a:off x="1270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19702</xdr:rowOff>
    </xdr:from>
    <xdr:ext cx="762000" cy="259045"/>
    <xdr:sp macro="" textlink="">
      <xdr:nvSpPr>
        <xdr:cNvPr id="206" name="テキスト ボックス 205"/>
        <xdr:cNvSpPr txBox="1"/>
      </xdr:nvSpPr>
      <xdr:spPr>
        <a:xfrm>
          <a:off x="939800" y="96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12" name="楕円 211"/>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13" name="扶助費該当値テキスト"/>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104775</xdr:rowOff>
    </xdr:from>
    <xdr:to>
      <xdr:col>20</xdr:col>
      <xdr:colOff>38100</xdr:colOff>
      <xdr:row>56</xdr:row>
      <xdr:rowOff>34925</xdr:rowOff>
    </xdr:to>
    <xdr:sp macro="" textlink="">
      <xdr:nvSpPr>
        <xdr:cNvPr id="214" name="楕円 213"/>
        <xdr:cNvSpPr/>
      </xdr:nvSpPr>
      <xdr:spPr>
        <a:xfrm>
          <a:off x="39370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45102</xdr:rowOff>
    </xdr:from>
    <xdr:ext cx="736600" cy="259045"/>
    <xdr:sp macro="" textlink="">
      <xdr:nvSpPr>
        <xdr:cNvPr id="215" name="テキスト ボックス 214"/>
        <xdr:cNvSpPr txBox="1"/>
      </xdr:nvSpPr>
      <xdr:spPr>
        <a:xfrm>
          <a:off x="3606800" y="930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76200</xdr:rowOff>
    </xdr:from>
    <xdr:to>
      <xdr:col>15</xdr:col>
      <xdr:colOff>149225</xdr:colOff>
      <xdr:row>56</xdr:row>
      <xdr:rowOff>6350</xdr:rowOff>
    </xdr:to>
    <xdr:sp macro="" textlink="">
      <xdr:nvSpPr>
        <xdr:cNvPr id="216" name="楕円 215"/>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217" name="テキスト ボックス 216"/>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28575</xdr:rowOff>
    </xdr:from>
    <xdr:to>
      <xdr:col>11</xdr:col>
      <xdr:colOff>60325</xdr:colOff>
      <xdr:row>56</xdr:row>
      <xdr:rowOff>130175</xdr:rowOff>
    </xdr:to>
    <xdr:sp macro="" textlink="">
      <xdr:nvSpPr>
        <xdr:cNvPr id="218" name="楕円 217"/>
        <xdr:cNvSpPr/>
      </xdr:nvSpPr>
      <xdr:spPr>
        <a:xfrm>
          <a:off x="2159000" y="962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114952</xdr:rowOff>
    </xdr:from>
    <xdr:ext cx="762000" cy="259045"/>
    <xdr:sp macro="" textlink="">
      <xdr:nvSpPr>
        <xdr:cNvPr id="219" name="テキスト ボックス 218"/>
        <xdr:cNvSpPr txBox="1"/>
      </xdr:nvSpPr>
      <xdr:spPr>
        <a:xfrm>
          <a:off x="1828800" y="971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161925</xdr:rowOff>
    </xdr:from>
    <xdr:to>
      <xdr:col>6</xdr:col>
      <xdr:colOff>171450</xdr:colOff>
      <xdr:row>55</xdr:row>
      <xdr:rowOff>92075</xdr:rowOff>
    </xdr:to>
    <xdr:sp macro="" textlink="">
      <xdr:nvSpPr>
        <xdr:cNvPr id="220" name="楕円 219"/>
        <xdr:cNvSpPr/>
      </xdr:nvSpPr>
      <xdr:spPr>
        <a:xfrm>
          <a:off x="1270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102252</xdr:rowOff>
    </xdr:from>
    <xdr:ext cx="762000" cy="259045"/>
    <xdr:sp macro="" textlink="">
      <xdr:nvSpPr>
        <xdr:cNvPr id="221" name="テキスト ボックス 220"/>
        <xdr:cNvSpPr txBox="1"/>
      </xdr:nvSpPr>
      <xdr:spPr>
        <a:xfrm>
          <a:off x="939800" y="91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前年度より１．０ポイント改善しており、類似団体内平均値を下回る数値</a:t>
          </a:r>
          <a:r>
            <a:rPr kumimoji="1" lang="ja-JP" altLang="en-US" sz="1300">
              <a:solidFill>
                <a:schemeClr val="tx1"/>
              </a:solidFill>
              <a:latin typeface="ＭＳ Ｐゴシック" panose="020B0600070205080204" pitchFamily="50" charset="-128"/>
              <a:ea typeface="ＭＳ Ｐゴシック" panose="020B0600070205080204" pitchFamily="50" charset="-128"/>
            </a:rPr>
            <a:t>で</a:t>
          </a:r>
          <a:r>
            <a:rPr kumimoji="1" lang="ja-JP" altLang="en-US" sz="1300">
              <a:latin typeface="ＭＳ Ｐゴシック" panose="020B0600070205080204" pitchFamily="50" charset="-128"/>
              <a:ea typeface="ＭＳ Ｐゴシック" panose="020B0600070205080204" pitchFamily="50" charset="-128"/>
            </a:rPr>
            <a:t>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今後、施設の老朽化等により維持補修費が増加していくことが想定されるため、公共施設等総合管理計画や個別施設計画等に基づいて施設の統廃合等を検討し、経常経費の抑制に努める必要がある。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2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30662</xdr:rowOff>
    </xdr:from>
    <xdr:to>
      <xdr:col>82</xdr:col>
      <xdr:colOff>107950</xdr:colOff>
      <xdr:row>57</xdr:row>
      <xdr:rowOff>95976</xdr:rowOff>
    </xdr:to>
    <xdr:cxnSp macro="">
      <xdr:nvCxnSpPr>
        <xdr:cNvPr id="255" name="直線コネクタ 254"/>
        <xdr:cNvCxnSpPr/>
      </xdr:nvCxnSpPr>
      <xdr:spPr>
        <a:xfrm flipV="1">
          <a:off x="15671800" y="9803312"/>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49910</xdr:rowOff>
    </xdr:from>
    <xdr:ext cx="762000" cy="259045"/>
    <xdr:sp macro="" textlink="">
      <xdr:nvSpPr>
        <xdr:cNvPr id="256" name="その他平均値テキスト"/>
        <xdr:cNvSpPr txBox="1"/>
      </xdr:nvSpPr>
      <xdr:spPr>
        <a:xfrm>
          <a:off x="16598900" y="9822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95976</xdr:rowOff>
    </xdr:from>
    <xdr:to>
      <xdr:col>78</xdr:col>
      <xdr:colOff>69850</xdr:colOff>
      <xdr:row>57</xdr:row>
      <xdr:rowOff>122101</xdr:rowOff>
    </xdr:to>
    <xdr:cxnSp macro="">
      <xdr:nvCxnSpPr>
        <xdr:cNvPr id="258" name="直線コネクタ 257"/>
        <xdr:cNvCxnSpPr/>
      </xdr:nvCxnSpPr>
      <xdr:spPr>
        <a:xfrm flipV="1">
          <a:off x="14782800" y="98686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9" name="フローチャート: 判断 258"/>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170742</xdr:rowOff>
    </xdr:from>
    <xdr:ext cx="736600" cy="259045"/>
    <xdr:sp macro="" textlink="">
      <xdr:nvSpPr>
        <xdr:cNvPr id="260" name="テキスト ボックス 259"/>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57</xdr:row>
      <xdr:rowOff>122101</xdr:rowOff>
    </xdr:to>
    <xdr:cxnSp macro="">
      <xdr:nvCxnSpPr>
        <xdr:cNvPr id="261" name="直線コネクタ 260"/>
        <xdr:cNvCxnSpPr/>
      </xdr:nvCxnSpPr>
      <xdr:spPr>
        <a:xfrm>
          <a:off x="13893800" y="984250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97427</xdr:rowOff>
    </xdr:from>
    <xdr:to>
      <xdr:col>74</xdr:col>
      <xdr:colOff>31750</xdr:colOff>
      <xdr:row>58</xdr:row>
      <xdr:rowOff>27577</xdr:rowOff>
    </xdr:to>
    <xdr:sp macro="" textlink="">
      <xdr:nvSpPr>
        <xdr:cNvPr id="262" name="フローチャート: 判断 261"/>
        <xdr:cNvSpPr/>
      </xdr:nvSpPr>
      <xdr:spPr>
        <a:xfrm>
          <a:off x="14732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12354</xdr:rowOff>
    </xdr:from>
    <xdr:ext cx="762000" cy="259045"/>
    <xdr:sp macro="" textlink="">
      <xdr:nvSpPr>
        <xdr:cNvPr id="263" name="テキスト ボックス 262"/>
        <xdr:cNvSpPr txBox="1"/>
      </xdr:nvSpPr>
      <xdr:spPr>
        <a:xfrm>
          <a:off x="14401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143328</xdr:rowOff>
    </xdr:from>
    <xdr:to>
      <xdr:col>69</xdr:col>
      <xdr:colOff>92075</xdr:colOff>
      <xdr:row>57</xdr:row>
      <xdr:rowOff>69850</xdr:rowOff>
    </xdr:to>
    <xdr:cxnSp macro="">
      <xdr:nvCxnSpPr>
        <xdr:cNvPr id="264" name="直線コネクタ 263"/>
        <xdr:cNvCxnSpPr/>
      </xdr:nvCxnSpPr>
      <xdr:spPr>
        <a:xfrm>
          <a:off x="13004800" y="97445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5" name="フローチャート: 判断 264"/>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31949</xdr:rowOff>
    </xdr:from>
    <xdr:ext cx="762000" cy="259045"/>
    <xdr:sp macro="" textlink="">
      <xdr:nvSpPr>
        <xdr:cNvPr id="266" name="テキスト ボックス 265"/>
        <xdr:cNvSpPr txBox="1"/>
      </xdr:nvSpPr>
      <xdr:spPr>
        <a:xfrm>
          <a:off x="13512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103959</xdr:rowOff>
    </xdr:from>
    <xdr:to>
      <xdr:col>65</xdr:col>
      <xdr:colOff>53975</xdr:colOff>
      <xdr:row>58</xdr:row>
      <xdr:rowOff>34109</xdr:rowOff>
    </xdr:to>
    <xdr:sp macro="" textlink="">
      <xdr:nvSpPr>
        <xdr:cNvPr id="267" name="フローチャート: 判断 266"/>
        <xdr:cNvSpPr/>
      </xdr:nvSpPr>
      <xdr:spPr>
        <a:xfrm>
          <a:off x="12954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18886</xdr:rowOff>
    </xdr:from>
    <xdr:ext cx="762000" cy="259045"/>
    <xdr:sp macro="" textlink="">
      <xdr:nvSpPr>
        <xdr:cNvPr id="268" name="テキスト ボックス 267"/>
        <xdr:cNvSpPr txBox="1"/>
      </xdr:nvSpPr>
      <xdr:spPr>
        <a:xfrm>
          <a:off x="12623800" y="99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151312</xdr:rowOff>
    </xdr:from>
    <xdr:to>
      <xdr:col>82</xdr:col>
      <xdr:colOff>158750</xdr:colOff>
      <xdr:row>57</xdr:row>
      <xdr:rowOff>81462</xdr:rowOff>
    </xdr:to>
    <xdr:sp macro="" textlink="">
      <xdr:nvSpPr>
        <xdr:cNvPr id="274" name="楕円 273"/>
        <xdr:cNvSpPr/>
      </xdr:nvSpPr>
      <xdr:spPr>
        <a:xfrm>
          <a:off x="16459200" y="975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167839</xdr:rowOff>
    </xdr:from>
    <xdr:ext cx="762000" cy="259045"/>
    <xdr:sp macro="" textlink="">
      <xdr:nvSpPr>
        <xdr:cNvPr id="275" name="その他該当値テキスト"/>
        <xdr:cNvSpPr txBox="1"/>
      </xdr:nvSpPr>
      <xdr:spPr>
        <a:xfrm>
          <a:off x="16598900" y="95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45176</xdr:rowOff>
    </xdr:from>
    <xdr:to>
      <xdr:col>78</xdr:col>
      <xdr:colOff>120650</xdr:colOff>
      <xdr:row>57</xdr:row>
      <xdr:rowOff>146776</xdr:rowOff>
    </xdr:to>
    <xdr:sp macro="" textlink="">
      <xdr:nvSpPr>
        <xdr:cNvPr id="276" name="楕円 275"/>
        <xdr:cNvSpPr/>
      </xdr:nvSpPr>
      <xdr:spPr>
        <a:xfrm>
          <a:off x="15621000" y="981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156953</xdr:rowOff>
    </xdr:from>
    <xdr:ext cx="736600" cy="259045"/>
    <xdr:sp macro="" textlink="">
      <xdr:nvSpPr>
        <xdr:cNvPr id="277" name="テキスト ボックス 276"/>
        <xdr:cNvSpPr txBox="1"/>
      </xdr:nvSpPr>
      <xdr:spPr>
        <a:xfrm>
          <a:off x="15290800" y="958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71301</xdr:rowOff>
    </xdr:from>
    <xdr:to>
      <xdr:col>74</xdr:col>
      <xdr:colOff>31750</xdr:colOff>
      <xdr:row>58</xdr:row>
      <xdr:rowOff>1451</xdr:rowOff>
    </xdr:to>
    <xdr:sp macro="" textlink="">
      <xdr:nvSpPr>
        <xdr:cNvPr id="278" name="楕円 277"/>
        <xdr:cNvSpPr/>
      </xdr:nvSpPr>
      <xdr:spPr>
        <a:xfrm>
          <a:off x="14732000" y="984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11628</xdr:rowOff>
    </xdr:from>
    <xdr:ext cx="762000" cy="259045"/>
    <xdr:sp macro="" textlink="">
      <xdr:nvSpPr>
        <xdr:cNvPr id="279" name="テキスト ボックス 278"/>
        <xdr:cNvSpPr txBox="1"/>
      </xdr:nvSpPr>
      <xdr:spPr>
        <a:xfrm>
          <a:off x="14401800" y="9612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80" name="楕円 279"/>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81" name="テキスト ボックス 280"/>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92528</xdr:rowOff>
    </xdr:from>
    <xdr:to>
      <xdr:col>65</xdr:col>
      <xdr:colOff>53975</xdr:colOff>
      <xdr:row>57</xdr:row>
      <xdr:rowOff>22678</xdr:rowOff>
    </xdr:to>
    <xdr:sp macro="" textlink="">
      <xdr:nvSpPr>
        <xdr:cNvPr id="282" name="楕円 281"/>
        <xdr:cNvSpPr/>
      </xdr:nvSpPr>
      <xdr:spPr>
        <a:xfrm>
          <a:off x="12954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32855</xdr:rowOff>
    </xdr:from>
    <xdr:ext cx="762000" cy="259045"/>
    <xdr:sp macro="" textlink="">
      <xdr:nvSpPr>
        <xdr:cNvPr id="283" name="テキスト ボックス 282"/>
        <xdr:cNvSpPr txBox="1"/>
      </xdr:nvSpPr>
      <xdr:spPr>
        <a:xfrm>
          <a:off x="12623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９ポイント改善したものの、類似団体内平均値を上回る状況にある。年々少しずつ改善しているが、引き続き、財政援助団体への補助金の廃止・減額の検討や、精算の徹底を推し進めていく必要があ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85852</xdr:rowOff>
    </xdr:from>
    <xdr:to>
      <xdr:col>82</xdr:col>
      <xdr:colOff>107950</xdr:colOff>
      <xdr:row>38</xdr:row>
      <xdr:rowOff>127000</xdr:rowOff>
    </xdr:to>
    <xdr:cxnSp macro="">
      <xdr:nvCxnSpPr>
        <xdr:cNvPr id="313" name="直線コネクタ 312"/>
        <xdr:cNvCxnSpPr/>
      </xdr:nvCxnSpPr>
      <xdr:spPr>
        <a:xfrm flipV="1">
          <a:off x="15671800" y="660095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63009</xdr:rowOff>
    </xdr:from>
    <xdr:ext cx="762000" cy="259045"/>
    <xdr:sp macro="" textlink="">
      <xdr:nvSpPr>
        <xdr:cNvPr id="314" name="補助費等平均値テキスト"/>
        <xdr:cNvSpPr txBox="1"/>
      </xdr:nvSpPr>
      <xdr:spPr>
        <a:xfrm>
          <a:off x="16598900" y="6235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127000</xdr:rowOff>
    </xdr:from>
    <xdr:to>
      <xdr:col>78</xdr:col>
      <xdr:colOff>69850</xdr:colOff>
      <xdr:row>39</xdr:row>
      <xdr:rowOff>10414</xdr:rowOff>
    </xdr:to>
    <xdr:cxnSp macro="">
      <xdr:nvCxnSpPr>
        <xdr:cNvPr id="316" name="直線コネクタ 315"/>
        <xdr:cNvCxnSpPr/>
      </xdr:nvCxnSpPr>
      <xdr:spPr>
        <a:xfrm flipV="1">
          <a:off x="14782800" y="66421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55626</xdr:rowOff>
    </xdr:from>
    <xdr:to>
      <xdr:col>78</xdr:col>
      <xdr:colOff>120650</xdr:colOff>
      <xdr:row>37</xdr:row>
      <xdr:rowOff>157226</xdr:rowOff>
    </xdr:to>
    <xdr:sp macro="" textlink="">
      <xdr:nvSpPr>
        <xdr:cNvPr id="317" name="フローチャート: 判断 316"/>
        <xdr:cNvSpPr/>
      </xdr:nvSpPr>
      <xdr:spPr>
        <a:xfrm>
          <a:off x="15621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167403</xdr:rowOff>
    </xdr:from>
    <xdr:ext cx="736600" cy="259045"/>
    <xdr:sp macro="" textlink="">
      <xdr:nvSpPr>
        <xdr:cNvPr id="318" name="テキスト ボックス 317"/>
        <xdr:cNvSpPr txBox="1"/>
      </xdr:nvSpPr>
      <xdr:spPr>
        <a:xfrm>
          <a:off x="15290800" y="6168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10414</xdr:rowOff>
    </xdr:from>
    <xdr:to>
      <xdr:col>73</xdr:col>
      <xdr:colOff>180975</xdr:colOff>
      <xdr:row>39</xdr:row>
      <xdr:rowOff>14986</xdr:rowOff>
    </xdr:to>
    <xdr:cxnSp macro="">
      <xdr:nvCxnSpPr>
        <xdr:cNvPr id="319" name="直線コネクタ 318"/>
        <xdr:cNvCxnSpPr/>
      </xdr:nvCxnSpPr>
      <xdr:spPr>
        <a:xfrm flipV="1">
          <a:off x="13893800" y="66969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23622</xdr:rowOff>
    </xdr:from>
    <xdr:to>
      <xdr:col>74</xdr:col>
      <xdr:colOff>31750</xdr:colOff>
      <xdr:row>37</xdr:row>
      <xdr:rowOff>125222</xdr:rowOff>
    </xdr:to>
    <xdr:sp macro="" textlink="">
      <xdr:nvSpPr>
        <xdr:cNvPr id="320" name="フローチャート: 判断 319"/>
        <xdr:cNvSpPr/>
      </xdr:nvSpPr>
      <xdr:spPr>
        <a:xfrm>
          <a:off x="14732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135399</xdr:rowOff>
    </xdr:from>
    <xdr:ext cx="762000" cy="259045"/>
    <xdr:sp macro="" textlink="">
      <xdr:nvSpPr>
        <xdr:cNvPr id="321" name="テキスト ボックス 320"/>
        <xdr:cNvSpPr txBox="1"/>
      </xdr:nvSpPr>
      <xdr:spPr>
        <a:xfrm>
          <a:off x="14401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14986</xdr:rowOff>
    </xdr:from>
    <xdr:to>
      <xdr:col>69</xdr:col>
      <xdr:colOff>92075</xdr:colOff>
      <xdr:row>39</xdr:row>
      <xdr:rowOff>69850</xdr:rowOff>
    </xdr:to>
    <xdr:cxnSp macro="">
      <xdr:nvCxnSpPr>
        <xdr:cNvPr id="322" name="直線コネクタ 321"/>
        <xdr:cNvCxnSpPr/>
      </xdr:nvCxnSpPr>
      <xdr:spPr>
        <a:xfrm flipV="1">
          <a:off x="13004800" y="67015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3" name="フローチャート: 判断 322"/>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24" name="テキスト ボックス 323"/>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5" name="フローチャート: 判断 324"/>
        <xdr:cNvSpPr/>
      </xdr:nvSpPr>
      <xdr:spPr>
        <a:xfrm>
          <a:off x="12954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126255</xdr:rowOff>
    </xdr:from>
    <xdr:ext cx="762000" cy="259045"/>
    <xdr:sp macro="" textlink="">
      <xdr:nvSpPr>
        <xdr:cNvPr id="326" name="テキスト ボックス 325"/>
        <xdr:cNvSpPr txBox="1"/>
      </xdr:nvSpPr>
      <xdr:spPr>
        <a:xfrm>
          <a:off x="12623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35052</xdr:rowOff>
    </xdr:from>
    <xdr:to>
      <xdr:col>82</xdr:col>
      <xdr:colOff>158750</xdr:colOff>
      <xdr:row>38</xdr:row>
      <xdr:rowOff>136652</xdr:rowOff>
    </xdr:to>
    <xdr:sp macro="" textlink="">
      <xdr:nvSpPr>
        <xdr:cNvPr id="332" name="楕円 331"/>
        <xdr:cNvSpPr/>
      </xdr:nvSpPr>
      <xdr:spPr>
        <a:xfrm>
          <a:off x="164592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7129</xdr:rowOff>
    </xdr:from>
    <xdr:ext cx="762000" cy="259045"/>
    <xdr:sp macro="" textlink="">
      <xdr:nvSpPr>
        <xdr:cNvPr id="333" name="補助費等該当値テキスト"/>
        <xdr:cNvSpPr txBox="1"/>
      </xdr:nvSpPr>
      <xdr:spPr>
        <a:xfrm>
          <a:off x="165989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76200</xdr:rowOff>
    </xdr:from>
    <xdr:to>
      <xdr:col>78</xdr:col>
      <xdr:colOff>120650</xdr:colOff>
      <xdr:row>39</xdr:row>
      <xdr:rowOff>6350</xdr:rowOff>
    </xdr:to>
    <xdr:sp macro="" textlink="">
      <xdr:nvSpPr>
        <xdr:cNvPr id="334" name="楕円 333"/>
        <xdr:cNvSpPr/>
      </xdr:nvSpPr>
      <xdr:spPr>
        <a:xfrm>
          <a:off x="15621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162577</xdr:rowOff>
    </xdr:from>
    <xdr:ext cx="736600" cy="259045"/>
    <xdr:sp macro="" textlink="">
      <xdr:nvSpPr>
        <xdr:cNvPr id="335" name="テキスト ボックス 334"/>
        <xdr:cNvSpPr txBox="1"/>
      </xdr:nvSpPr>
      <xdr:spPr>
        <a:xfrm>
          <a:off x="15290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131064</xdr:rowOff>
    </xdr:from>
    <xdr:to>
      <xdr:col>74</xdr:col>
      <xdr:colOff>31750</xdr:colOff>
      <xdr:row>39</xdr:row>
      <xdr:rowOff>61214</xdr:rowOff>
    </xdr:to>
    <xdr:sp macro="" textlink="">
      <xdr:nvSpPr>
        <xdr:cNvPr id="336" name="楕円 335"/>
        <xdr:cNvSpPr/>
      </xdr:nvSpPr>
      <xdr:spPr>
        <a:xfrm>
          <a:off x="14732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45991</xdr:rowOff>
    </xdr:from>
    <xdr:ext cx="762000" cy="259045"/>
    <xdr:sp macro="" textlink="">
      <xdr:nvSpPr>
        <xdr:cNvPr id="337" name="テキスト ボックス 336"/>
        <xdr:cNvSpPr txBox="1"/>
      </xdr:nvSpPr>
      <xdr:spPr>
        <a:xfrm>
          <a:off x="14401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135636</xdr:rowOff>
    </xdr:from>
    <xdr:to>
      <xdr:col>69</xdr:col>
      <xdr:colOff>142875</xdr:colOff>
      <xdr:row>39</xdr:row>
      <xdr:rowOff>65786</xdr:rowOff>
    </xdr:to>
    <xdr:sp macro="" textlink="">
      <xdr:nvSpPr>
        <xdr:cNvPr id="338" name="楕円 337"/>
        <xdr:cNvSpPr/>
      </xdr:nvSpPr>
      <xdr:spPr>
        <a:xfrm>
          <a:off x="13843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50563</xdr:rowOff>
    </xdr:from>
    <xdr:ext cx="762000" cy="259045"/>
    <xdr:sp macro="" textlink="">
      <xdr:nvSpPr>
        <xdr:cNvPr id="339" name="テキスト ボックス 338"/>
        <xdr:cNvSpPr txBox="1"/>
      </xdr:nvSpPr>
      <xdr:spPr>
        <a:xfrm>
          <a:off x="135128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19050</xdr:rowOff>
    </xdr:from>
    <xdr:to>
      <xdr:col>65</xdr:col>
      <xdr:colOff>53975</xdr:colOff>
      <xdr:row>39</xdr:row>
      <xdr:rowOff>120650</xdr:rowOff>
    </xdr:to>
    <xdr:sp macro="" textlink="">
      <xdr:nvSpPr>
        <xdr:cNvPr id="340" name="楕円 339"/>
        <xdr:cNvSpPr/>
      </xdr:nvSpPr>
      <xdr:spPr>
        <a:xfrm>
          <a:off x="12954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105427</xdr:rowOff>
    </xdr:from>
    <xdr:ext cx="762000" cy="259045"/>
    <xdr:sp macro="" textlink="">
      <xdr:nvSpPr>
        <xdr:cNvPr id="341" name="テキスト ボックス 340"/>
        <xdr:cNvSpPr txBox="1"/>
      </xdr:nvSpPr>
      <xdr:spPr>
        <a:xfrm>
          <a:off x="12623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昨年度に比べ、０．１ポイント改善しているものの、類似団体内平均値を上回る状況にある。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今後としては平成２６年度から借入を行っている過疎対策事業債や大型事業の元金償還が順次開始されるため、上昇傾向になることが見込まれる。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165863</xdr:rowOff>
    </xdr:from>
    <xdr:to>
      <xdr:col>24</xdr:col>
      <xdr:colOff>25400</xdr:colOff>
      <xdr:row>77</xdr:row>
      <xdr:rowOff>170435</xdr:rowOff>
    </xdr:to>
    <xdr:cxnSp macro="">
      <xdr:nvCxnSpPr>
        <xdr:cNvPr id="371" name="直線コネクタ 370"/>
        <xdr:cNvCxnSpPr/>
      </xdr:nvCxnSpPr>
      <xdr:spPr>
        <a:xfrm flipV="1">
          <a:off x="3987800" y="133675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2"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170435</xdr:rowOff>
    </xdr:from>
    <xdr:to>
      <xdr:col>19</xdr:col>
      <xdr:colOff>187325</xdr:colOff>
      <xdr:row>78</xdr:row>
      <xdr:rowOff>3556</xdr:rowOff>
    </xdr:to>
    <xdr:cxnSp macro="">
      <xdr:nvCxnSpPr>
        <xdr:cNvPr id="374" name="直線コネクタ 373"/>
        <xdr:cNvCxnSpPr/>
      </xdr:nvCxnSpPr>
      <xdr:spPr>
        <a:xfrm flipV="1">
          <a:off x="3098800" y="133720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5" name="フローチャート: 判断 374"/>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126255</xdr:rowOff>
    </xdr:from>
    <xdr:ext cx="736600" cy="259045"/>
    <xdr:sp macro="" textlink="">
      <xdr:nvSpPr>
        <xdr:cNvPr id="376" name="テキスト ボックス 375"/>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78</xdr:row>
      <xdr:rowOff>3556</xdr:rowOff>
    </xdr:to>
    <xdr:cxnSp macro="">
      <xdr:nvCxnSpPr>
        <xdr:cNvPr id="377" name="直線コネクタ 376"/>
        <xdr:cNvCxnSpPr/>
      </xdr:nvCxnSpPr>
      <xdr:spPr>
        <a:xfrm>
          <a:off x="2209800" y="133172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5335</xdr:rowOff>
    </xdr:from>
    <xdr:to>
      <xdr:col>15</xdr:col>
      <xdr:colOff>149225</xdr:colOff>
      <xdr:row>77</xdr:row>
      <xdr:rowOff>106935</xdr:rowOff>
    </xdr:to>
    <xdr:sp macro="" textlink="">
      <xdr:nvSpPr>
        <xdr:cNvPr id="378" name="フローチャート: 判断 377"/>
        <xdr:cNvSpPr/>
      </xdr:nvSpPr>
      <xdr:spPr>
        <a:xfrm>
          <a:off x="3048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117112</xdr:rowOff>
    </xdr:from>
    <xdr:ext cx="762000" cy="259045"/>
    <xdr:sp macro="" textlink="">
      <xdr:nvSpPr>
        <xdr:cNvPr id="379" name="テキスト ボックス 378"/>
        <xdr:cNvSpPr txBox="1"/>
      </xdr:nvSpPr>
      <xdr:spPr>
        <a:xfrm>
          <a:off x="2717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37846</xdr:rowOff>
    </xdr:from>
    <xdr:to>
      <xdr:col>11</xdr:col>
      <xdr:colOff>9525</xdr:colOff>
      <xdr:row>77</xdr:row>
      <xdr:rowOff>115570</xdr:rowOff>
    </xdr:to>
    <xdr:cxnSp macro="">
      <xdr:nvCxnSpPr>
        <xdr:cNvPr id="380" name="直線コネクタ 379"/>
        <xdr:cNvCxnSpPr/>
      </xdr:nvCxnSpPr>
      <xdr:spPr>
        <a:xfrm>
          <a:off x="1320800" y="132394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9906</xdr:rowOff>
    </xdr:from>
    <xdr:to>
      <xdr:col>11</xdr:col>
      <xdr:colOff>60325</xdr:colOff>
      <xdr:row>77</xdr:row>
      <xdr:rowOff>111506</xdr:rowOff>
    </xdr:to>
    <xdr:sp macro="" textlink="">
      <xdr:nvSpPr>
        <xdr:cNvPr id="381" name="フローチャート: 判断 380"/>
        <xdr:cNvSpPr/>
      </xdr:nvSpPr>
      <xdr:spPr>
        <a:xfrm>
          <a:off x="2159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121683</xdr:rowOff>
    </xdr:from>
    <xdr:ext cx="762000" cy="259045"/>
    <xdr:sp macro="" textlink="">
      <xdr:nvSpPr>
        <xdr:cNvPr id="382" name="テキスト ボックス 381"/>
        <xdr:cNvSpPr txBox="1"/>
      </xdr:nvSpPr>
      <xdr:spPr>
        <a:xfrm>
          <a:off x="1828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3" name="フローチャート: 判断 38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4" name="テキスト ボックス 383"/>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115063</xdr:rowOff>
    </xdr:from>
    <xdr:to>
      <xdr:col>24</xdr:col>
      <xdr:colOff>76200</xdr:colOff>
      <xdr:row>78</xdr:row>
      <xdr:rowOff>45213</xdr:rowOff>
    </xdr:to>
    <xdr:sp macro="" textlink="">
      <xdr:nvSpPr>
        <xdr:cNvPr id="390" name="楕円 389"/>
        <xdr:cNvSpPr/>
      </xdr:nvSpPr>
      <xdr:spPr>
        <a:xfrm>
          <a:off x="4775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87140</xdr:rowOff>
    </xdr:from>
    <xdr:ext cx="762000" cy="259045"/>
    <xdr:sp macro="" textlink="">
      <xdr:nvSpPr>
        <xdr:cNvPr id="391" name="公債費該当値テキスト"/>
        <xdr:cNvSpPr txBox="1"/>
      </xdr:nvSpPr>
      <xdr:spPr>
        <a:xfrm>
          <a:off x="4914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119635</xdr:rowOff>
    </xdr:from>
    <xdr:to>
      <xdr:col>20</xdr:col>
      <xdr:colOff>38100</xdr:colOff>
      <xdr:row>78</xdr:row>
      <xdr:rowOff>49785</xdr:rowOff>
    </xdr:to>
    <xdr:sp macro="" textlink="">
      <xdr:nvSpPr>
        <xdr:cNvPr id="392" name="楕円 391"/>
        <xdr:cNvSpPr/>
      </xdr:nvSpPr>
      <xdr:spPr>
        <a:xfrm>
          <a:off x="3937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34562</xdr:rowOff>
    </xdr:from>
    <xdr:ext cx="736600" cy="259045"/>
    <xdr:sp macro="" textlink="">
      <xdr:nvSpPr>
        <xdr:cNvPr id="393" name="テキスト ボックス 392"/>
        <xdr:cNvSpPr txBox="1"/>
      </xdr:nvSpPr>
      <xdr:spPr>
        <a:xfrm>
          <a:off x="3606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124206</xdr:rowOff>
    </xdr:from>
    <xdr:to>
      <xdr:col>15</xdr:col>
      <xdr:colOff>149225</xdr:colOff>
      <xdr:row>78</xdr:row>
      <xdr:rowOff>54356</xdr:rowOff>
    </xdr:to>
    <xdr:sp macro="" textlink="">
      <xdr:nvSpPr>
        <xdr:cNvPr id="394" name="楕円 393"/>
        <xdr:cNvSpPr/>
      </xdr:nvSpPr>
      <xdr:spPr>
        <a:xfrm>
          <a:off x="3048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39133</xdr:rowOff>
    </xdr:from>
    <xdr:ext cx="762000" cy="259045"/>
    <xdr:sp macro="" textlink="">
      <xdr:nvSpPr>
        <xdr:cNvPr id="395" name="テキスト ボックス 394"/>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96" name="楕円 395"/>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97" name="テキスト ボックス 396"/>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158496</xdr:rowOff>
    </xdr:from>
    <xdr:to>
      <xdr:col>6</xdr:col>
      <xdr:colOff>171450</xdr:colOff>
      <xdr:row>77</xdr:row>
      <xdr:rowOff>88646</xdr:rowOff>
    </xdr:to>
    <xdr:sp macro="" textlink="">
      <xdr:nvSpPr>
        <xdr:cNvPr id="398" name="楕円 397"/>
        <xdr:cNvSpPr/>
      </xdr:nvSpPr>
      <xdr:spPr>
        <a:xfrm>
          <a:off x="1270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98823</xdr:rowOff>
    </xdr:from>
    <xdr:ext cx="762000" cy="259045"/>
    <xdr:sp macro="" textlink="">
      <xdr:nvSpPr>
        <xdr:cNvPr id="399" name="テキスト ボックス 398"/>
        <xdr:cNvSpPr txBox="1"/>
      </xdr:nvSpPr>
      <xdr:spPr>
        <a:xfrm>
          <a:off x="939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前年度より０．５ポイント改善し、類似団体内平均値も下回っているが、経常収支比率が抑制できているのは、「ふるさとまちづくり寄附金」の影響が大きい。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今後もこの状況が続くとは考え難いため、各費目の経常経費について、より一層、精査・改善し、比率の抑制に努めていく必要がある。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138430</xdr:rowOff>
    </xdr:from>
    <xdr:to>
      <xdr:col>82</xdr:col>
      <xdr:colOff>107950</xdr:colOff>
      <xdr:row>75</xdr:row>
      <xdr:rowOff>161289</xdr:rowOff>
    </xdr:to>
    <xdr:cxnSp macro="">
      <xdr:nvCxnSpPr>
        <xdr:cNvPr id="430" name="直線コネクタ 429"/>
        <xdr:cNvCxnSpPr/>
      </xdr:nvCxnSpPr>
      <xdr:spPr>
        <a:xfrm flipV="1">
          <a:off x="15671800" y="129971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130573</xdr:rowOff>
    </xdr:from>
    <xdr:ext cx="762000" cy="259045"/>
    <xdr:sp macro="" textlink="">
      <xdr:nvSpPr>
        <xdr:cNvPr id="431" name="公債費以外平均値テキスト"/>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161289</xdr:rowOff>
    </xdr:from>
    <xdr:to>
      <xdr:col>78</xdr:col>
      <xdr:colOff>69850</xdr:colOff>
      <xdr:row>76</xdr:row>
      <xdr:rowOff>49276</xdr:rowOff>
    </xdr:to>
    <xdr:cxnSp macro="">
      <xdr:nvCxnSpPr>
        <xdr:cNvPr id="433" name="直線コネクタ 432"/>
        <xdr:cNvCxnSpPr/>
      </xdr:nvCxnSpPr>
      <xdr:spPr>
        <a:xfrm flipV="1">
          <a:off x="14782800" y="13020039"/>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4" name="フローチャート: 判断 433"/>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5" name="テキスト ボックス 434"/>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49276</xdr:rowOff>
    </xdr:from>
    <xdr:to>
      <xdr:col>73</xdr:col>
      <xdr:colOff>180975</xdr:colOff>
      <xdr:row>76</xdr:row>
      <xdr:rowOff>99568</xdr:rowOff>
    </xdr:to>
    <xdr:cxnSp macro="">
      <xdr:nvCxnSpPr>
        <xdr:cNvPr id="436" name="直線コネクタ 435"/>
        <xdr:cNvCxnSpPr/>
      </xdr:nvCxnSpPr>
      <xdr:spPr>
        <a:xfrm flipV="1">
          <a:off x="13893800" y="130794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7" name="フローチャート: 判断 436"/>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38" name="テキスト ボックス 437"/>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14986</xdr:rowOff>
    </xdr:from>
    <xdr:to>
      <xdr:col>69</xdr:col>
      <xdr:colOff>92075</xdr:colOff>
      <xdr:row>76</xdr:row>
      <xdr:rowOff>99568</xdr:rowOff>
    </xdr:to>
    <xdr:cxnSp macro="">
      <xdr:nvCxnSpPr>
        <xdr:cNvPr id="439" name="直線コネクタ 438"/>
        <xdr:cNvCxnSpPr/>
      </xdr:nvCxnSpPr>
      <xdr:spPr>
        <a:xfrm>
          <a:off x="13004800" y="12873736"/>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40" name="フローチャート: 判断 439"/>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41419</xdr:rowOff>
    </xdr:from>
    <xdr:ext cx="762000" cy="259045"/>
    <xdr:sp macro="" textlink="">
      <xdr:nvSpPr>
        <xdr:cNvPr id="441" name="テキスト ボックス 440"/>
        <xdr:cNvSpPr txBox="1"/>
      </xdr:nvSpPr>
      <xdr:spPr>
        <a:xfrm>
          <a:off x="13512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2" name="フローチャート: 判断 441"/>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43" name="テキスト ボックス 442"/>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49" name="楕円 448"/>
        <xdr:cNvSpPr/>
      </xdr:nvSpPr>
      <xdr:spPr>
        <a:xfrm>
          <a:off x="16459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104157</xdr:rowOff>
    </xdr:from>
    <xdr:ext cx="762000" cy="259045"/>
    <xdr:sp macro="" textlink="">
      <xdr:nvSpPr>
        <xdr:cNvPr id="450" name="公債費以外該当値テキスト"/>
        <xdr:cNvSpPr txBox="1"/>
      </xdr:nvSpPr>
      <xdr:spPr>
        <a:xfrm>
          <a:off x="16598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110490</xdr:rowOff>
    </xdr:from>
    <xdr:to>
      <xdr:col>78</xdr:col>
      <xdr:colOff>120650</xdr:colOff>
      <xdr:row>76</xdr:row>
      <xdr:rowOff>40639</xdr:rowOff>
    </xdr:to>
    <xdr:sp macro="" textlink="">
      <xdr:nvSpPr>
        <xdr:cNvPr id="451" name="楕円 450"/>
        <xdr:cNvSpPr/>
      </xdr:nvSpPr>
      <xdr:spPr>
        <a:xfrm>
          <a:off x="15621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50817</xdr:rowOff>
    </xdr:from>
    <xdr:ext cx="736600" cy="259045"/>
    <xdr:sp macro="" textlink="">
      <xdr:nvSpPr>
        <xdr:cNvPr id="452" name="テキスト ボックス 451"/>
        <xdr:cNvSpPr txBox="1"/>
      </xdr:nvSpPr>
      <xdr:spPr>
        <a:xfrm>
          <a:off x="15290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169926</xdr:rowOff>
    </xdr:from>
    <xdr:to>
      <xdr:col>74</xdr:col>
      <xdr:colOff>31750</xdr:colOff>
      <xdr:row>76</xdr:row>
      <xdr:rowOff>100076</xdr:rowOff>
    </xdr:to>
    <xdr:sp macro="" textlink="">
      <xdr:nvSpPr>
        <xdr:cNvPr id="453" name="楕円 452"/>
        <xdr:cNvSpPr/>
      </xdr:nvSpPr>
      <xdr:spPr>
        <a:xfrm>
          <a:off x="14732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110253</xdr:rowOff>
    </xdr:from>
    <xdr:ext cx="762000" cy="259045"/>
    <xdr:sp macro="" textlink="">
      <xdr:nvSpPr>
        <xdr:cNvPr id="454" name="テキスト ボックス 453"/>
        <xdr:cNvSpPr txBox="1"/>
      </xdr:nvSpPr>
      <xdr:spPr>
        <a:xfrm>
          <a:off x="14401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48768</xdr:rowOff>
    </xdr:from>
    <xdr:to>
      <xdr:col>69</xdr:col>
      <xdr:colOff>142875</xdr:colOff>
      <xdr:row>76</xdr:row>
      <xdr:rowOff>150368</xdr:rowOff>
    </xdr:to>
    <xdr:sp macro="" textlink="">
      <xdr:nvSpPr>
        <xdr:cNvPr id="455" name="楕円 454"/>
        <xdr:cNvSpPr/>
      </xdr:nvSpPr>
      <xdr:spPr>
        <a:xfrm>
          <a:off x="13843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160545</xdr:rowOff>
    </xdr:from>
    <xdr:ext cx="762000" cy="259045"/>
    <xdr:sp macro="" textlink="">
      <xdr:nvSpPr>
        <xdr:cNvPr id="456" name="テキスト ボックス 455"/>
        <xdr:cNvSpPr txBox="1"/>
      </xdr:nvSpPr>
      <xdr:spPr>
        <a:xfrm>
          <a:off x="13512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135636</xdr:rowOff>
    </xdr:from>
    <xdr:to>
      <xdr:col>65</xdr:col>
      <xdr:colOff>53975</xdr:colOff>
      <xdr:row>75</xdr:row>
      <xdr:rowOff>65786</xdr:rowOff>
    </xdr:to>
    <xdr:sp macro="" textlink="">
      <xdr:nvSpPr>
        <xdr:cNvPr id="457" name="楕円 456"/>
        <xdr:cNvSpPr/>
      </xdr:nvSpPr>
      <xdr:spPr>
        <a:xfrm>
          <a:off x="12954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75963</xdr:rowOff>
    </xdr:from>
    <xdr:ext cx="762000" cy="259045"/>
    <xdr:sp macro="" textlink="">
      <xdr:nvSpPr>
        <xdr:cNvPr id="458" name="テキスト ボックス 457"/>
        <xdr:cNvSpPr txBox="1"/>
      </xdr:nvSpPr>
      <xdr:spPr>
        <a:xfrm>
          <a:off x="12623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122504</xdr:rowOff>
    </xdr:from>
    <xdr:to>
      <xdr:col>29</xdr:col>
      <xdr:colOff>127000</xdr:colOff>
      <xdr:row>17</xdr:row>
      <xdr:rowOff>166167</xdr:rowOff>
    </xdr:to>
    <xdr:cxnSp macro="">
      <xdr:nvCxnSpPr>
        <xdr:cNvPr id="50" name="直線コネクタ 49"/>
        <xdr:cNvCxnSpPr/>
      </xdr:nvCxnSpPr>
      <xdr:spPr bwMode="auto">
        <a:xfrm flipV="1">
          <a:off x="5003800" y="3084779"/>
          <a:ext cx="647700" cy="43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18386</xdr:rowOff>
    </xdr:from>
    <xdr:ext cx="762000" cy="259045"/>
    <xdr:sp macro="" textlink="">
      <xdr:nvSpPr>
        <xdr:cNvPr id="51" name="人口1人当たり決算額の推移平均値テキスト130"/>
        <xdr:cNvSpPr txBox="1"/>
      </xdr:nvSpPr>
      <xdr:spPr>
        <a:xfrm>
          <a:off x="5740400" y="2809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166167</xdr:rowOff>
    </xdr:from>
    <xdr:to>
      <xdr:col>26</xdr:col>
      <xdr:colOff>50800</xdr:colOff>
      <xdr:row>17</xdr:row>
      <xdr:rowOff>166731</xdr:rowOff>
    </xdr:to>
    <xdr:cxnSp macro="">
      <xdr:nvCxnSpPr>
        <xdr:cNvPr id="53" name="直線コネクタ 52"/>
        <xdr:cNvCxnSpPr/>
      </xdr:nvCxnSpPr>
      <xdr:spPr bwMode="auto">
        <a:xfrm flipV="1">
          <a:off x="4305300" y="3128442"/>
          <a:ext cx="698500" cy="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44508</xdr:rowOff>
    </xdr:from>
    <xdr:to>
      <xdr:col>26</xdr:col>
      <xdr:colOff>101600</xdr:colOff>
      <xdr:row>17</xdr:row>
      <xdr:rowOff>146108</xdr:rowOff>
    </xdr:to>
    <xdr:sp macro="" textlink="">
      <xdr:nvSpPr>
        <xdr:cNvPr id="54" name="フローチャート: 判断 53"/>
        <xdr:cNvSpPr/>
      </xdr:nvSpPr>
      <xdr:spPr bwMode="auto">
        <a:xfrm>
          <a:off x="49530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156285</xdr:rowOff>
    </xdr:from>
    <xdr:ext cx="736600" cy="259045"/>
    <xdr:sp macro="" textlink="">
      <xdr:nvSpPr>
        <xdr:cNvPr id="55" name="テキスト ボックス 54"/>
        <xdr:cNvSpPr txBox="1"/>
      </xdr:nvSpPr>
      <xdr:spPr>
        <a:xfrm>
          <a:off x="4622800" y="2775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166731</xdr:rowOff>
    </xdr:from>
    <xdr:to>
      <xdr:col>22</xdr:col>
      <xdr:colOff>114300</xdr:colOff>
      <xdr:row>18</xdr:row>
      <xdr:rowOff>4219</xdr:rowOff>
    </xdr:to>
    <xdr:cxnSp macro="">
      <xdr:nvCxnSpPr>
        <xdr:cNvPr id="56" name="直線コネクタ 55"/>
        <xdr:cNvCxnSpPr/>
      </xdr:nvCxnSpPr>
      <xdr:spPr bwMode="auto">
        <a:xfrm flipV="1">
          <a:off x="3606800" y="3129006"/>
          <a:ext cx="698500" cy="8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67224</xdr:rowOff>
    </xdr:from>
    <xdr:to>
      <xdr:col>22</xdr:col>
      <xdr:colOff>165100</xdr:colOff>
      <xdr:row>17</xdr:row>
      <xdr:rowOff>168824</xdr:rowOff>
    </xdr:to>
    <xdr:sp macro="" textlink="">
      <xdr:nvSpPr>
        <xdr:cNvPr id="57" name="フローチャート: 判断 56"/>
        <xdr:cNvSpPr/>
      </xdr:nvSpPr>
      <xdr:spPr bwMode="auto">
        <a:xfrm>
          <a:off x="42545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7551</xdr:rowOff>
    </xdr:from>
    <xdr:ext cx="762000" cy="259045"/>
    <xdr:sp macro="" textlink="">
      <xdr:nvSpPr>
        <xdr:cNvPr id="58" name="テキスト ボックス 57"/>
        <xdr:cNvSpPr txBox="1"/>
      </xdr:nvSpPr>
      <xdr:spPr>
        <a:xfrm>
          <a:off x="3924300" y="279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4219</xdr:rowOff>
    </xdr:from>
    <xdr:to>
      <xdr:col>18</xdr:col>
      <xdr:colOff>177800</xdr:colOff>
      <xdr:row>18</xdr:row>
      <xdr:rowOff>35385</xdr:rowOff>
    </xdr:to>
    <xdr:cxnSp macro="">
      <xdr:nvCxnSpPr>
        <xdr:cNvPr id="59" name="直線コネクタ 58"/>
        <xdr:cNvCxnSpPr/>
      </xdr:nvCxnSpPr>
      <xdr:spPr bwMode="auto">
        <a:xfrm flipV="1">
          <a:off x="2908300" y="3137944"/>
          <a:ext cx="698500" cy="31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97048</xdr:rowOff>
    </xdr:from>
    <xdr:to>
      <xdr:col>19</xdr:col>
      <xdr:colOff>38100</xdr:colOff>
      <xdr:row>18</xdr:row>
      <xdr:rowOff>27198</xdr:rowOff>
    </xdr:to>
    <xdr:sp macro="" textlink="">
      <xdr:nvSpPr>
        <xdr:cNvPr id="60" name="フローチャート: 判断 59"/>
        <xdr:cNvSpPr/>
      </xdr:nvSpPr>
      <xdr:spPr bwMode="auto">
        <a:xfrm>
          <a:off x="3556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37375</xdr:rowOff>
    </xdr:from>
    <xdr:ext cx="762000" cy="259045"/>
    <xdr:sp macro="" textlink="">
      <xdr:nvSpPr>
        <xdr:cNvPr id="61" name="テキスト ボックス 60"/>
        <xdr:cNvSpPr txBox="1"/>
      </xdr:nvSpPr>
      <xdr:spPr>
        <a:xfrm>
          <a:off x="3225800" y="282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110879</xdr:rowOff>
    </xdr:from>
    <xdr:to>
      <xdr:col>15</xdr:col>
      <xdr:colOff>101600</xdr:colOff>
      <xdr:row>18</xdr:row>
      <xdr:rowOff>41029</xdr:rowOff>
    </xdr:to>
    <xdr:sp macro="" textlink="">
      <xdr:nvSpPr>
        <xdr:cNvPr id="62" name="フローチャート: 判断 61"/>
        <xdr:cNvSpPr/>
      </xdr:nvSpPr>
      <xdr:spPr bwMode="auto">
        <a:xfrm>
          <a:off x="2857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51206</xdr:rowOff>
    </xdr:from>
    <xdr:ext cx="762000" cy="259045"/>
    <xdr:sp macro="" textlink="">
      <xdr:nvSpPr>
        <xdr:cNvPr id="63" name="テキスト ボックス 62"/>
        <xdr:cNvSpPr txBox="1"/>
      </xdr:nvSpPr>
      <xdr:spPr>
        <a:xfrm>
          <a:off x="25273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71704</xdr:rowOff>
    </xdr:from>
    <xdr:to>
      <xdr:col>29</xdr:col>
      <xdr:colOff>177800</xdr:colOff>
      <xdr:row>18</xdr:row>
      <xdr:rowOff>1854</xdr:rowOff>
    </xdr:to>
    <xdr:sp macro="" textlink="">
      <xdr:nvSpPr>
        <xdr:cNvPr id="69" name="楕円 68"/>
        <xdr:cNvSpPr/>
      </xdr:nvSpPr>
      <xdr:spPr bwMode="auto">
        <a:xfrm>
          <a:off x="5600700" y="3033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43781</xdr:rowOff>
    </xdr:from>
    <xdr:ext cx="762000" cy="259045"/>
    <xdr:sp macro="" textlink="">
      <xdr:nvSpPr>
        <xdr:cNvPr id="70" name="人口1人当たり決算額の推移該当値テキスト130"/>
        <xdr:cNvSpPr txBox="1"/>
      </xdr:nvSpPr>
      <xdr:spPr>
        <a:xfrm>
          <a:off x="5740400" y="3006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115367</xdr:rowOff>
    </xdr:from>
    <xdr:to>
      <xdr:col>26</xdr:col>
      <xdr:colOff>101600</xdr:colOff>
      <xdr:row>18</xdr:row>
      <xdr:rowOff>45517</xdr:rowOff>
    </xdr:to>
    <xdr:sp macro="" textlink="">
      <xdr:nvSpPr>
        <xdr:cNvPr id="71" name="楕円 70"/>
        <xdr:cNvSpPr/>
      </xdr:nvSpPr>
      <xdr:spPr bwMode="auto">
        <a:xfrm>
          <a:off x="4953000" y="3077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30294</xdr:rowOff>
    </xdr:from>
    <xdr:ext cx="736600" cy="259045"/>
    <xdr:sp macro="" textlink="">
      <xdr:nvSpPr>
        <xdr:cNvPr id="72" name="テキスト ボックス 71"/>
        <xdr:cNvSpPr txBox="1"/>
      </xdr:nvSpPr>
      <xdr:spPr>
        <a:xfrm>
          <a:off x="4622800" y="3164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115931</xdr:rowOff>
    </xdr:from>
    <xdr:to>
      <xdr:col>22</xdr:col>
      <xdr:colOff>165100</xdr:colOff>
      <xdr:row>18</xdr:row>
      <xdr:rowOff>46081</xdr:rowOff>
    </xdr:to>
    <xdr:sp macro="" textlink="">
      <xdr:nvSpPr>
        <xdr:cNvPr id="73" name="楕円 72"/>
        <xdr:cNvSpPr/>
      </xdr:nvSpPr>
      <xdr:spPr bwMode="auto">
        <a:xfrm>
          <a:off x="4254500" y="3078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30858</xdr:rowOff>
    </xdr:from>
    <xdr:ext cx="762000" cy="259045"/>
    <xdr:sp macro="" textlink="">
      <xdr:nvSpPr>
        <xdr:cNvPr id="74" name="テキスト ボックス 73"/>
        <xdr:cNvSpPr txBox="1"/>
      </xdr:nvSpPr>
      <xdr:spPr>
        <a:xfrm>
          <a:off x="3924300" y="316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124869</xdr:rowOff>
    </xdr:from>
    <xdr:to>
      <xdr:col>19</xdr:col>
      <xdr:colOff>38100</xdr:colOff>
      <xdr:row>18</xdr:row>
      <xdr:rowOff>55019</xdr:rowOff>
    </xdr:to>
    <xdr:sp macro="" textlink="">
      <xdr:nvSpPr>
        <xdr:cNvPr id="75" name="楕円 74"/>
        <xdr:cNvSpPr/>
      </xdr:nvSpPr>
      <xdr:spPr bwMode="auto">
        <a:xfrm>
          <a:off x="3556000" y="3087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39796</xdr:rowOff>
    </xdr:from>
    <xdr:ext cx="762000" cy="259045"/>
    <xdr:sp macro="" textlink="">
      <xdr:nvSpPr>
        <xdr:cNvPr id="76" name="テキスト ボックス 75"/>
        <xdr:cNvSpPr txBox="1"/>
      </xdr:nvSpPr>
      <xdr:spPr>
        <a:xfrm>
          <a:off x="3225800" y="317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156035</xdr:rowOff>
    </xdr:from>
    <xdr:to>
      <xdr:col>15</xdr:col>
      <xdr:colOff>101600</xdr:colOff>
      <xdr:row>18</xdr:row>
      <xdr:rowOff>86185</xdr:rowOff>
    </xdr:to>
    <xdr:sp macro="" textlink="">
      <xdr:nvSpPr>
        <xdr:cNvPr id="77" name="楕円 76"/>
        <xdr:cNvSpPr/>
      </xdr:nvSpPr>
      <xdr:spPr bwMode="auto">
        <a:xfrm>
          <a:off x="2857500" y="3118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70962</xdr:rowOff>
    </xdr:from>
    <xdr:ext cx="762000" cy="259045"/>
    <xdr:sp macro="" textlink="">
      <xdr:nvSpPr>
        <xdr:cNvPr id="78" name="テキスト ボックス 77"/>
        <xdr:cNvSpPr txBox="1"/>
      </xdr:nvSpPr>
      <xdr:spPr>
        <a:xfrm>
          <a:off x="2527300" y="320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107169</xdr:rowOff>
    </xdr:from>
    <xdr:to>
      <xdr:col>29</xdr:col>
      <xdr:colOff>127000</xdr:colOff>
      <xdr:row>35</xdr:row>
      <xdr:rowOff>116237</xdr:rowOff>
    </xdr:to>
    <xdr:cxnSp macro="">
      <xdr:nvCxnSpPr>
        <xdr:cNvPr id="111" name="直線コネクタ 110"/>
        <xdr:cNvCxnSpPr/>
      </xdr:nvCxnSpPr>
      <xdr:spPr bwMode="auto">
        <a:xfrm>
          <a:off x="5003800" y="6717519"/>
          <a:ext cx="647700" cy="9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101014</xdr:rowOff>
    </xdr:from>
    <xdr:ext cx="762000" cy="259045"/>
    <xdr:sp macro="" textlink="">
      <xdr:nvSpPr>
        <xdr:cNvPr id="112" name="人口1人当たり決算額の推移平均値テキスト445"/>
        <xdr:cNvSpPr txBox="1"/>
      </xdr:nvSpPr>
      <xdr:spPr>
        <a:xfrm>
          <a:off x="5740400" y="6711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40246</xdr:rowOff>
    </xdr:from>
    <xdr:to>
      <xdr:col>26</xdr:col>
      <xdr:colOff>50800</xdr:colOff>
      <xdr:row>35</xdr:row>
      <xdr:rowOff>107169</xdr:rowOff>
    </xdr:to>
    <xdr:cxnSp macro="">
      <xdr:nvCxnSpPr>
        <xdr:cNvPr id="114" name="直線コネクタ 113"/>
        <xdr:cNvCxnSpPr/>
      </xdr:nvCxnSpPr>
      <xdr:spPr bwMode="auto">
        <a:xfrm>
          <a:off x="4305300" y="6650596"/>
          <a:ext cx="698500" cy="66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91421</xdr:rowOff>
    </xdr:from>
    <xdr:to>
      <xdr:col>26</xdr:col>
      <xdr:colOff>101600</xdr:colOff>
      <xdr:row>35</xdr:row>
      <xdr:rowOff>193021</xdr:rowOff>
    </xdr:to>
    <xdr:sp macro="" textlink="">
      <xdr:nvSpPr>
        <xdr:cNvPr id="115" name="フローチャート: 判断 114"/>
        <xdr:cNvSpPr/>
      </xdr:nvSpPr>
      <xdr:spPr bwMode="auto">
        <a:xfrm>
          <a:off x="4953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177798</xdr:rowOff>
    </xdr:from>
    <xdr:ext cx="736600" cy="259045"/>
    <xdr:sp macro="" textlink="">
      <xdr:nvSpPr>
        <xdr:cNvPr id="116" name="テキスト ボックス 115"/>
        <xdr:cNvSpPr txBox="1"/>
      </xdr:nvSpPr>
      <xdr:spPr>
        <a:xfrm>
          <a:off x="4622800" y="678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40246</xdr:rowOff>
    </xdr:from>
    <xdr:to>
      <xdr:col>22</xdr:col>
      <xdr:colOff>114300</xdr:colOff>
      <xdr:row>35</xdr:row>
      <xdr:rowOff>127800</xdr:rowOff>
    </xdr:to>
    <xdr:cxnSp macro="">
      <xdr:nvCxnSpPr>
        <xdr:cNvPr id="117" name="直線コネクタ 116"/>
        <xdr:cNvCxnSpPr/>
      </xdr:nvCxnSpPr>
      <xdr:spPr bwMode="auto">
        <a:xfrm flipV="1">
          <a:off x="3606800" y="6650596"/>
          <a:ext cx="698500" cy="87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110261</xdr:rowOff>
    </xdr:from>
    <xdr:to>
      <xdr:col>22</xdr:col>
      <xdr:colOff>165100</xdr:colOff>
      <xdr:row>35</xdr:row>
      <xdr:rowOff>211861</xdr:rowOff>
    </xdr:to>
    <xdr:sp macro="" textlink="">
      <xdr:nvSpPr>
        <xdr:cNvPr id="118" name="フローチャート: 判断 117"/>
        <xdr:cNvSpPr/>
      </xdr:nvSpPr>
      <xdr:spPr bwMode="auto">
        <a:xfrm>
          <a:off x="4254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196638</xdr:rowOff>
    </xdr:from>
    <xdr:ext cx="762000" cy="259045"/>
    <xdr:sp macro="" textlink="">
      <xdr:nvSpPr>
        <xdr:cNvPr id="119" name="テキスト ボックス 118"/>
        <xdr:cNvSpPr txBox="1"/>
      </xdr:nvSpPr>
      <xdr:spPr>
        <a:xfrm>
          <a:off x="3924300" y="680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117075</xdr:rowOff>
    </xdr:from>
    <xdr:to>
      <xdr:col>18</xdr:col>
      <xdr:colOff>177800</xdr:colOff>
      <xdr:row>35</xdr:row>
      <xdr:rowOff>127800</xdr:rowOff>
    </xdr:to>
    <xdr:cxnSp macro="">
      <xdr:nvCxnSpPr>
        <xdr:cNvPr id="120" name="直線コネクタ 119"/>
        <xdr:cNvCxnSpPr/>
      </xdr:nvCxnSpPr>
      <xdr:spPr bwMode="auto">
        <a:xfrm>
          <a:off x="2908300" y="6727425"/>
          <a:ext cx="698500" cy="10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103213</xdr:rowOff>
    </xdr:from>
    <xdr:to>
      <xdr:col>19</xdr:col>
      <xdr:colOff>38100</xdr:colOff>
      <xdr:row>35</xdr:row>
      <xdr:rowOff>204813</xdr:rowOff>
    </xdr:to>
    <xdr:sp macro="" textlink="">
      <xdr:nvSpPr>
        <xdr:cNvPr id="121" name="フローチャート: 判断 120"/>
        <xdr:cNvSpPr/>
      </xdr:nvSpPr>
      <xdr:spPr bwMode="auto">
        <a:xfrm>
          <a:off x="3556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189590</xdr:rowOff>
    </xdr:from>
    <xdr:ext cx="762000" cy="259045"/>
    <xdr:sp macro="" textlink="">
      <xdr:nvSpPr>
        <xdr:cNvPr id="122" name="テキスト ボックス 121"/>
        <xdr:cNvSpPr txBox="1"/>
      </xdr:nvSpPr>
      <xdr:spPr>
        <a:xfrm>
          <a:off x="3225800" y="679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107061</xdr:rowOff>
    </xdr:from>
    <xdr:to>
      <xdr:col>15</xdr:col>
      <xdr:colOff>101600</xdr:colOff>
      <xdr:row>35</xdr:row>
      <xdr:rowOff>208661</xdr:rowOff>
    </xdr:to>
    <xdr:sp macro="" textlink="">
      <xdr:nvSpPr>
        <xdr:cNvPr id="123" name="フローチャート: 判断 122"/>
        <xdr:cNvSpPr/>
      </xdr:nvSpPr>
      <xdr:spPr bwMode="auto">
        <a:xfrm>
          <a:off x="2857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193438</xdr:rowOff>
    </xdr:from>
    <xdr:ext cx="762000" cy="259045"/>
    <xdr:sp macro="" textlink="">
      <xdr:nvSpPr>
        <xdr:cNvPr id="124" name="テキスト ボックス 123"/>
        <xdr:cNvSpPr txBox="1"/>
      </xdr:nvSpPr>
      <xdr:spPr>
        <a:xfrm>
          <a:off x="25273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65437</xdr:rowOff>
    </xdr:from>
    <xdr:to>
      <xdr:col>29</xdr:col>
      <xdr:colOff>177800</xdr:colOff>
      <xdr:row>35</xdr:row>
      <xdr:rowOff>167037</xdr:rowOff>
    </xdr:to>
    <xdr:sp macro="" textlink="">
      <xdr:nvSpPr>
        <xdr:cNvPr id="130" name="楕円 129"/>
        <xdr:cNvSpPr/>
      </xdr:nvSpPr>
      <xdr:spPr bwMode="auto">
        <a:xfrm>
          <a:off x="5600700" y="6675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253414</xdr:rowOff>
    </xdr:from>
    <xdr:ext cx="762000" cy="259045"/>
    <xdr:sp macro="" textlink="">
      <xdr:nvSpPr>
        <xdr:cNvPr id="131" name="人口1人当たり決算額の推移該当値テキスト445"/>
        <xdr:cNvSpPr txBox="1"/>
      </xdr:nvSpPr>
      <xdr:spPr>
        <a:xfrm>
          <a:off x="5740400" y="6520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56369</xdr:rowOff>
    </xdr:from>
    <xdr:to>
      <xdr:col>26</xdr:col>
      <xdr:colOff>101600</xdr:colOff>
      <xdr:row>35</xdr:row>
      <xdr:rowOff>157969</xdr:rowOff>
    </xdr:to>
    <xdr:sp macro="" textlink="">
      <xdr:nvSpPr>
        <xdr:cNvPr id="132" name="楕円 131"/>
        <xdr:cNvSpPr/>
      </xdr:nvSpPr>
      <xdr:spPr bwMode="auto">
        <a:xfrm>
          <a:off x="4953000" y="6666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168146</xdr:rowOff>
    </xdr:from>
    <xdr:ext cx="736600" cy="259045"/>
    <xdr:sp macro="" textlink="">
      <xdr:nvSpPr>
        <xdr:cNvPr id="133" name="テキスト ボックス 132"/>
        <xdr:cNvSpPr txBox="1"/>
      </xdr:nvSpPr>
      <xdr:spPr>
        <a:xfrm>
          <a:off x="4622800" y="6435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332346</xdr:rowOff>
    </xdr:from>
    <xdr:to>
      <xdr:col>22</xdr:col>
      <xdr:colOff>165100</xdr:colOff>
      <xdr:row>35</xdr:row>
      <xdr:rowOff>91046</xdr:rowOff>
    </xdr:to>
    <xdr:sp macro="" textlink="">
      <xdr:nvSpPr>
        <xdr:cNvPr id="134" name="楕円 133"/>
        <xdr:cNvSpPr/>
      </xdr:nvSpPr>
      <xdr:spPr bwMode="auto">
        <a:xfrm>
          <a:off x="4254500" y="6599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101223</xdr:rowOff>
    </xdr:from>
    <xdr:ext cx="762000" cy="259045"/>
    <xdr:sp macro="" textlink="">
      <xdr:nvSpPr>
        <xdr:cNvPr id="135" name="テキスト ボックス 134"/>
        <xdr:cNvSpPr txBox="1"/>
      </xdr:nvSpPr>
      <xdr:spPr>
        <a:xfrm>
          <a:off x="3924300" y="636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77000</xdr:rowOff>
    </xdr:from>
    <xdr:to>
      <xdr:col>19</xdr:col>
      <xdr:colOff>38100</xdr:colOff>
      <xdr:row>35</xdr:row>
      <xdr:rowOff>178600</xdr:rowOff>
    </xdr:to>
    <xdr:sp macro="" textlink="">
      <xdr:nvSpPr>
        <xdr:cNvPr id="136" name="楕円 135"/>
        <xdr:cNvSpPr/>
      </xdr:nvSpPr>
      <xdr:spPr bwMode="auto">
        <a:xfrm>
          <a:off x="3556000" y="6687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188777</xdr:rowOff>
    </xdr:from>
    <xdr:ext cx="762000" cy="259045"/>
    <xdr:sp macro="" textlink="">
      <xdr:nvSpPr>
        <xdr:cNvPr id="137" name="テキスト ボックス 136"/>
        <xdr:cNvSpPr txBox="1"/>
      </xdr:nvSpPr>
      <xdr:spPr>
        <a:xfrm>
          <a:off x="3225800" y="64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66275</xdr:rowOff>
    </xdr:from>
    <xdr:to>
      <xdr:col>15</xdr:col>
      <xdr:colOff>101600</xdr:colOff>
      <xdr:row>35</xdr:row>
      <xdr:rowOff>167875</xdr:rowOff>
    </xdr:to>
    <xdr:sp macro="" textlink="">
      <xdr:nvSpPr>
        <xdr:cNvPr id="138" name="楕円 137"/>
        <xdr:cNvSpPr/>
      </xdr:nvSpPr>
      <xdr:spPr bwMode="auto">
        <a:xfrm>
          <a:off x="2857500" y="6676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178052</xdr:rowOff>
    </xdr:from>
    <xdr:ext cx="762000" cy="259045"/>
    <xdr:sp macro="" textlink="">
      <xdr:nvSpPr>
        <xdr:cNvPr id="139" name="テキスト ボックス 138"/>
        <xdr:cNvSpPr txBox="1"/>
      </xdr:nvSpPr>
      <xdr:spPr>
        <a:xfrm>
          <a:off x="2527300" y="6445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11,668
11,601
20.79
14,128,431
13,439,572
478,433
3,562,352
10,065,750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73744</xdr:rowOff>
    </xdr:from>
    <xdr:to>
      <xdr:col>24</xdr:col>
      <xdr:colOff>63500</xdr:colOff>
      <xdr:row>36</xdr:row>
      <xdr:rowOff>155537</xdr:rowOff>
    </xdr:to>
    <xdr:cxnSp macro="">
      <xdr:nvCxnSpPr>
        <xdr:cNvPr id="58" name="直線コネクタ 57"/>
        <xdr:cNvCxnSpPr/>
      </xdr:nvCxnSpPr>
      <xdr:spPr>
        <a:xfrm flipV="1">
          <a:off x="3797300" y="6245944"/>
          <a:ext cx="838200" cy="8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143822</xdr:rowOff>
    </xdr:from>
    <xdr:ext cx="599010" cy="259045"/>
    <xdr:sp macro="" textlink="">
      <xdr:nvSpPr>
        <xdr:cNvPr id="59" name="人件費平均値テキスト"/>
        <xdr:cNvSpPr txBox="1"/>
      </xdr:nvSpPr>
      <xdr:spPr>
        <a:xfrm>
          <a:off x="4686300" y="5973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155537</xdr:rowOff>
    </xdr:from>
    <xdr:to>
      <xdr:col>19</xdr:col>
      <xdr:colOff>177800</xdr:colOff>
      <xdr:row>36</xdr:row>
      <xdr:rowOff>157321</xdr:rowOff>
    </xdr:to>
    <xdr:cxnSp macro="">
      <xdr:nvCxnSpPr>
        <xdr:cNvPr id="61" name="直線コネクタ 60"/>
        <xdr:cNvCxnSpPr/>
      </xdr:nvCxnSpPr>
      <xdr:spPr>
        <a:xfrm flipV="1">
          <a:off x="2908300" y="6327737"/>
          <a:ext cx="889000" cy="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9804</xdr:rowOff>
    </xdr:from>
    <xdr:to>
      <xdr:col>20</xdr:col>
      <xdr:colOff>38100</xdr:colOff>
      <xdr:row>36</xdr:row>
      <xdr:rowOff>111404</xdr:rowOff>
    </xdr:to>
    <xdr:sp macro="" textlink="">
      <xdr:nvSpPr>
        <xdr:cNvPr id="62" name="フローチャート: 判断 61"/>
        <xdr:cNvSpPr/>
      </xdr:nvSpPr>
      <xdr:spPr>
        <a:xfrm>
          <a:off x="3746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127931</xdr:rowOff>
    </xdr:from>
    <xdr:ext cx="534377" cy="259045"/>
    <xdr:sp macro="" textlink="">
      <xdr:nvSpPr>
        <xdr:cNvPr id="63" name="テキスト ボックス 62"/>
        <xdr:cNvSpPr txBox="1"/>
      </xdr:nvSpPr>
      <xdr:spPr>
        <a:xfrm>
          <a:off x="3530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140381</xdr:rowOff>
    </xdr:from>
    <xdr:to>
      <xdr:col>15</xdr:col>
      <xdr:colOff>50800</xdr:colOff>
      <xdr:row>36</xdr:row>
      <xdr:rowOff>157321</xdr:rowOff>
    </xdr:to>
    <xdr:cxnSp macro="">
      <xdr:nvCxnSpPr>
        <xdr:cNvPr id="64" name="直線コネクタ 63"/>
        <xdr:cNvCxnSpPr/>
      </xdr:nvCxnSpPr>
      <xdr:spPr>
        <a:xfrm>
          <a:off x="2019300" y="6312581"/>
          <a:ext cx="889000" cy="1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20526</xdr:rowOff>
    </xdr:from>
    <xdr:to>
      <xdr:col>15</xdr:col>
      <xdr:colOff>101600</xdr:colOff>
      <xdr:row>36</xdr:row>
      <xdr:rowOff>122126</xdr:rowOff>
    </xdr:to>
    <xdr:sp macro="" textlink="">
      <xdr:nvSpPr>
        <xdr:cNvPr id="65" name="フローチャート: 判断 64"/>
        <xdr:cNvSpPr/>
      </xdr:nvSpPr>
      <xdr:spPr>
        <a:xfrm>
          <a:off x="2857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138653</xdr:rowOff>
    </xdr:from>
    <xdr:ext cx="534377" cy="259045"/>
    <xdr:sp macro="" textlink="">
      <xdr:nvSpPr>
        <xdr:cNvPr id="66" name="テキスト ボックス 65"/>
        <xdr:cNvSpPr txBox="1"/>
      </xdr:nvSpPr>
      <xdr:spPr>
        <a:xfrm>
          <a:off x="2641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140381</xdr:rowOff>
    </xdr:from>
    <xdr:to>
      <xdr:col>10</xdr:col>
      <xdr:colOff>114300</xdr:colOff>
      <xdr:row>36</xdr:row>
      <xdr:rowOff>151368</xdr:rowOff>
    </xdr:to>
    <xdr:cxnSp macro="">
      <xdr:nvCxnSpPr>
        <xdr:cNvPr id="67" name="直線コネクタ 66"/>
        <xdr:cNvCxnSpPr/>
      </xdr:nvCxnSpPr>
      <xdr:spPr>
        <a:xfrm flipV="1">
          <a:off x="1130300" y="6312581"/>
          <a:ext cx="889000" cy="1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33707</xdr:rowOff>
    </xdr:from>
    <xdr:to>
      <xdr:col>10</xdr:col>
      <xdr:colOff>165100</xdr:colOff>
      <xdr:row>36</xdr:row>
      <xdr:rowOff>135307</xdr:rowOff>
    </xdr:to>
    <xdr:sp macro="" textlink="">
      <xdr:nvSpPr>
        <xdr:cNvPr id="68" name="フローチャート: 判断 67"/>
        <xdr:cNvSpPr/>
      </xdr:nvSpPr>
      <xdr:spPr>
        <a:xfrm>
          <a:off x="1968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151834</xdr:rowOff>
    </xdr:from>
    <xdr:ext cx="534377" cy="259045"/>
    <xdr:sp macro="" textlink="">
      <xdr:nvSpPr>
        <xdr:cNvPr id="69" name="テキスト ボックス 68"/>
        <xdr:cNvSpPr txBox="1"/>
      </xdr:nvSpPr>
      <xdr:spPr>
        <a:xfrm>
          <a:off x="1752111" y="598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40039</xdr:rowOff>
    </xdr:from>
    <xdr:to>
      <xdr:col>6</xdr:col>
      <xdr:colOff>38100</xdr:colOff>
      <xdr:row>36</xdr:row>
      <xdr:rowOff>141639</xdr:rowOff>
    </xdr:to>
    <xdr:sp macro="" textlink="">
      <xdr:nvSpPr>
        <xdr:cNvPr id="70" name="フローチャート: 判断 69"/>
        <xdr:cNvSpPr/>
      </xdr:nvSpPr>
      <xdr:spPr>
        <a:xfrm>
          <a:off x="1079500" y="621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158166</xdr:rowOff>
    </xdr:from>
    <xdr:ext cx="534377" cy="259045"/>
    <xdr:sp macro="" textlink="">
      <xdr:nvSpPr>
        <xdr:cNvPr id="71" name="テキスト ボックス 70"/>
        <xdr:cNvSpPr txBox="1"/>
      </xdr:nvSpPr>
      <xdr:spPr>
        <a:xfrm>
          <a:off x="863111" y="598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22944</xdr:rowOff>
    </xdr:from>
    <xdr:to>
      <xdr:col>24</xdr:col>
      <xdr:colOff>114300</xdr:colOff>
      <xdr:row>36</xdr:row>
      <xdr:rowOff>124544</xdr:rowOff>
    </xdr:to>
    <xdr:sp macro="" textlink="">
      <xdr:nvSpPr>
        <xdr:cNvPr id="77" name="楕円 76"/>
        <xdr:cNvSpPr/>
      </xdr:nvSpPr>
      <xdr:spPr>
        <a:xfrm>
          <a:off x="4584700" y="619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1371</xdr:rowOff>
    </xdr:from>
    <xdr:ext cx="534377" cy="259045"/>
    <xdr:sp macro="" textlink="">
      <xdr:nvSpPr>
        <xdr:cNvPr id="78" name="人件費該当値テキスト"/>
        <xdr:cNvSpPr txBox="1"/>
      </xdr:nvSpPr>
      <xdr:spPr>
        <a:xfrm>
          <a:off x="4686300" y="617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104737</xdr:rowOff>
    </xdr:from>
    <xdr:to>
      <xdr:col>20</xdr:col>
      <xdr:colOff>38100</xdr:colOff>
      <xdr:row>37</xdr:row>
      <xdr:rowOff>34887</xdr:rowOff>
    </xdr:to>
    <xdr:sp macro="" textlink="">
      <xdr:nvSpPr>
        <xdr:cNvPr id="79" name="楕円 78"/>
        <xdr:cNvSpPr/>
      </xdr:nvSpPr>
      <xdr:spPr>
        <a:xfrm>
          <a:off x="3746500" y="627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26014</xdr:rowOff>
    </xdr:from>
    <xdr:ext cx="534377" cy="259045"/>
    <xdr:sp macro="" textlink="">
      <xdr:nvSpPr>
        <xdr:cNvPr id="80" name="テキスト ボックス 79"/>
        <xdr:cNvSpPr txBox="1"/>
      </xdr:nvSpPr>
      <xdr:spPr>
        <a:xfrm>
          <a:off x="3530111" y="63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106521</xdr:rowOff>
    </xdr:from>
    <xdr:to>
      <xdr:col>15</xdr:col>
      <xdr:colOff>101600</xdr:colOff>
      <xdr:row>37</xdr:row>
      <xdr:rowOff>36671</xdr:rowOff>
    </xdr:to>
    <xdr:sp macro="" textlink="">
      <xdr:nvSpPr>
        <xdr:cNvPr id="81" name="楕円 80"/>
        <xdr:cNvSpPr/>
      </xdr:nvSpPr>
      <xdr:spPr>
        <a:xfrm>
          <a:off x="2857500" y="627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27798</xdr:rowOff>
    </xdr:from>
    <xdr:ext cx="534377" cy="259045"/>
    <xdr:sp macro="" textlink="">
      <xdr:nvSpPr>
        <xdr:cNvPr id="82" name="テキスト ボックス 81"/>
        <xdr:cNvSpPr txBox="1"/>
      </xdr:nvSpPr>
      <xdr:spPr>
        <a:xfrm>
          <a:off x="2641111" y="637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89581</xdr:rowOff>
    </xdr:from>
    <xdr:to>
      <xdr:col>10</xdr:col>
      <xdr:colOff>165100</xdr:colOff>
      <xdr:row>37</xdr:row>
      <xdr:rowOff>19731</xdr:rowOff>
    </xdr:to>
    <xdr:sp macro="" textlink="">
      <xdr:nvSpPr>
        <xdr:cNvPr id="83" name="楕円 82"/>
        <xdr:cNvSpPr/>
      </xdr:nvSpPr>
      <xdr:spPr>
        <a:xfrm>
          <a:off x="1968500" y="626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10858</xdr:rowOff>
    </xdr:from>
    <xdr:ext cx="534377" cy="259045"/>
    <xdr:sp macro="" textlink="">
      <xdr:nvSpPr>
        <xdr:cNvPr id="84" name="テキスト ボックス 83"/>
        <xdr:cNvSpPr txBox="1"/>
      </xdr:nvSpPr>
      <xdr:spPr>
        <a:xfrm>
          <a:off x="1752111" y="635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100568</xdr:rowOff>
    </xdr:from>
    <xdr:to>
      <xdr:col>6</xdr:col>
      <xdr:colOff>38100</xdr:colOff>
      <xdr:row>37</xdr:row>
      <xdr:rowOff>30718</xdr:rowOff>
    </xdr:to>
    <xdr:sp macro="" textlink="">
      <xdr:nvSpPr>
        <xdr:cNvPr id="85" name="楕円 84"/>
        <xdr:cNvSpPr/>
      </xdr:nvSpPr>
      <xdr:spPr>
        <a:xfrm>
          <a:off x="1079500" y="627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21845</xdr:rowOff>
    </xdr:from>
    <xdr:ext cx="534377" cy="259045"/>
    <xdr:sp macro="" textlink="">
      <xdr:nvSpPr>
        <xdr:cNvPr id="86" name="テキスト ボックス 85"/>
        <xdr:cNvSpPr txBox="1"/>
      </xdr:nvSpPr>
      <xdr:spPr>
        <a:xfrm>
          <a:off x="863111" y="636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88459</xdr:rowOff>
    </xdr:from>
    <xdr:to>
      <xdr:col>24</xdr:col>
      <xdr:colOff>62865</xdr:colOff>
      <xdr:row>58</xdr:row>
      <xdr:rowOff>31675</xdr:rowOff>
    </xdr:to>
    <xdr:cxnSp macro="">
      <xdr:nvCxnSpPr>
        <xdr:cNvPr id="110" name="直線コネクタ 109"/>
        <xdr:cNvCxnSpPr/>
      </xdr:nvCxnSpPr>
      <xdr:spPr>
        <a:xfrm flipV="1">
          <a:off x="4633595" y="9175309"/>
          <a:ext cx="1270" cy="800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35502</xdr:rowOff>
    </xdr:from>
    <xdr:ext cx="534377" cy="259045"/>
    <xdr:sp macro="" textlink="">
      <xdr:nvSpPr>
        <xdr:cNvPr id="111" name="物件費最小値テキスト"/>
        <xdr:cNvSpPr txBox="1"/>
      </xdr:nvSpPr>
      <xdr:spPr>
        <a:xfrm>
          <a:off x="4686300" y="997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31675</xdr:rowOff>
    </xdr:from>
    <xdr:to>
      <xdr:col>24</xdr:col>
      <xdr:colOff>152400</xdr:colOff>
      <xdr:row>58</xdr:row>
      <xdr:rowOff>31675</xdr:rowOff>
    </xdr:to>
    <xdr:cxnSp macro="">
      <xdr:nvCxnSpPr>
        <xdr:cNvPr id="112" name="直線コネクタ 111"/>
        <xdr:cNvCxnSpPr/>
      </xdr:nvCxnSpPr>
      <xdr:spPr>
        <a:xfrm>
          <a:off x="4546600" y="99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35136</xdr:rowOff>
    </xdr:from>
    <xdr:ext cx="599010" cy="259045"/>
    <xdr:sp macro="" textlink="">
      <xdr:nvSpPr>
        <xdr:cNvPr id="113" name="物件費最大値テキスト"/>
        <xdr:cNvSpPr txBox="1"/>
      </xdr:nvSpPr>
      <xdr:spPr>
        <a:xfrm>
          <a:off x="4686300" y="89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88459</xdr:rowOff>
    </xdr:from>
    <xdr:to>
      <xdr:col>24</xdr:col>
      <xdr:colOff>152400</xdr:colOff>
      <xdr:row>53</xdr:row>
      <xdr:rowOff>88459</xdr:rowOff>
    </xdr:to>
    <xdr:cxnSp macro="">
      <xdr:nvCxnSpPr>
        <xdr:cNvPr id="114" name="直線コネクタ 113"/>
        <xdr:cNvCxnSpPr/>
      </xdr:nvCxnSpPr>
      <xdr:spPr>
        <a:xfrm>
          <a:off x="4546600" y="917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88459</xdr:rowOff>
    </xdr:from>
    <xdr:to>
      <xdr:col>24</xdr:col>
      <xdr:colOff>63500</xdr:colOff>
      <xdr:row>53</xdr:row>
      <xdr:rowOff>117572</xdr:rowOff>
    </xdr:to>
    <xdr:cxnSp macro="">
      <xdr:nvCxnSpPr>
        <xdr:cNvPr id="115" name="直線コネクタ 114"/>
        <xdr:cNvCxnSpPr/>
      </xdr:nvCxnSpPr>
      <xdr:spPr>
        <a:xfrm flipV="1">
          <a:off x="3797300" y="9175309"/>
          <a:ext cx="838200" cy="2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123780</xdr:rowOff>
    </xdr:from>
    <xdr:ext cx="534377" cy="259045"/>
    <xdr:sp macro="" textlink="">
      <xdr:nvSpPr>
        <xdr:cNvPr id="116" name="物件費平均値テキスト"/>
        <xdr:cNvSpPr txBox="1"/>
      </xdr:nvSpPr>
      <xdr:spPr>
        <a:xfrm>
          <a:off x="4686300" y="9724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145353</xdr:rowOff>
    </xdr:from>
    <xdr:to>
      <xdr:col>24</xdr:col>
      <xdr:colOff>114300</xdr:colOff>
      <xdr:row>57</xdr:row>
      <xdr:rowOff>75503</xdr:rowOff>
    </xdr:to>
    <xdr:sp macro="" textlink="">
      <xdr:nvSpPr>
        <xdr:cNvPr id="117" name="フローチャート: 判断 116"/>
        <xdr:cNvSpPr/>
      </xdr:nvSpPr>
      <xdr:spPr>
        <a:xfrm>
          <a:off x="4584700" y="97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124833</xdr:rowOff>
    </xdr:from>
    <xdr:to>
      <xdr:col>19</xdr:col>
      <xdr:colOff>177800</xdr:colOff>
      <xdr:row>53</xdr:row>
      <xdr:rowOff>117572</xdr:rowOff>
    </xdr:to>
    <xdr:cxnSp macro="">
      <xdr:nvCxnSpPr>
        <xdr:cNvPr id="118" name="直線コネクタ 117"/>
        <xdr:cNvCxnSpPr/>
      </xdr:nvCxnSpPr>
      <xdr:spPr>
        <a:xfrm>
          <a:off x="2908300" y="8868783"/>
          <a:ext cx="889000" cy="33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140277</xdr:rowOff>
    </xdr:from>
    <xdr:to>
      <xdr:col>20</xdr:col>
      <xdr:colOff>38100</xdr:colOff>
      <xdr:row>57</xdr:row>
      <xdr:rowOff>70427</xdr:rowOff>
    </xdr:to>
    <xdr:sp macro="" textlink="">
      <xdr:nvSpPr>
        <xdr:cNvPr id="119" name="フローチャート: 判断 118"/>
        <xdr:cNvSpPr/>
      </xdr:nvSpPr>
      <xdr:spPr>
        <a:xfrm>
          <a:off x="3746500" y="97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61554</xdr:rowOff>
    </xdr:from>
    <xdr:ext cx="534377" cy="259045"/>
    <xdr:sp macro="" textlink="">
      <xdr:nvSpPr>
        <xdr:cNvPr id="120" name="テキスト ボックス 119"/>
        <xdr:cNvSpPr txBox="1"/>
      </xdr:nvSpPr>
      <xdr:spPr>
        <a:xfrm>
          <a:off x="3530111" y="983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124833</xdr:rowOff>
    </xdr:from>
    <xdr:to>
      <xdr:col>15</xdr:col>
      <xdr:colOff>50800</xdr:colOff>
      <xdr:row>52</xdr:row>
      <xdr:rowOff>53274</xdr:rowOff>
    </xdr:to>
    <xdr:cxnSp macro="">
      <xdr:nvCxnSpPr>
        <xdr:cNvPr id="121" name="直線コネクタ 120"/>
        <xdr:cNvCxnSpPr/>
      </xdr:nvCxnSpPr>
      <xdr:spPr>
        <a:xfrm flipV="1">
          <a:off x="2019300" y="8868783"/>
          <a:ext cx="889000" cy="9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160905</xdr:rowOff>
    </xdr:from>
    <xdr:to>
      <xdr:col>15</xdr:col>
      <xdr:colOff>101600</xdr:colOff>
      <xdr:row>57</xdr:row>
      <xdr:rowOff>91055</xdr:rowOff>
    </xdr:to>
    <xdr:sp macro="" textlink="">
      <xdr:nvSpPr>
        <xdr:cNvPr id="122" name="フローチャート: 判断 121"/>
        <xdr:cNvSpPr/>
      </xdr:nvSpPr>
      <xdr:spPr>
        <a:xfrm>
          <a:off x="2857500" y="97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82182</xdr:rowOff>
    </xdr:from>
    <xdr:ext cx="534377" cy="259045"/>
    <xdr:sp macro="" textlink="">
      <xdr:nvSpPr>
        <xdr:cNvPr id="123" name="テキスト ボックス 122"/>
        <xdr:cNvSpPr txBox="1"/>
      </xdr:nvSpPr>
      <xdr:spPr>
        <a:xfrm>
          <a:off x="2641111" y="985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53274</xdr:rowOff>
    </xdr:from>
    <xdr:to>
      <xdr:col>10</xdr:col>
      <xdr:colOff>114300</xdr:colOff>
      <xdr:row>56</xdr:row>
      <xdr:rowOff>103108</xdr:rowOff>
    </xdr:to>
    <xdr:cxnSp macro="">
      <xdr:nvCxnSpPr>
        <xdr:cNvPr id="124" name="直線コネクタ 123"/>
        <xdr:cNvCxnSpPr/>
      </xdr:nvCxnSpPr>
      <xdr:spPr>
        <a:xfrm flipV="1">
          <a:off x="1130300" y="8968674"/>
          <a:ext cx="889000" cy="73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5728</xdr:rowOff>
    </xdr:from>
    <xdr:to>
      <xdr:col>10</xdr:col>
      <xdr:colOff>165100</xdr:colOff>
      <xdr:row>57</xdr:row>
      <xdr:rowOff>107328</xdr:rowOff>
    </xdr:to>
    <xdr:sp macro="" textlink="">
      <xdr:nvSpPr>
        <xdr:cNvPr id="125" name="フローチャート: 判断 124"/>
        <xdr:cNvSpPr/>
      </xdr:nvSpPr>
      <xdr:spPr>
        <a:xfrm>
          <a:off x="1968500" y="977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98455</xdr:rowOff>
    </xdr:from>
    <xdr:ext cx="534377" cy="259045"/>
    <xdr:sp macro="" textlink="">
      <xdr:nvSpPr>
        <xdr:cNvPr id="126" name="テキスト ボックス 125"/>
        <xdr:cNvSpPr txBox="1"/>
      </xdr:nvSpPr>
      <xdr:spPr>
        <a:xfrm>
          <a:off x="1752111" y="987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25132</xdr:rowOff>
    </xdr:from>
    <xdr:to>
      <xdr:col>6</xdr:col>
      <xdr:colOff>38100</xdr:colOff>
      <xdr:row>57</xdr:row>
      <xdr:rowOff>126732</xdr:rowOff>
    </xdr:to>
    <xdr:sp macro="" textlink="">
      <xdr:nvSpPr>
        <xdr:cNvPr id="127" name="フローチャート: 判断 126"/>
        <xdr:cNvSpPr/>
      </xdr:nvSpPr>
      <xdr:spPr>
        <a:xfrm>
          <a:off x="1079500" y="97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117859</xdr:rowOff>
    </xdr:from>
    <xdr:ext cx="534377" cy="259045"/>
    <xdr:sp macro="" textlink="">
      <xdr:nvSpPr>
        <xdr:cNvPr id="128" name="テキスト ボックス 127"/>
        <xdr:cNvSpPr txBox="1"/>
      </xdr:nvSpPr>
      <xdr:spPr>
        <a:xfrm>
          <a:off x="863111" y="989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37659</xdr:rowOff>
    </xdr:from>
    <xdr:to>
      <xdr:col>24</xdr:col>
      <xdr:colOff>114300</xdr:colOff>
      <xdr:row>53</xdr:row>
      <xdr:rowOff>139259</xdr:rowOff>
    </xdr:to>
    <xdr:sp macro="" textlink="">
      <xdr:nvSpPr>
        <xdr:cNvPr id="134" name="楕円 133"/>
        <xdr:cNvSpPr/>
      </xdr:nvSpPr>
      <xdr:spPr>
        <a:xfrm>
          <a:off x="4584700" y="912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162136</xdr:rowOff>
    </xdr:from>
    <xdr:ext cx="599010" cy="259045"/>
    <xdr:sp macro="" textlink="">
      <xdr:nvSpPr>
        <xdr:cNvPr id="135" name="物件費該当値テキスト"/>
        <xdr:cNvSpPr txBox="1"/>
      </xdr:nvSpPr>
      <xdr:spPr>
        <a:xfrm>
          <a:off x="4686300" y="90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66772</xdr:rowOff>
    </xdr:from>
    <xdr:to>
      <xdr:col>20</xdr:col>
      <xdr:colOff>38100</xdr:colOff>
      <xdr:row>53</xdr:row>
      <xdr:rowOff>168372</xdr:rowOff>
    </xdr:to>
    <xdr:sp macro="" textlink="">
      <xdr:nvSpPr>
        <xdr:cNvPr id="136" name="楕円 135"/>
        <xdr:cNvSpPr/>
      </xdr:nvSpPr>
      <xdr:spPr>
        <a:xfrm>
          <a:off x="3746500" y="915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13449</xdr:rowOff>
    </xdr:from>
    <xdr:ext cx="599010" cy="259045"/>
    <xdr:sp macro="" textlink="">
      <xdr:nvSpPr>
        <xdr:cNvPr id="137" name="テキスト ボックス 136"/>
        <xdr:cNvSpPr txBox="1"/>
      </xdr:nvSpPr>
      <xdr:spPr>
        <a:xfrm>
          <a:off x="3497795" y="892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74033</xdr:rowOff>
    </xdr:from>
    <xdr:to>
      <xdr:col>15</xdr:col>
      <xdr:colOff>101600</xdr:colOff>
      <xdr:row>52</xdr:row>
      <xdr:rowOff>4183</xdr:rowOff>
    </xdr:to>
    <xdr:sp macro="" textlink="">
      <xdr:nvSpPr>
        <xdr:cNvPr id="138" name="楕円 137"/>
        <xdr:cNvSpPr/>
      </xdr:nvSpPr>
      <xdr:spPr>
        <a:xfrm>
          <a:off x="2857500" y="881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20710</xdr:rowOff>
    </xdr:from>
    <xdr:ext cx="599010" cy="259045"/>
    <xdr:sp macro="" textlink="">
      <xdr:nvSpPr>
        <xdr:cNvPr id="139" name="テキスト ボックス 138"/>
        <xdr:cNvSpPr txBox="1"/>
      </xdr:nvSpPr>
      <xdr:spPr>
        <a:xfrm>
          <a:off x="2608795" y="859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2474</xdr:rowOff>
    </xdr:from>
    <xdr:to>
      <xdr:col>10</xdr:col>
      <xdr:colOff>165100</xdr:colOff>
      <xdr:row>52</xdr:row>
      <xdr:rowOff>104074</xdr:rowOff>
    </xdr:to>
    <xdr:sp macro="" textlink="">
      <xdr:nvSpPr>
        <xdr:cNvPr id="140" name="楕円 139"/>
        <xdr:cNvSpPr/>
      </xdr:nvSpPr>
      <xdr:spPr>
        <a:xfrm>
          <a:off x="1968500" y="891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120601</xdr:rowOff>
    </xdr:from>
    <xdr:ext cx="599010" cy="259045"/>
    <xdr:sp macro="" textlink="">
      <xdr:nvSpPr>
        <xdr:cNvPr id="141" name="テキスト ボックス 140"/>
        <xdr:cNvSpPr txBox="1"/>
      </xdr:nvSpPr>
      <xdr:spPr>
        <a:xfrm>
          <a:off x="1719795" y="869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52308</xdr:rowOff>
    </xdr:from>
    <xdr:to>
      <xdr:col>6</xdr:col>
      <xdr:colOff>38100</xdr:colOff>
      <xdr:row>56</xdr:row>
      <xdr:rowOff>153908</xdr:rowOff>
    </xdr:to>
    <xdr:sp macro="" textlink="">
      <xdr:nvSpPr>
        <xdr:cNvPr id="142" name="楕円 141"/>
        <xdr:cNvSpPr/>
      </xdr:nvSpPr>
      <xdr:spPr>
        <a:xfrm>
          <a:off x="1079500" y="965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170435</xdr:rowOff>
    </xdr:from>
    <xdr:ext cx="599010" cy="259045"/>
    <xdr:sp macro="" textlink="">
      <xdr:nvSpPr>
        <xdr:cNvPr id="143" name="テキスト ボックス 142"/>
        <xdr:cNvSpPr txBox="1"/>
      </xdr:nvSpPr>
      <xdr:spPr>
        <a:xfrm>
          <a:off x="830795" y="9428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7" name="テキスト ボックス 156"/>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1" name="テキスト ボックス 16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3" name="テキスト ボックス 162"/>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7" name="直線コネクタ 166"/>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8" name="維持補修費最小値テキスト"/>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9" name="直線コネクタ 168"/>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70" name="維持補修費最大値テキスト"/>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71" name="直線コネクタ 170"/>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155550</xdr:rowOff>
    </xdr:from>
    <xdr:to>
      <xdr:col>24</xdr:col>
      <xdr:colOff>63500</xdr:colOff>
      <xdr:row>78</xdr:row>
      <xdr:rowOff>37134</xdr:rowOff>
    </xdr:to>
    <xdr:cxnSp macro="">
      <xdr:nvCxnSpPr>
        <xdr:cNvPr id="172" name="直線コネクタ 171"/>
        <xdr:cNvCxnSpPr/>
      </xdr:nvCxnSpPr>
      <xdr:spPr>
        <a:xfrm flipV="1">
          <a:off x="3797300" y="13357200"/>
          <a:ext cx="838200" cy="5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85844</xdr:rowOff>
    </xdr:from>
    <xdr:ext cx="469744" cy="259045"/>
    <xdr:sp macro="" textlink="">
      <xdr:nvSpPr>
        <xdr:cNvPr id="173" name="維持補修費平均値テキスト"/>
        <xdr:cNvSpPr txBox="1"/>
      </xdr:nvSpPr>
      <xdr:spPr>
        <a:xfrm>
          <a:off x="4686300" y="13287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4" name="フローチャート: 判断 173"/>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37134</xdr:rowOff>
    </xdr:from>
    <xdr:to>
      <xdr:col>19</xdr:col>
      <xdr:colOff>177800</xdr:colOff>
      <xdr:row>78</xdr:row>
      <xdr:rowOff>79273</xdr:rowOff>
    </xdr:to>
    <xdr:cxnSp macro="">
      <xdr:nvCxnSpPr>
        <xdr:cNvPr id="175" name="直線コネクタ 174"/>
        <xdr:cNvCxnSpPr/>
      </xdr:nvCxnSpPr>
      <xdr:spPr>
        <a:xfrm flipV="1">
          <a:off x="2908300" y="13410234"/>
          <a:ext cx="889000" cy="4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136486</xdr:rowOff>
    </xdr:from>
    <xdr:to>
      <xdr:col>20</xdr:col>
      <xdr:colOff>38100</xdr:colOff>
      <xdr:row>78</xdr:row>
      <xdr:rowOff>66636</xdr:rowOff>
    </xdr:to>
    <xdr:sp macro="" textlink="">
      <xdr:nvSpPr>
        <xdr:cNvPr id="176" name="フローチャート: 判断 175"/>
        <xdr:cNvSpPr/>
      </xdr:nvSpPr>
      <xdr:spPr>
        <a:xfrm>
          <a:off x="3746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83163</xdr:rowOff>
    </xdr:from>
    <xdr:ext cx="469744" cy="259045"/>
    <xdr:sp macro="" textlink="">
      <xdr:nvSpPr>
        <xdr:cNvPr id="177" name="テキスト ボックス 176"/>
        <xdr:cNvSpPr txBox="1"/>
      </xdr:nvSpPr>
      <xdr:spPr>
        <a:xfrm>
          <a:off x="3562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79273</xdr:rowOff>
    </xdr:from>
    <xdr:to>
      <xdr:col>15</xdr:col>
      <xdr:colOff>50800</xdr:colOff>
      <xdr:row>78</xdr:row>
      <xdr:rowOff>103581</xdr:rowOff>
    </xdr:to>
    <xdr:cxnSp macro="">
      <xdr:nvCxnSpPr>
        <xdr:cNvPr id="178" name="直線コネクタ 177"/>
        <xdr:cNvCxnSpPr/>
      </xdr:nvCxnSpPr>
      <xdr:spPr>
        <a:xfrm flipV="1">
          <a:off x="2019300" y="13452373"/>
          <a:ext cx="8890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142811</xdr:rowOff>
    </xdr:from>
    <xdr:to>
      <xdr:col>15</xdr:col>
      <xdr:colOff>101600</xdr:colOff>
      <xdr:row>78</xdr:row>
      <xdr:rowOff>72961</xdr:rowOff>
    </xdr:to>
    <xdr:sp macro="" textlink="">
      <xdr:nvSpPr>
        <xdr:cNvPr id="179" name="フローチャート: 判断 178"/>
        <xdr:cNvSpPr/>
      </xdr:nvSpPr>
      <xdr:spPr>
        <a:xfrm>
          <a:off x="2857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89488</xdr:rowOff>
    </xdr:from>
    <xdr:ext cx="469744" cy="259045"/>
    <xdr:sp macro="" textlink="">
      <xdr:nvSpPr>
        <xdr:cNvPr id="180" name="テキスト ボックス 179"/>
        <xdr:cNvSpPr txBox="1"/>
      </xdr:nvSpPr>
      <xdr:spPr>
        <a:xfrm>
          <a:off x="2673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103581</xdr:rowOff>
    </xdr:from>
    <xdr:to>
      <xdr:col>10</xdr:col>
      <xdr:colOff>114300</xdr:colOff>
      <xdr:row>78</xdr:row>
      <xdr:rowOff>131051</xdr:rowOff>
    </xdr:to>
    <xdr:cxnSp macro="">
      <xdr:nvCxnSpPr>
        <xdr:cNvPr id="181" name="直線コネクタ 180"/>
        <xdr:cNvCxnSpPr/>
      </xdr:nvCxnSpPr>
      <xdr:spPr>
        <a:xfrm flipV="1">
          <a:off x="1130300" y="13476681"/>
          <a:ext cx="889000" cy="2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148183</xdr:rowOff>
    </xdr:from>
    <xdr:to>
      <xdr:col>10</xdr:col>
      <xdr:colOff>165100</xdr:colOff>
      <xdr:row>78</xdr:row>
      <xdr:rowOff>78333</xdr:rowOff>
    </xdr:to>
    <xdr:sp macro="" textlink="">
      <xdr:nvSpPr>
        <xdr:cNvPr id="182" name="フローチャート: 判断 181"/>
        <xdr:cNvSpPr/>
      </xdr:nvSpPr>
      <xdr:spPr>
        <a:xfrm>
          <a:off x="1968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94860</xdr:rowOff>
    </xdr:from>
    <xdr:ext cx="469744" cy="259045"/>
    <xdr:sp macro="" textlink="">
      <xdr:nvSpPr>
        <xdr:cNvPr id="183" name="テキスト ボックス 182"/>
        <xdr:cNvSpPr txBox="1"/>
      </xdr:nvSpPr>
      <xdr:spPr>
        <a:xfrm>
          <a:off x="1784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159765</xdr:rowOff>
    </xdr:from>
    <xdr:to>
      <xdr:col>6</xdr:col>
      <xdr:colOff>38100</xdr:colOff>
      <xdr:row>78</xdr:row>
      <xdr:rowOff>89915</xdr:rowOff>
    </xdr:to>
    <xdr:sp macro="" textlink="">
      <xdr:nvSpPr>
        <xdr:cNvPr id="184" name="フローチャート: 判断 183"/>
        <xdr:cNvSpPr/>
      </xdr:nvSpPr>
      <xdr:spPr>
        <a:xfrm>
          <a:off x="1079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106442</xdr:rowOff>
    </xdr:from>
    <xdr:ext cx="469744" cy="259045"/>
    <xdr:sp macro="" textlink="">
      <xdr:nvSpPr>
        <xdr:cNvPr id="185" name="テキスト ボックス 184"/>
        <xdr:cNvSpPr txBox="1"/>
      </xdr:nvSpPr>
      <xdr:spPr>
        <a:xfrm>
          <a:off x="895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104750</xdr:rowOff>
    </xdr:from>
    <xdr:to>
      <xdr:col>24</xdr:col>
      <xdr:colOff>114300</xdr:colOff>
      <xdr:row>78</xdr:row>
      <xdr:rowOff>34900</xdr:rowOff>
    </xdr:to>
    <xdr:sp macro="" textlink="">
      <xdr:nvSpPr>
        <xdr:cNvPr id="191" name="楕円 190"/>
        <xdr:cNvSpPr/>
      </xdr:nvSpPr>
      <xdr:spPr>
        <a:xfrm>
          <a:off x="4584700" y="133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127627</xdr:rowOff>
    </xdr:from>
    <xdr:ext cx="469744" cy="259045"/>
    <xdr:sp macro="" textlink="">
      <xdr:nvSpPr>
        <xdr:cNvPr id="192" name="維持補修費該当値テキスト"/>
        <xdr:cNvSpPr txBox="1"/>
      </xdr:nvSpPr>
      <xdr:spPr>
        <a:xfrm>
          <a:off x="4686300" y="1315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157784</xdr:rowOff>
    </xdr:from>
    <xdr:to>
      <xdr:col>20</xdr:col>
      <xdr:colOff>38100</xdr:colOff>
      <xdr:row>78</xdr:row>
      <xdr:rowOff>87934</xdr:rowOff>
    </xdr:to>
    <xdr:sp macro="" textlink="">
      <xdr:nvSpPr>
        <xdr:cNvPr id="193" name="楕円 192"/>
        <xdr:cNvSpPr/>
      </xdr:nvSpPr>
      <xdr:spPr>
        <a:xfrm>
          <a:off x="3746500" y="1335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79061</xdr:rowOff>
    </xdr:from>
    <xdr:ext cx="469744" cy="259045"/>
    <xdr:sp macro="" textlink="">
      <xdr:nvSpPr>
        <xdr:cNvPr id="194" name="テキスト ボックス 193"/>
        <xdr:cNvSpPr txBox="1"/>
      </xdr:nvSpPr>
      <xdr:spPr>
        <a:xfrm>
          <a:off x="3562428" y="1345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28473</xdr:rowOff>
    </xdr:from>
    <xdr:to>
      <xdr:col>15</xdr:col>
      <xdr:colOff>101600</xdr:colOff>
      <xdr:row>78</xdr:row>
      <xdr:rowOff>130073</xdr:rowOff>
    </xdr:to>
    <xdr:sp macro="" textlink="">
      <xdr:nvSpPr>
        <xdr:cNvPr id="195" name="楕円 194"/>
        <xdr:cNvSpPr/>
      </xdr:nvSpPr>
      <xdr:spPr>
        <a:xfrm>
          <a:off x="2857500" y="1340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121200</xdr:rowOff>
    </xdr:from>
    <xdr:ext cx="469744" cy="259045"/>
    <xdr:sp macro="" textlink="">
      <xdr:nvSpPr>
        <xdr:cNvPr id="196" name="テキスト ボックス 195"/>
        <xdr:cNvSpPr txBox="1"/>
      </xdr:nvSpPr>
      <xdr:spPr>
        <a:xfrm>
          <a:off x="2673428" y="13494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52781</xdr:rowOff>
    </xdr:from>
    <xdr:to>
      <xdr:col>10</xdr:col>
      <xdr:colOff>165100</xdr:colOff>
      <xdr:row>78</xdr:row>
      <xdr:rowOff>154381</xdr:rowOff>
    </xdr:to>
    <xdr:sp macro="" textlink="">
      <xdr:nvSpPr>
        <xdr:cNvPr id="197" name="楕円 196"/>
        <xdr:cNvSpPr/>
      </xdr:nvSpPr>
      <xdr:spPr>
        <a:xfrm>
          <a:off x="1968500" y="1342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145508</xdr:rowOff>
    </xdr:from>
    <xdr:ext cx="469744" cy="259045"/>
    <xdr:sp macro="" textlink="">
      <xdr:nvSpPr>
        <xdr:cNvPr id="198" name="テキスト ボックス 197"/>
        <xdr:cNvSpPr txBox="1"/>
      </xdr:nvSpPr>
      <xdr:spPr>
        <a:xfrm>
          <a:off x="1784428" y="13518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80251</xdr:rowOff>
    </xdr:from>
    <xdr:to>
      <xdr:col>6</xdr:col>
      <xdr:colOff>38100</xdr:colOff>
      <xdr:row>79</xdr:row>
      <xdr:rowOff>10401</xdr:rowOff>
    </xdr:to>
    <xdr:sp macro="" textlink="">
      <xdr:nvSpPr>
        <xdr:cNvPr id="199" name="楕円 198"/>
        <xdr:cNvSpPr/>
      </xdr:nvSpPr>
      <xdr:spPr>
        <a:xfrm>
          <a:off x="1079500" y="1345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1528</xdr:rowOff>
    </xdr:from>
    <xdr:ext cx="469744" cy="259045"/>
    <xdr:sp macro="" textlink="">
      <xdr:nvSpPr>
        <xdr:cNvPr id="200" name="テキスト ボックス 199"/>
        <xdr:cNvSpPr txBox="1"/>
      </xdr:nvSpPr>
      <xdr:spPr>
        <a:xfrm>
          <a:off x="895428" y="1354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5" name="直線コネクタ 224"/>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6" name="扶助費最小値テキスト"/>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7" name="直線コネクタ 226"/>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8" name="扶助費最大値テキスト"/>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9" name="直線コネクタ 228"/>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27012</xdr:rowOff>
    </xdr:from>
    <xdr:to>
      <xdr:col>24</xdr:col>
      <xdr:colOff>63500</xdr:colOff>
      <xdr:row>95</xdr:row>
      <xdr:rowOff>73901</xdr:rowOff>
    </xdr:to>
    <xdr:cxnSp macro="">
      <xdr:nvCxnSpPr>
        <xdr:cNvPr id="230" name="直線コネクタ 229"/>
        <xdr:cNvCxnSpPr/>
      </xdr:nvCxnSpPr>
      <xdr:spPr>
        <a:xfrm flipV="1">
          <a:off x="3797300" y="16314762"/>
          <a:ext cx="838200" cy="4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72775</xdr:rowOff>
    </xdr:from>
    <xdr:ext cx="534377" cy="259045"/>
    <xdr:sp macro="" textlink="">
      <xdr:nvSpPr>
        <xdr:cNvPr id="231" name="扶助費平均値テキスト"/>
        <xdr:cNvSpPr txBox="1"/>
      </xdr:nvSpPr>
      <xdr:spPr>
        <a:xfrm>
          <a:off x="4686300" y="1636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2" name="フローチャート: 判断 231"/>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73901</xdr:rowOff>
    </xdr:from>
    <xdr:to>
      <xdr:col>19</xdr:col>
      <xdr:colOff>177800</xdr:colOff>
      <xdr:row>95</xdr:row>
      <xdr:rowOff>124409</xdr:rowOff>
    </xdr:to>
    <xdr:cxnSp macro="">
      <xdr:nvCxnSpPr>
        <xdr:cNvPr id="233" name="直線コネクタ 232"/>
        <xdr:cNvCxnSpPr/>
      </xdr:nvCxnSpPr>
      <xdr:spPr>
        <a:xfrm flipV="1">
          <a:off x="2908300" y="16361651"/>
          <a:ext cx="889000" cy="5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111531</xdr:rowOff>
    </xdr:from>
    <xdr:to>
      <xdr:col>20</xdr:col>
      <xdr:colOff>38100</xdr:colOff>
      <xdr:row>96</xdr:row>
      <xdr:rowOff>41681</xdr:rowOff>
    </xdr:to>
    <xdr:sp macro="" textlink="">
      <xdr:nvSpPr>
        <xdr:cNvPr id="234" name="フローチャート: 判断 233"/>
        <xdr:cNvSpPr/>
      </xdr:nvSpPr>
      <xdr:spPr>
        <a:xfrm>
          <a:off x="37465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32808</xdr:rowOff>
    </xdr:from>
    <xdr:ext cx="534377" cy="259045"/>
    <xdr:sp macro="" textlink="">
      <xdr:nvSpPr>
        <xdr:cNvPr id="235" name="テキスト ボックス 234"/>
        <xdr:cNvSpPr txBox="1"/>
      </xdr:nvSpPr>
      <xdr:spPr>
        <a:xfrm>
          <a:off x="3530111" y="164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95796</xdr:rowOff>
    </xdr:from>
    <xdr:to>
      <xdr:col>15</xdr:col>
      <xdr:colOff>50800</xdr:colOff>
      <xdr:row>95</xdr:row>
      <xdr:rowOff>124409</xdr:rowOff>
    </xdr:to>
    <xdr:cxnSp macro="">
      <xdr:nvCxnSpPr>
        <xdr:cNvPr id="236" name="直線コネクタ 235"/>
        <xdr:cNvCxnSpPr/>
      </xdr:nvCxnSpPr>
      <xdr:spPr>
        <a:xfrm>
          <a:off x="2019300" y="16383546"/>
          <a:ext cx="889000" cy="2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158635</xdr:rowOff>
    </xdr:from>
    <xdr:to>
      <xdr:col>15</xdr:col>
      <xdr:colOff>101600</xdr:colOff>
      <xdr:row>96</xdr:row>
      <xdr:rowOff>88785</xdr:rowOff>
    </xdr:to>
    <xdr:sp macro="" textlink="">
      <xdr:nvSpPr>
        <xdr:cNvPr id="237" name="フローチャート: 判断 236"/>
        <xdr:cNvSpPr/>
      </xdr:nvSpPr>
      <xdr:spPr>
        <a:xfrm>
          <a:off x="2857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79912</xdr:rowOff>
    </xdr:from>
    <xdr:ext cx="534377" cy="259045"/>
    <xdr:sp macro="" textlink="">
      <xdr:nvSpPr>
        <xdr:cNvPr id="238" name="テキスト ボックス 237"/>
        <xdr:cNvSpPr txBox="1"/>
      </xdr:nvSpPr>
      <xdr:spPr>
        <a:xfrm>
          <a:off x="2641111" y="165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82690</xdr:rowOff>
    </xdr:from>
    <xdr:to>
      <xdr:col>10</xdr:col>
      <xdr:colOff>114300</xdr:colOff>
      <xdr:row>95</xdr:row>
      <xdr:rowOff>95796</xdr:rowOff>
    </xdr:to>
    <xdr:cxnSp macro="">
      <xdr:nvCxnSpPr>
        <xdr:cNvPr id="239" name="直線コネクタ 238"/>
        <xdr:cNvCxnSpPr/>
      </xdr:nvCxnSpPr>
      <xdr:spPr>
        <a:xfrm>
          <a:off x="1130300" y="16370440"/>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152743</xdr:rowOff>
    </xdr:from>
    <xdr:to>
      <xdr:col>10</xdr:col>
      <xdr:colOff>165100</xdr:colOff>
      <xdr:row>96</xdr:row>
      <xdr:rowOff>82893</xdr:rowOff>
    </xdr:to>
    <xdr:sp macro="" textlink="">
      <xdr:nvSpPr>
        <xdr:cNvPr id="240" name="フローチャート: 判断 239"/>
        <xdr:cNvSpPr/>
      </xdr:nvSpPr>
      <xdr:spPr>
        <a:xfrm>
          <a:off x="1968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74020</xdr:rowOff>
    </xdr:from>
    <xdr:ext cx="534377" cy="259045"/>
    <xdr:sp macro="" textlink="">
      <xdr:nvSpPr>
        <xdr:cNvPr id="241" name="テキスト ボックス 240"/>
        <xdr:cNvSpPr txBox="1"/>
      </xdr:nvSpPr>
      <xdr:spPr>
        <a:xfrm>
          <a:off x="1752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4927</xdr:rowOff>
    </xdr:from>
    <xdr:to>
      <xdr:col>6</xdr:col>
      <xdr:colOff>38100</xdr:colOff>
      <xdr:row>96</xdr:row>
      <xdr:rowOff>106527</xdr:rowOff>
    </xdr:to>
    <xdr:sp macro="" textlink="">
      <xdr:nvSpPr>
        <xdr:cNvPr id="242" name="フローチャート: 判断 241"/>
        <xdr:cNvSpPr/>
      </xdr:nvSpPr>
      <xdr:spPr>
        <a:xfrm>
          <a:off x="1079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97654</xdr:rowOff>
    </xdr:from>
    <xdr:ext cx="534377" cy="259045"/>
    <xdr:sp macro="" textlink="">
      <xdr:nvSpPr>
        <xdr:cNvPr id="243" name="テキスト ボックス 242"/>
        <xdr:cNvSpPr txBox="1"/>
      </xdr:nvSpPr>
      <xdr:spPr>
        <a:xfrm>
          <a:off x="863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147662</xdr:rowOff>
    </xdr:from>
    <xdr:to>
      <xdr:col>24</xdr:col>
      <xdr:colOff>114300</xdr:colOff>
      <xdr:row>95</xdr:row>
      <xdr:rowOff>77812</xdr:rowOff>
    </xdr:to>
    <xdr:sp macro="" textlink="">
      <xdr:nvSpPr>
        <xdr:cNvPr id="249" name="楕円 248"/>
        <xdr:cNvSpPr/>
      </xdr:nvSpPr>
      <xdr:spPr>
        <a:xfrm>
          <a:off x="4584700" y="1626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170539</xdr:rowOff>
    </xdr:from>
    <xdr:ext cx="534377" cy="259045"/>
    <xdr:sp macro="" textlink="">
      <xdr:nvSpPr>
        <xdr:cNvPr id="250" name="扶助費該当値テキスト"/>
        <xdr:cNvSpPr txBox="1"/>
      </xdr:nvSpPr>
      <xdr:spPr>
        <a:xfrm>
          <a:off x="4686300" y="1611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23101</xdr:rowOff>
    </xdr:from>
    <xdr:to>
      <xdr:col>20</xdr:col>
      <xdr:colOff>38100</xdr:colOff>
      <xdr:row>95</xdr:row>
      <xdr:rowOff>124701</xdr:rowOff>
    </xdr:to>
    <xdr:sp macro="" textlink="">
      <xdr:nvSpPr>
        <xdr:cNvPr id="251" name="楕円 250"/>
        <xdr:cNvSpPr/>
      </xdr:nvSpPr>
      <xdr:spPr>
        <a:xfrm>
          <a:off x="3746500" y="1631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141228</xdr:rowOff>
    </xdr:from>
    <xdr:ext cx="534377" cy="259045"/>
    <xdr:sp macro="" textlink="">
      <xdr:nvSpPr>
        <xdr:cNvPr id="252" name="テキスト ボックス 251"/>
        <xdr:cNvSpPr txBox="1"/>
      </xdr:nvSpPr>
      <xdr:spPr>
        <a:xfrm>
          <a:off x="3530111" y="160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73609</xdr:rowOff>
    </xdr:from>
    <xdr:to>
      <xdr:col>15</xdr:col>
      <xdr:colOff>101600</xdr:colOff>
      <xdr:row>96</xdr:row>
      <xdr:rowOff>3759</xdr:rowOff>
    </xdr:to>
    <xdr:sp macro="" textlink="">
      <xdr:nvSpPr>
        <xdr:cNvPr id="253" name="楕円 252"/>
        <xdr:cNvSpPr/>
      </xdr:nvSpPr>
      <xdr:spPr>
        <a:xfrm>
          <a:off x="2857500" y="1636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20286</xdr:rowOff>
    </xdr:from>
    <xdr:ext cx="534377" cy="259045"/>
    <xdr:sp macro="" textlink="">
      <xdr:nvSpPr>
        <xdr:cNvPr id="254" name="テキスト ボックス 253"/>
        <xdr:cNvSpPr txBox="1"/>
      </xdr:nvSpPr>
      <xdr:spPr>
        <a:xfrm>
          <a:off x="2641111" y="1613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44996</xdr:rowOff>
    </xdr:from>
    <xdr:to>
      <xdr:col>10</xdr:col>
      <xdr:colOff>165100</xdr:colOff>
      <xdr:row>95</xdr:row>
      <xdr:rowOff>146596</xdr:rowOff>
    </xdr:to>
    <xdr:sp macro="" textlink="">
      <xdr:nvSpPr>
        <xdr:cNvPr id="255" name="楕円 254"/>
        <xdr:cNvSpPr/>
      </xdr:nvSpPr>
      <xdr:spPr>
        <a:xfrm>
          <a:off x="1968500" y="1633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163123</xdr:rowOff>
    </xdr:from>
    <xdr:ext cx="534377" cy="259045"/>
    <xdr:sp macro="" textlink="">
      <xdr:nvSpPr>
        <xdr:cNvPr id="256" name="テキスト ボックス 255"/>
        <xdr:cNvSpPr txBox="1"/>
      </xdr:nvSpPr>
      <xdr:spPr>
        <a:xfrm>
          <a:off x="1752111" y="1610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31890</xdr:rowOff>
    </xdr:from>
    <xdr:to>
      <xdr:col>6</xdr:col>
      <xdr:colOff>38100</xdr:colOff>
      <xdr:row>95</xdr:row>
      <xdr:rowOff>133490</xdr:rowOff>
    </xdr:to>
    <xdr:sp macro="" textlink="">
      <xdr:nvSpPr>
        <xdr:cNvPr id="257" name="楕円 256"/>
        <xdr:cNvSpPr/>
      </xdr:nvSpPr>
      <xdr:spPr>
        <a:xfrm>
          <a:off x="1079500" y="1631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150017</xdr:rowOff>
    </xdr:from>
    <xdr:ext cx="534377" cy="259045"/>
    <xdr:sp macro="" textlink="">
      <xdr:nvSpPr>
        <xdr:cNvPr id="258" name="テキスト ボックス 257"/>
        <xdr:cNvSpPr txBox="1"/>
      </xdr:nvSpPr>
      <xdr:spPr>
        <a:xfrm>
          <a:off x="863111" y="1609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9" name="テキスト ボックス 26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1" name="テキスト ボックス 270"/>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9179</xdr:rowOff>
    </xdr:from>
    <xdr:to>
      <xdr:col>54</xdr:col>
      <xdr:colOff>189865</xdr:colOff>
      <xdr:row>37</xdr:row>
      <xdr:rowOff>140285</xdr:rowOff>
    </xdr:to>
    <xdr:cxnSp macro="">
      <xdr:nvCxnSpPr>
        <xdr:cNvPr id="281" name="直線コネクタ 280"/>
        <xdr:cNvCxnSpPr/>
      </xdr:nvCxnSpPr>
      <xdr:spPr>
        <a:xfrm flipV="1">
          <a:off x="10475595" y="5324129"/>
          <a:ext cx="1270" cy="115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144112</xdr:rowOff>
    </xdr:from>
    <xdr:ext cx="599010" cy="259045"/>
    <xdr:sp macro="" textlink="">
      <xdr:nvSpPr>
        <xdr:cNvPr id="282" name="補助費等最小値テキスト"/>
        <xdr:cNvSpPr txBox="1"/>
      </xdr:nvSpPr>
      <xdr:spPr>
        <a:xfrm>
          <a:off x="10528300" y="6487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140285</xdr:rowOff>
    </xdr:from>
    <xdr:to>
      <xdr:col>55</xdr:col>
      <xdr:colOff>88900</xdr:colOff>
      <xdr:row>37</xdr:row>
      <xdr:rowOff>140285</xdr:rowOff>
    </xdr:to>
    <xdr:cxnSp macro="">
      <xdr:nvCxnSpPr>
        <xdr:cNvPr id="283" name="直線コネクタ 282"/>
        <xdr:cNvCxnSpPr/>
      </xdr:nvCxnSpPr>
      <xdr:spPr>
        <a:xfrm>
          <a:off x="10388600" y="648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127306</xdr:rowOff>
    </xdr:from>
    <xdr:ext cx="599010" cy="259045"/>
    <xdr:sp macro="" textlink="">
      <xdr:nvSpPr>
        <xdr:cNvPr id="284" name="補助費等最大値テキスト"/>
        <xdr:cNvSpPr txBox="1"/>
      </xdr:nvSpPr>
      <xdr:spPr>
        <a:xfrm>
          <a:off x="10528300" y="509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9179</xdr:rowOff>
    </xdr:from>
    <xdr:to>
      <xdr:col>55</xdr:col>
      <xdr:colOff>88900</xdr:colOff>
      <xdr:row>31</xdr:row>
      <xdr:rowOff>9179</xdr:rowOff>
    </xdr:to>
    <xdr:cxnSp macro="">
      <xdr:nvCxnSpPr>
        <xdr:cNvPr id="285" name="直線コネクタ 284"/>
        <xdr:cNvCxnSpPr/>
      </xdr:nvCxnSpPr>
      <xdr:spPr>
        <a:xfrm>
          <a:off x="10388600" y="5324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128974</xdr:rowOff>
    </xdr:from>
    <xdr:to>
      <xdr:col>55</xdr:col>
      <xdr:colOff>0</xdr:colOff>
      <xdr:row>38</xdr:row>
      <xdr:rowOff>169628</xdr:rowOff>
    </xdr:to>
    <xdr:cxnSp macro="">
      <xdr:nvCxnSpPr>
        <xdr:cNvPr id="286" name="直線コネクタ 285"/>
        <xdr:cNvCxnSpPr/>
      </xdr:nvCxnSpPr>
      <xdr:spPr>
        <a:xfrm flipV="1">
          <a:off x="9639300" y="6129724"/>
          <a:ext cx="838200" cy="55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88564</xdr:rowOff>
    </xdr:from>
    <xdr:ext cx="599010" cy="259045"/>
    <xdr:sp macro="" textlink="">
      <xdr:nvSpPr>
        <xdr:cNvPr id="287" name="補助費等平均値テキスト"/>
        <xdr:cNvSpPr txBox="1"/>
      </xdr:nvSpPr>
      <xdr:spPr>
        <a:xfrm>
          <a:off x="10528300" y="60893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110137</xdr:rowOff>
    </xdr:from>
    <xdr:to>
      <xdr:col>55</xdr:col>
      <xdr:colOff>50800</xdr:colOff>
      <xdr:row>36</xdr:row>
      <xdr:rowOff>40287</xdr:rowOff>
    </xdr:to>
    <xdr:sp macro="" textlink="">
      <xdr:nvSpPr>
        <xdr:cNvPr id="288" name="フローチャート: 判断 287"/>
        <xdr:cNvSpPr/>
      </xdr:nvSpPr>
      <xdr:spPr>
        <a:xfrm>
          <a:off x="10426700" y="611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169628</xdr:rowOff>
    </xdr:from>
    <xdr:to>
      <xdr:col>50</xdr:col>
      <xdr:colOff>114300</xdr:colOff>
      <xdr:row>39</xdr:row>
      <xdr:rowOff>43669</xdr:rowOff>
    </xdr:to>
    <xdr:cxnSp macro="">
      <xdr:nvCxnSpPr>
        <xdr:cNvPr id="289" name="直線コネクタ 288"/>
        <xdr:cNvCxnSpPr/>
      </xdr:nvCxnSpPr>
      <xdr:spPr>
        <a:xfrm flipV="1">
          <a:off x="8750300" y="6684728"/>
          <a:ext cx="889000" cy="4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142900</xdr:rowOff>
    </xdr:from>
    <xdr:to>
      <xdr:col>50</xdr:col>
      <xdr:colOff>165100</xdr:colOff>
      <xdr:row>39</xdr:row>
      <xdr:rowOff>73050</xdr:rowOff>
    </xdr:to>
    <xdr:sp macro="" textlink="">
      <xdr:nvSpPr>
        <xdr:cNvPr id="290" name="フローチャート: 判断 289"/>
        <xdr:cNvSpPr/>
      </xdr:nvSpPr>
      <xdr:spPr>
        <a:xfrm>
          <a:off x="9588500" y="66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64177</xdr:rowOff>
    </xdr:from>
    <xdr:ext cx="534377" cy="259045"/>
    <xdr:sp macro="" textlink="">
      <xdr:nvSpPr>
        <xdr:cNvPr id="291" name="テキスト ボックス 290"/>
        <xdr:cNvSpPr txBox="1"/>
      </xdr:nvSpPr>
      <xdr:spPr>
        <a:xfrm>
          <a:off x="9372111" y="675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43669</xdr:rowOff>
    </xdr:from>
    <xdr:to>
      <xdr:col>45</xdr:col>
      <xdr:colOff>177800</xdr:colOff>
      <xdr:row>39</xdr:row>
      <xdr:rowOff>73904</xdr:rowOff>
    </xdr:to>
    <xdr:cxnSp macro="">
      <xdr:nvCxnSpPr>
        <xdr:cNvPr id="292" name="直線コネクタ 291"/>
        <xdr:cNvCxnSpPr/>
      </xdr:nvCxnSpPr>
      <xdr:spPr>
        <a:xfrm flipV="1">
          <a:off x="7861300" y="6730219"/>
          <a:ext cx="889000" cy="3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149506</xdr:rowOff>
    </xdr:from>
    <xdr:to>
      <xdr:col>46</xdr:col>
      <xdr:colOff>38100</xdr:colOff>
      <xdr:row>39</xdr:row>
      <xdr:rowOff>79656</xdr:rowOff>
    </xdr:to>
    <xdr:sp macro="" textlink="">
      <xdr:nvSpPr>
        <xdr:cNvPr id="293" name="フローチャート: 判断 292"/>
        <xdr:cNvSpPr/>
      </xdr:nvSpPr>
      <xdr:spPr>
        <a:xfrm>
          <a:off x="8699500" y="666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96183</xdr:rowOff>
    </xdr:from>
    <xdr:ext cx="534377" cy="259045"/>
    <xdr:sp macro="" textlink="">
      <xdr:nvSpPr>
        <xdr:cNvPr id="294" name="テキスト ボックス 293"/>
        <xdr:cNvSpPr txBox="1"/>
      </xdr:nvSpPr>
      <xdr:spPr>
        <a:xfrm>
          <a:off x="8483111" y="643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62639</xdr:rowOff>
    </xdr:from>
    <xdr:to>
      <xdr:col>41</xdr:col>
      <xdr:colOff>50800</xdr:colOff>
      <xdr:row>39</xdr:row>
      <xdr:rowOff>73904</xdr:rowOff>
    </xdr:to>
    <xdr:cxnSp macro="">
      <xdr:nvCxnSpPr>
        <xdr:cNvPr id="295" name="直線コネクタ 294"/>
        <xdr:cNvCxnSpPr/>
      </xdr:nvCxnSpPr>
      <xdr:spPr>
        <a:xfrm>
          <a:off x="6972300" y="6749189"/>
          <a:ext cx="889000" cy="1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3683</xdr:rowOff>
    </xdr:from>
    <xdr:to>
      <xdr:col>41</xdr:col>
      <xdr:colOff>101600</xdr:colOff>
      <xdr:row>39</xdr:row>
      <xdr:rowOff>105283</xdr:rowOff>
    </xdr:to>
    <xdr:sp macro="" textlink="">
      <xdr:nvSpPr>
        <xdr:cNvPr id="296" name="フローチャート: 判断 295"/>
        <xdr:cNvSpPr/>
      </xdr:nvSpPr>
      <xdr:spPr>
        <a:xfrm>
          <a:off x="7810500" y="669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121809</xdr:rowOff>
    </xdr:from>
    <xdr:ext cx="534377" cy="259045"/>
    <xdr:sp macro="" textlink="">
      <xdr:nvSpPr>
        <xdr:cNvPr id="297" name="テキスト ボックス 296"/>
        <xdr:cNvSpPr txBox="1"/>
      </xdr:nvSpPr>
      <xdr:spPr>
        <a:xfrm>
          <a:off x="7594111" y="646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15734</xdr:rowOff>
    </xdr:from>
    <xdr:to>
      <xdr:col>36</xdr:col>
      <xdr:colOff>165100</xdr:colOff>
      <xdr:row>39</xdr:row>
      <xdr:rowOff>117334</xdr:rowOff>
    </xdr:to>
    <xdr:sp macro="" textlink="">
      <xdr:nvSpPr>
        <xdr:cNvPr id="298" name="フローチャート: 判断 297"/>
        <xdr:cNvSpPr/>
      </xdr:nvSpPr>
      <xdr:spPr>
        <a:xfrm>
          <a:off x="6921500" y="670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108461</xdr:rowOff>
    </xdr:from>
    <xdr:ext cx="534377" cy="259045"/>
    <xdr:sp macro="" textlink="">
      <xdr:nvSpPr>
        <xdr:cNvPr id="299" name="テキスト ボックス 298"/>
        <xdr:cNvSpPr txBox="1"/>
      </xdr:nvSpPr>
      <xdr:spPr>
        <a:xfrm>
          <a:off x="6705111" y="679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78174</xdr:rowOff>
    </xdr:from>
    <xdr:to>
      <xdr:col>55</xdr:col>
      <xdr:colOff>50800</xdr:colOff>
      <xdr:row>36</xdr:row>
      <xdr:rowOff>8324</xdr:rowOff>
    </xdr:to>
    <xdr:sp macro="" textlink="">
      <xdr:nvSpPr>
        <xdr:cNvPr id="305" name="楕円 304"/>
        <xdr:cNvSpPr/>
      </xdr:nvSpPr>
      <xdr:spPr>
        <a:xfrm>
          <a:off x="10426700" y="607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101051</xdr:rowOff>
    </xdr:from>
    <xdr:ext cx="599010" cy="259045"/>
    <xdr:sp macro="" textlink="">
      <xdr:nvSpPr>
        <xdr:cNvPr id="306" name="補助費等該当値テキスト"/>
        <xdr:cNvSpPr txBox="1"/>
      </xdr:nvSpPr>
      <xdr:spPr>
        <a:xfrm>
          <a:off x="10528300" y="593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118828</xdr:rowOff>
    </xdr:from>
    <xdr:to>
      <xdr:col>50</xdr:col>
      <xdr:colOff>165100</xdr:colOff>
      <xdr:row>39</xdr:row>
      <xdr:rowOff>48978</xdr:rowOff>
    </xdr:to>
    <xdr:sp macro="" textlink="">
      <xdr:nvSpPr>
        <xdr:cNvPr id="307" name="楕円 306"/>
        <xdr:cNvSpPr/>
      </xdr:nvSpPr>
      <xdr:spPr>
        <a:xfrm>
          <a:off x="9588500" y="663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65505</xdr:rowOff>
    </xdr:from>
    <xdr:ext cx="534377" cy="259045"/>
    <xdr:sp macro="" textlink="">
      <xdr:nvSpPr>
        <xdr:cNvPr id="308" name="テキスト ボックス 307"/>
        <xdr:cNvSpPr txBox="1"/>
      </xdr:nvSpPr>
      <xdr:spPr>
        <a:xfrm>
          <a:off x="9372111" y="640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164319</xdr:rowOff>
    </xdr:from>
    <xdr:to>
      <xdr:col>46</xdr:col>
      <xdr:colOff>38100</xdr:colOff>
      <xdr:row>39</xdr:row>
      <xdr:rowOff>94469</xdr:rowOff>
    </xdr:to>
    <xdr:sp macro="" textlink="">
      <xdr:nvSpPr>
        <xdr:cNvPr id="309" name="楕円 308"/>
        <xdr:cNvSpPr/>
      </xdr:nvSpPr>
      <xdr:spPr>
        <a:xfrm>
          <a:off x="8699500" y="667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85596</xdr:rowOff>
    </xdr:from>
    <xdr:ext cx="534377" cy="259045"/>
    <xdr:sp macro="" textlink="">
      <xdr:nvSpPr>
        <xdr:cNvPr id="310" name="テキスト ボックス 309"/>
        <xdr:cNvSpPr txBox="1"/>
      </xdr:nvSpPr>
      <xdr:spPr>
        <a:xfrm>
          <a:off x="8483111" y="677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23104</xdr:rowOff>
    </xdr:from>
    <xdr:to>
      <xdr:col>41</xdr:col>
      <xdr:colOff>101600</xdr:colOff>
      <xdr:row>39</xdr:row>
      <xdr:rowOff>124704</xdr:rowOff>
    </xdr:to>
    <xdr:sp macro="" textlink="">
      <xdr:nvSpPr>
        <xdr:cNvPr id="311" name="楕円 310"/>
        <xdr:cNvSpPr/>
      </xdr:nvSpPr>
      <xdr:spPr>
        <a:xfrm>
          <a:off x="7810500" y="670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115831</xdr:rowOff>
    </xdr:from>
    <xdr:ext cx="534377" cy="259045"/>
    <xdr:sp macro="" textlink="">
      <xdr:nvSpPr>
        <xdr:cNvPr id="312" name="テキスト ボックス 311"/>
        <xdr:cNvSpPr txBox="1"/>
      </xdr:nvSpPr>
      <xdr:spPr>
        <a:xfrm>
          <a:off x="7594111" y="680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11839</xdr:rowOff>
    </xdr:from>
    <xdr:to>
      <xdr:col>36</xdr:col>
      <xdr:colOff>165100</xdr:colOff>
      <xdr:row>39</xdr:row>
      <xdr:rowOff>113439</xdr:rowOff>
    </xdr:to>
    <xdr:sp macro="" textlink="">
      <xdr:nvSpPr>
        <xdr:cNvPr id="313" name="楕円 312"/>
        <xdr:cNvSpPr/>
      </xdr:nvSpPr>
      <xdr:spPr>
        <a:xfrm>
          <a:off x="6921500" y="669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129966</xdr:rowOff>
    </xdr:from>
    <xdr:ext cx="534377" cy="259045"/>
    <xdr:sp macro="" textlink="">
      <xdr:nvSpPr>
        <xdr:cNvPr id="314" name="テキスト ボックス 313"/>
        <xdr:cNvSpPr txBox="1"/>
      </xdr:nvSpPr>
      <xdr:spPr>
        <a:xfrm>
          <a:off x="6705111" y="647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8" name="直線コネクタ 337"/>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9" name="普通建設事業費最小値テキスト"/>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40" name="直線コネクタ 339"/>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41" name="普通建設事業費最大値テキスト"/>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2" name="直線コネクタ 341"/>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126731</xdr:rowOff>
    </xdr:from>
    <xdr:to>
      <xdr:col>55</xdr:col>
      <xdr:colOff>0</xdr:colOff>
      <xdr:row>54</xdr:row>
      <xdr:rowOff>74233</xdr:rowOff>
    </xdr:to>
    <xdr:cxnSp macro="">
      <xdr:nvCxnSpPr>
        <xdr:cNvPr id="343" name="直線コネクタ 342"/>
        <xdr:cNvCxnSpPr/>
      </xdr:nvCxnSpPr>
      <xdr:spPr>
        <a:xfrm flipV="1">
          <a:off x="9639300" y="9213581"/>
          <a:ext cx="838200" cy="11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39765</xdr:rowOff>
    </xdr:from>
    <xdr:ext cx="599010" cy="259045"/>
    <xdr:sp macro="" textlink="">
      <xdr:nvSpPr>
        <xdr:cNvPr id="344" name="普通建設事業費平均値テキスト"/>
        <xdr:cNvSpPr txBox="1"/>
      </xdr:nvSpPr>
      <xdr:spPr>
        <a:xfrm>
          <a:off x="10528300" y="9640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5" name="フローチャート: 判断 344"/>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74233</xdr:rowOff>
    </xdr:from>
    <xdr:to>
      <xdr:col>50</xdr:col>
      <xdr:colOff>114300</xdr:colOff>
      <xdr:row>56</xdr:row>
      <xdr:rowOff>62368</xdr:rowOff>
    </xdr:to>
    <xdr:cxnSp macro="">
      <xdr:nvCxnSpPr>
        <xdr:cNvPr id="346" name="直線コネクタ 345"/>
        <xdr:cNvCxnSpPr/>
      </xdr:nvCxnSpPr>
      <xdr:spPr>
        <a:xfrm flipV="1">
          <a:off x="8750300" y="9332533"/>
          <a:ext cx="889000" cy="33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114084</xdr:rowOff>
    </xdr:from>
    <xdr:to>
      <xdr:col>50</xdr:col>
      <xdr:colOff>165100</xdr:colOff>
      <xdr:row>57</xdr:row>
      <xdr:rowOff>44234</xdr:rowOff>
    </xdr:to>
    <xdr:sp macro="" textlink="">
      <xdr:nvSpPr>
        <xdr:cNvPr id="347" name="フローチャート: 判断 346"/>
        <xdr:cNvSpPr/>
      </xdr:nvSpPr>
      <xdr:spPr>
        <a:xfrm>
          <a:off x="9588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35361</xdr:rowOff>
    </xdr:from>
    <xdr:ext cx="599010" cy="259045"/>
    <xdr:sp macro="" textlink="">
      <xdr:nvSpPr>
        <xdr:cNvPr id="348" name="テキスト ボックス 347"/>
        <xdr:cNvSpPr txBox="1"/>
      </xdr:nvSpPr>
      <xdr:spPr>
        <a:xfrm>
          <a:off x="9339795" y="980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62368</xdr:rowOff>
    </xdr:from>
    <xdr:to>
      <xdr:col>45</xdr:col>
      <xdr:colOff>177800</xdr:colOff>
      <xdr:row>57</xdr:row>
      <xdr:rowOff>153301</xdr:rowOff>
    </xdr:to>
    <xdr:cxnSp macro="">
      <xdr:nvCxnSpPr>
        <xdr:cNvPr id="349" name="直線コネクタ 348"/>
        <xdr:cNvCxnSpPr/>
      </xdr:nvCxnSpPr>
      <xdr:spPr>
        <a:xfrm flipV="1">
          <a:off x="7861300" y="9663568"/>
          <a:ext cx="889000" cy="26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20</xdr:rowOff>
    </xdr:from>
    <xdr:to>
      <xdr:col>46</xdr:col>
      <xdr:colOff>38100</xdr:colOff>
      <xdr:row>57</xdr:row>
      <xdr:rowOff>101620</xdr:rowOff>
    </xdr:to>
    <xdr:sp macro="" textlink="">
      <xdr:nvSpPr>
        <xdr:cNvPr id="350" name="フローチャート: 判断 349"/>
        <xdr:cNvSpPr/>
      </xdr:nvSpPr>
      <xdr:spPr>
        <a:xfrm>
          <a:off x="8699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92747</xdr:rowOff>
    </xdr:from>
    <xdr:ext cx="534377" cy="259045"/>
    <xdr:sp macro="" textlink="">
      <xdr:nvSpPr>
        <xdr:cNvPr id="351" name="テキスト ボックス 350"/>
        <xdr:cNvSpPr txBox="1"/>
      </xdr:nvSpPr>
      <xdr:spPr>
        <a:xfrm>
          <a:off x="8483111" y="98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153301</xdr:rowOff>
    </xdr:from>
    <xdr:to>
      <xdr:col>41</xdr:col>
      <xdr:colOff>50800</xdr:colOff>
      <xdr:row>58</xdr:row>
      <xdr:rowOff>64742</xdr:rowOff>
    </xdr:to>
    <xdr:cxnSp macro="">
      <xdr:nvCxnSpPr>
        <xdr:cNvPr id="352" name="直線コネクタ 351"/>
        <xdr:cNvCxnSpPr/>
      </xdr:nvCxnSpPr>
      <xdr:spPr>
        <a:xfrm flipV="1">
          <a:off x="6972300" y="9925951"/>
          <a:ext cx="889000" cy="8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164826</xdr:rowOff>
    </xdr:from>
    <xdr:to>
      <xdr:col>41</xdr:col>
      <xdr:colOff>101600</xdr:colOff>
      <xdr:row>57</xdr:row>
      <xdr:rowOff>94976</xdr:rowOff>
    </xdr:to>
    <xdr:sp macro="" textlink="">
      <xdr:nvSpPr>
        <xdr:cNvPr id="353" name="フローチャート: 判断 352"/>
        <xdr:cNvSpPr/>
      </xdr:nvSpPr>
      <xdr:spPr>
        <a:xfrm>
          <a:off x="7810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111503</xdr:rowOff>
    </xdr:from>
    <xdr:ext cx="534377" cy="259045"/>
    <xdr:sp macro="" textlink="">
      <xdr:nvSpPr>
        <xdr:cNvPr id="354" name="テキスト ボックス 353"/>
        <xdr:cNvSpPr txBox="1"/>
      </xdr:nvSpPr>
      <xdr:spPr>
        <a:xfrm>
          <a:off x="7594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33785</xdr:rowOff>
    </xdr:from>
    <xdr:to>
      <xdr:col>36</xdr:col>
      <xdr:colOff>165100</xdr:colOff>
      <xdr:row>57</xdr:row>
      <xdr:rowOff>135385</xdr:rowOff>
    </xdr:to>
    <xdr:sp macro="" textlink="">
      <xdr:nvSpPr>
        <xdr:cNvPr id="355" name="フローチャート: 判断 354"/>
        <xdr:cNvSpPr/>
      </xdr:nvSpPr>
      <xdr:spPr>
        <a:xfrm>
          <a:off x="6921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151912</xdr:rowOff>
    </xdr:from>
    <xdr:ext cx="534377" cy="259045"/>
    <xdr:sp macro="" textlink="">
      <xdr:nvSpPr>
        <xdr:cNvPr id="356" name="テキスト ボックス 355"/>
        <xdr:cNvSpPr txBox="1"/>
      </xdr:nvSpPr>
      <xdr:spPr>
        <a:xfrm>
          <a:off x="6705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75931</xdr:rowOff>
    </xdr:from>
    <xdr:to>
      <xdr:col>55</xdr:col>
      <xdr:colOff>50800</xdr:colOff>
      <xdr:row>54</xdr:row>
      <xdr:rowOff>6081</xdr:rowOff>
    </xdr:to>
    <xdr:sp macro="" textlink="">
      <xdr:nvSpPr>
        <xdr:cNvPr id="362" name="楕円 361"/>
        <xdr:cNvSpPr/>
      </xdr:nvSpPr>
      <xdr:spPr>
        <a:xfrm>
          <a:off x="10426700" y="91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98808</xdr:rowOff>
    </xdr:from>
    <xdr:ext cx="599010" cy="259045"/>
    <xdr:sp macro="" textlink="">
      <xdr:nvSpPr>
        <xdr:cNvPr id="363" name="普通建設事業費該当値テキスト"/>
        <xdr:cNvSpPr txBox="1"/>
      </xdr:nvSpPr>
      <xdr:spPr>
        <a:xfrm>
          <a:off x="10528300" y="901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23433</xdr:rowOff>
    </xdr:from>
    <xdr:to>
      <xdr:col>50</xdr:col>
      <xdr:colOff>165100</xdr:colOff>
      <xdr:row>54</xdr:row>
      <xdr:rowOff>125033</xdr:rowOff>
    </xdr:to>
    <xdr:sp macro="" textlink="">
      <xdr:nvSpPr>
        <xdr:cNvPr id="364" name="楕円 363"/>
        <xdr:cNvSpPr/>
      </xdr:nvSpPr>
      <xdr:spPr>
        <a:xfrm>
          <a:off x="9588500" y="928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141560</xdr:rowOff>
    </xdr:from>
    <xdr:ext cx="599010" cy="259045"/>
    <xdr:sp macro="" textlink="">
      <xdr:nvSpPr>
        <xdr:cNvPr id="365" name="テキスト ボックス 364"/>
        <xdr:cNvSpPr txBox="1"/>
      </xdr:nvSpPr>
      <xdr:spPr>
        <a:xfrm>
          <a:off x="9339795" y="9056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11568</xdr:rowOff>
    </xdr:from>
    <xdr:to>
      <xdr:col>46</xdr:col>
      <xdr:colOff>38100</xdr:colOff>
      <xdr:row>56</xdr:row>
      <xdr:rowOff>113168</xdr:rowOff>
    </xdr:to>
    <xdr:sp macro="" textlink="">
      <xdr:nvSpPr>
        <xdr:cNvPr id="366" name="楕円 365"/>
        <xdr:cNvSpPr/>
      </xdr:nvSpPr>
      <xdr:spPr>
        <a:xfrm>
          <a:off x="8699500" y="961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129695</xdr:rowOff>
    </xdr:from>
    <xdr:ext cx="599010" cy="259045"/>
    <xdr:sp macro="" textlink="">
      <xdr:nvSpPr>
        <xdr:cNvPr id="367" name="テキスト ボックス 366"/>
        <xdr:cNvSpPr txBox="1"/>
      </xdr:nvSpPr>
      <xdr:spPr>
        <a:xfrm>
          <a:off x="8450795" y="9387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102501</xdr:rowOff>
    </xdr:from>
    <xdr:to>
      <xdr:col>41</xdr:col>
      <xdr:colOff>101600</xdr:colOff>
      <xdr:row>58</xdr:row>
      <xdr:rowOff>32651</xdr:rowOff>
    </xdr:to>
    <xdr:sp macro="" textlink="">
      <xdr:nvSpPr>
        <xdr:cNvPr id="368" name="楕円 367"/>
        <xdr:cNvSpPr/>
      </xdr:nvSpPr>
      <xdr:spPr>
        <a:xfrm>
          <a:off x="7810500" y="987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23778</xdr:rowOff>
    </xdr:from>
    <xdr:ext cx="534377" cy="259045"/>
    <xdr:sp macro="" textlink="">
      <xdr:nvSpPr>
        <xdr:cNvPr id="369" name="テキスト ボックス 368"/>
        <xdr:cNvSpPr txBox="1"/>
      </xdr:nvSpPr>
      <xdr:spPr>
        <a:xfrm>
          <a:off x="7594111" y="99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13942</xdr:rowOff>
    </xdr:from>
    <xdr:to>
      <xdr:col>36</xdr:col>
      <xdr:colOff>165100</xdr:colOff>
      <xdr:row>58</xdr:row>
      <xdr:rowOff>115542</xdr:rowOff>
    </xdr:to>
    <xdr:sp macro="" textlink="">
      <xdr:nvSpPr>
        <xdr:cNvPr id="370" name="楕円 369"/>
        <xdr:cNvSpPr/>
      </xdr:nvSpPr>
      <xdr:spPr>
        <a:xfrm>
          <a:off x="6921500" y="995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106669</xdr:rowOff>
    </xdr:from>
    <xdr:ext cx="534377" cy="259045"/>
    <xdr:sp macro="" textlink="">
      <xdr:nvSpPr>
        <xdr:cNvPr id="371" name="テキスト ボックス 370"/>
        <xdr:cNvSpPr txBox="1"/>
      </xdr:nvSpPr>
      <xdr:spPr>
        <a:xfrm>
          <a:off x="6705111" y="1005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3" name="直線コネクタ 392"/>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4" name="普通建設事業費 （ うち新規整備　）最小値テキスト"/>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5" name="直線コネクタ 394"/>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6" name="普通建設事業費 （ うち新規整備　）最大値テキスト"/>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7" name="直線コネクタ 396"/>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165029</xdr:rowOff>
    </xdr:from>
    <xdr:to>
      <xdr:col>55</xdr:col>
      <xdr:colOff>0</xdr:colOff>
      <xdr:row>75</xdr:row>
      <xdr:rowOff>72464</xdr:rowOff>
    </xdr:to>
    <xdr:cxnSp macro="">
      <xdr:nvCxnSpPr>
        <xdr:cNvPr id="398" name="直線コネクタ 397"/>
        <xdr:cNvCxnSpPr/>
      </xdr:nvCxnSpPr>
      <xdr:spPr>
        <a:xfrm>
          <a:off x="9639300" y="12852329"/>
          <a:ext cx="838200" cy="7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33641</xdr:rowOff>
    </xdr:from>
    <xdr:ext cx="534377" cy="259045"/>
    <xdr:sp macro="" textlink="">
      <xdr:nvSpPr>
        <xdr:cNvPr id="399" name="普通建設事業費 （ うち新規整備　）平均値テキスト"/>
        <xdr:cNvSpPr txBox="1"/>
      </xdr:nvSpPr>
      <xdr:spPr>
        <a:xfrm>
          <a:off x="10528300" y="1323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400" name="フローチャート: 判断 399"/>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165029</xdr:rowOff>
    </xdr:from>
    <xdr:to>
      <xdr:col>50</xdr:col>
      <xdr:colOff>114300</xdr:colOff>
      <xdr:row>76</xdr:row>
      <xdr:rowOff>164311</xdr:rowOff>
    </xdr:to>
    <xdr:cxnSp macro="">
      <xdr:nvCxnSpPr>
        <xdr:cNvPr id="401" name="直線コネクタ 400"/>
        <xdr:cNvCxnSpPr/>
      </xdr:nvCxnSpPr>
      <xdr:spPr>
        <a:xfrm flipV="1">
          <a:off x="8750300" y="12852329"/>
          <a:ext cx="889000" cy="34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88178</xdr:rowOff>
    </xdr:from>
    <xdr:to>
      <xdr:col>50</xdr:col>
      <xdr:colOff>165100</xdr:colOff>
      <xdr:row>78</xdr:row>
      <xdr:rowOff>18328</xdr:rowOff>
    </xdr:to>
    <xdr:sp macro="" textlink="">
      <xdr:nvSpPr>
        <xdr:cNvPr id="402" name="フローチャート: 判断 401"/>
        <xdr:cNvSpPr/>
      </xdr:nvSpPr>
      <xdr:spPr>
        <a:xfrm>
          <a:off x="9588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9455</xdr:rowOff>
    </xdr:from>
    <xdr:ext cx="534377" cy="259045"/>
    <xdr:sp macro="" textlink="">
      <xdr:nvSpPr>
        <xdr:cNvPr id="403" name="テキスト ボックス 402"/>
        <xdr:cNvSpPr txBox="1"/>
      </xdr:nvSpPr>
      <xdr:spPr>
        <a:xfrm>
          <a:off x="9372111" y="1338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164311</xdr:rowOff>
    </xdr:from>
    <xdr:to>
      <xdr:col>45</xdr:col>
      <xdr:colOff>177800</xdr:colOff>
      <xdr:row>78</xdr:row>
      <xdr:rowOff>57779</xdr:rowOff>
    </xdr:to>
    <xdr:cxnSp macro="">
      <xdr:nvCxnSpPr>
        <xdr:cNvPr id="404" name="直線コネクタ 403"/>
        <xdr:cNvCxnSpPr/>
      </xdr:nvCxnSpPr>
      <xdr:spPr>
        <a:xfrm flipV="1">
          <a:off x="7861300" y="13194511"/>
          <a:ext cx="889000" cy="23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140796</xdr:rowOff>
    </xdr:from>
    <xdr:to>
      <xdr:col>46</xdr:col>
      <xdr:colOff>38100</xdr:colOff>
      <xdr:row>78</xdr:row>
      <xdr:rowOff>70946</xdr:rowOff>
    </xdr:to>
    <xdr:sp macro="" textlink="">
      <xdr:nvSpPr>
        <xdr:cNvPr id="405" name="フローチャート: 判断 404"/>
        <xdr:cNvSpPr/>
      </xdr:nvSpPr>
      <xdr:spPr>
        <a:xfrm>
          <a:off x="8699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62073</xdr:rowOff>
    </xdr:from>
    <xdr:ext cx="534377" cy="259045"/>
    <xdr:sp macro="" textlink="">
      <xdr:nvSpPr>
        <xdr:cNvPr id="406" name="テキスト ボックス 405"/>
        <xdr:cNvSpPr txBox="1"/>
      </xdr:nvSpPr>
      <xdr:spPr>
        <a:xfrm>
          <a:off x="8483111" y="134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57779</xdr:rowOff>
    </xdr:from>
    <xdr:to>
      <xdr:col>41</xdr:col>
      <xdr:colOff>50800</xdr:colOff>
      <xdr:row>78</xdr:row>
      <xdr:rowOff>64953</xdr:rowOff>
    </xdr:to>
    <xdr:cxnSp macro="">
      <xdr:nvCxnSpPr>
        <xdr:cNvPr id="407" name="直線コネクタ 406"/>
        <xdr:cNvCxnSpPr/>
      </xdr:nvCxnSpPr>
      <xdr:spPr>
        <a:xfrm flipV="1">
          <a:off x="6972300" y="13430879"/>
          <a:ext cx="889000" cy="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142036</xdr:rowOff>
    </xdr:from>
    <xdr:to>
      <xdr:col>41</xdr:col>
      <xdr:colOff>101600</xdr:colOff>
      <xdr:row>78</xdr:row>
      <xdr:rowOff>72186</xdr:rowOff>
    </xdr:to>
    <xdr:sp macro="" textlink="">
      <xdr:nvSpPr>
        <xdr:cNvPr id="408" name="フローチャート: 判断 407"/>
        <xdr:cNvSpPr/>
      </xdr:nvSpPr>
      <xdr:spPr>
        <a:xfrm>
          <a:off x="7810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88713</xdr:rowOff>
    </xdr:from>
    <xdr:ext cx="534377" cy="259045"/>
    <xdr:sp macro="" textlink="">
      <xdr:nvSpPr>
        <xdr:cNvPr id="409" name="テキスト ボックス 408"/>
        <xdr:cNvSpPr txBox="1"/>
      </xdr:nvSpPr>
      <xdr:spPr>
        <a:xfrm>
          <a:off x="7594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156159</xdr:rowOff>
    </xdr:from>
    <xdr:to>
      <xdr:col>36</xdr:col>
      <xdr:colOff>165100</xdr:colOff>
      <xdr:row>78</xdr:row>
      <xdr:rowOff>86309</xdr:rowOff>
    </xdr:to>
    <xdr:sp macro="" textlink="">
      <xdr:nvSpPr>
        <xdr:cNvPr id="410" name="フローチャート: 判断 409"/>
        <xdr:cNvSpPr/>
      </xdr:nvSpPr>
      <xdr:spPr>
        <a:xfrm>
          <a:off x="6921500" y="1335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102836</xdr:rowOff>
    </xdr:from>
    <xdr:ext cx="534377" cy="259045"/>
    <xdr:sp macro="" textlink="">
      <xdr:nvSpPr>
        <xdr:cNvPr id="411" name="テキスト ボックス 410"/>
        <xdr:cNvSpPr txBox="1"/>
      </xdr:nvSpPr>
      <xdr:spPr>
        <a:xfrm>
          <a:off x="6705111" y="1313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21664</xdr:rowOff>
    </xdr:from>
    <xdr:to>
      <xdr:col>55</xdr:col>
      <xdr:colOff>50800</xdr:colOff>
      <xdr:row>75</xdr:row>
      <xdr:rowOff>123264</xdr:rowOff>
    </xdr:to>
    <xdr:sp macro="" textlink="">
      <xdr:nvSpPr>
        <xdr:cNvPr id="417" name="楕円 416"/>
        <xdr:cNvSpPr/>
      </xdr:nvSpPr>
      <xdr:spPr>
        <a:xfrm>
          <a:off x="10426700" y="1288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44541</xdr:rowOff>
    </xdr:from>
    <xdr:ext cx="599010" cy="259045"/>
    <xdr:sp macro="" textlink="">
      <xdr:nvSpPr>
        <xdr:cNvPr id="418" name="普通建設事業費 （ うち新規整備　）該当値テキスト"/>
        <xdr:cNvSpPr txBox="1"/>
      </xdr:nvSpPr>
      <xdr:spPr>
        <a:xfrm>
          <a:off x="10528300" y="1273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114229</xdr:rowOff>
    </xdr:from>
    <xdr:to>
      <xdr:col>50</xdr:col>
      <xdr:colOff>165100</xdr:colOff>
      <xdr:row>75</xdr:row>
      <xdr:rowOff>44379</xdr:rowOff>
    </xdr:to>
    <xdr:sp macro="" textlink="">
      <xdr:nvSpPr>
        <xdr:cNvPr id="419" name="楕円 418"/>
        <xdr:cNvSpPr/>
      </xdr:nvSpPr>
      <xdr:spPr>
        <a:xfrm>
          <a:off x="9588500" y="1280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60906</xdr:rowOff>
    </xdr:from>
    <xdr:ext cx="599010" cy="259045"/>
    <xdr:sp macro="" textlink="">
      <xdr:nvSpPr>
        <xdr:cNvPr id="420" name="テキスト ボックス 419"/>
        <xdr:cNvSpPr txBox="1"/>
      </xdr:nvSpPr>
      <xdr:spPr>
        <a:xfrm>
          <a:off x="9339795" y="1257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113511</xdr:rowOff>
    </xdr:from>
    <xdr:to>
      <xdr:col>46</xdr:col>
      <xdr:colOff>38100</xdr:colOff>
      <xdr:row>77</xdr:row>
      <xdr:rowOff>43661</xdr:rowOff>
    </xdr:to>
    <xdr:sp macro="" textlink="">
      <xdr:nvSpPr>
        <xdr:cNvPr id="421" name="楕円 420"/>
        <xdr:cNvSpPr/>
      </xdr:nvSpPr>
      <xdr:spPr>
        <a:xfrm>
          <a:off x="8699500" y="1314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60188</xdr:rowOff>
    </xdr:from>
    <xdr:ext cx="534377" cy="259045"/>
    <xdr:sp macro="" textlink="">
      <xdr:nvSpPr>
        <xdr:cNvPr id="422" name="テキスト ボックス 421"/>
        <xdr:cNvSpPr txBox="1"/>
      </xdr:nvSpPr>
      <xdr:spPr>
        <a:xfrm>
          <a:off x="8483111" y="1291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6979</xdr:rowOff>
    </xdr:from>
    <xdr:to>
      <xdr:col>41</xdr:col>
      <xdr:colOff>101600</xdr:colOff>
      <xdr:row>78</xdr:row>
      <xdr:rowOff>108579</xdr:rowOff>
    </xdr:to>
    <xdr:sp macro="" textlink="">
      <xdr:nvSpPr>
        <xdr:cNvPr id="423" name="楕円 422"/>
        <xdr:cNvSpPr/>
      </xdr:nvSpPr>
      <xdr:spPr>
        <a:xfrm>
          <a:off x="7810500" y="1338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99706</xdr:rowOff>
    </xdr:from>
    <xdr:ext cx="534377" cy="259045"/>
    <xdr:sp macro="" textlink="">
      <xdr:nvSpPr>
        <xdr:cNvPr id="424" name="テキスト ボックス 423"/>
        <xdr:cNvSpPr txBox="1"/>
      </xdr:nvSpPr>
      <xdr:spPr>
        <a:xfrm>
          <a:off x="7594111" y="1347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14153</xdr:rowOff>
    </xdr:from>
    <xdr:to>
      <xdr:col>36</xdr:col>
      <xdr:colOff>165100</xdr:colOff>
      <xdr:row>78</xdr:row>
      <xdr:rowOff>115753</xdr:rowOff>
    </xdr:to>
    <xdr:sp macro="" textlink="">
      <xdr:nvSpPr>
        <xdr:cNvPr id="425" name="楕円 424"/>
        <xdr:cNvSpPr/>
      </xdr:nvSpPr>
      <xdr:spPr>
        <a:xfrm>
          <a:off x="6921500" y="133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106880</xdr:rowOff>
    </xdr:from>
    <xdr:ext cx="534377" cy="259045"/>
    <xdr:sp macro="" textlink="">
      <xdr:nvSpPr>
        <xdr:cNvPr id="426" name="テキスト ボックス 425"/>
        <xdr:cNvSpPr txBox="1"/>
      </xdr:nvSpPr>
      <xdr:spPr>
        <a:xfrm>
          <a:off x="6705111" y="1347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8" name="直線コネクタ 447"/>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9" name="普通建設事業費 （ うち更新整備　）最小値テキスト"/>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50" name="直線コネクタ 449"/>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51" name="普通建設事業費 （ うち更新整備　）最大値テキスト"/>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2" name="直線コネクタ 451"/>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160438</xdr:rowOff>
    </xdr:from>
    <xdr:to>
      <xdr:col>55</xdr:col>
      <xdr:colOff>0</xdr:colOff>
      <xdr:row>97</xdr:row>
      <xdr:rowOff>94698</xdr:rowOff>
    </xdr:to>
    <xdr:cxnSp macro="">
      <xdr:nvCxnSpPr>
        <xdr:cNvPr id="453" name="直線コネクタ 452"/>
        <xdr:cNvCxnSpPr/>
      </xdr:nvCxnSpPr>
      <xdr:spPr>
        <a:xfrm flipV="1">
          <a:off x="9639300" y="16448188"/>
          <a:ext cx="838200" cy="27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127320</xdr:rowOff>
    </xdr:from>
    <xdr:ext cx="534377" cy="259045"/>
    <xdr:sp macro="" textlink="">
      <xdr:nvSpPr>
        <xdr:cNvPr id="454" name="普通建設事業費 （ うち更新整備　）平均値テキスト"/>
        <xdr:cNvSpPr txBox="1"/>
      </xdr:nvSpPr>
      <xdr:spPr>
        <a:xfrm>
          <a:off x="10528300" y="16586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5" name="フローチャート: 判断 454"/>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94698</xdr:rowOff>
    </xdr:from>
    <xdr:to>
      <xdr:col>50</xdr:col>
      <xdr:colOff>114300</xdr:colOff>
      <xdr:row>97</xdr:row>
      <xdr:rowOff>109987</xdr:rowOff>
    </xdr:to>
    <xdr:cxnSp macro="">
      <xdr:nvCxnSpPr>
        <xdr:cNvPr id="456" name="直線コネクタ 455"/>
        <xdr:cNvCxnSpPr/>
      </xdr:nvCxnSpPr>
      <xdr:spPr>
        <a:xfrm flipV="1">
          <a:off x="8750300" y="16725348"/>
          <a:ext cx="889000" cy="1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7386</xdr:rowOff>
    </xdr:from>
    <xdr:to>
      <xdr:col>50</xdr:col>
      <xdr:colOff>165100</xdr:colOff>
      <xdr:row>97</xdr:row>
      <xdr:rowOff>108986</xdr:rowOff>
    </xdr:to>
    <xdr:sp macro="" textlink="">
      <xdr:nvSpPr>
        <xdr:cNvPr id="457" name="フローチャート: 判断 456"/>
        <xdr:cNvSpPr/>
      </xdr:nvSpPr>
      <xdr:spPr>
        <a:xfrm>
          <a:off x="9588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125513</xdr:rowOff>
    </xdr:from>
    <xdr:ext cx="534377" cy="259045"/>
    <xdr:sp macro="" textlink="">
      <xdr:nvSpPr>
        <xdr:cNvPr id="458" name="テキスト ボックス 457"/>
        <xdr:cNvSpPr txBox="1"/>
      </xdr:nvSpPr>
      <xdr:spPr>
        <a:xfrm>
          <a:off x="9372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109987</xdr:rowOff>
    </xdr:from>
    <xdr:to>
      <xdr:col>45</xdr:col>
      <xdr:colOff>177800</xdr:colOff>
      <xdr:row>97</xdr:row>
      <xdr:rowOff>148365</xdr:rowOff>
    </xdr:to>
    <xdr:cxnSp macro="">
      <xdr:nvCxnSpPr>
        <xdr:cNvPr id="459" name="直線コネクタ 458"/>
        <xdr:cNvCxnSpPr/>
      </xdr:nvCxnSpPr>
      <xdr:spPr>
        <a:xfrm flipV="1">
          <a:off x="7861300" y="16740637"/>
          <a:ext cx="889000" cy="3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33240</xdr:rowOff>
    </xdr:from>
    <xdr:to>
      <xdr:col>46</xdr:col>
      <xdr:colOff>38100</xdr:colOff>
      <xdr:row>97</xdr:row>
      <xdr:rowOff>134840</xdr:rowOff>
    </xdr:to>
    <xdr:sp macro="" textlink="">
      <xdr:nvSpPr>
        <xdr:cNvPr id="460" name="フローチャート: 判断 459"/>
        <xdr:cNvSpPr/>
      </xdr:nvSpPr>
      <xdr:spPr>
        <a:xfrm>
          <a:off x="8699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151367</xdr:rowOff>
    </xdr:from>
    <xdr:ext cx="534377" cy="259045"/>
    <xdr:sp macro="" textlink="">
      <xdr:nvSpPr>
        <xdr:cNvPr id="461" name="テキスト ボックス 460"/>
        <xdr:cNvSpPr txBox="1"/>
      </xdr:nvSpPr>
      <xdr:spPr>
        <a:xfrm>
          <a:off x="8483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148365</xdr:rowOff>
    </xdr:from>
    <xdr:to>
      <xdr:col>41</xdr:col>
      <xdr:colOff>50800</xdr:colOff>
      <xdr:row>98</xdr:row>
      <xdr:rowOff>61913</xdr:rowOff>
    </xdr:to>
    <xdr:cxnSp macro="">
      <xdr:nvCxnSpPr>
        <xdr:cNvPr id="462" name="直線コネクタ 461"/>
        <xdr:cNvCxnSpPr/>
      </xdr:nvCxnSpPr>
      <xdr:spPr>
        <a:xfrm flipV="1">
          <a:off x="6972300" y="16779015"/>
          <a:ext cx="889000" cy="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27589</xdr:rowOff>
    </xdr:from>
    <xdr:to>
      <xdr:col>41</xdr:col>
      <xdr:colOff>101600</xdr:colOff>
      <xdr:row>97</xdr:row>
      <xdr:rowOff>129189</xdr:rowOff>
    </xdr:to>
    <xdr:sp macro="" textlink="">
      <xdr:nvSpPr>
        <xdr:cNvPr id="463" name="フローチャート: 判断 462"/>
        <xdr:cNvSpPr/>
      </xdr:nvSpPr>
      <xdr:spPr>
        <a:xfrm>
          <a:off x="7810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145716</xdr:rowOff>
    </xdr:from>
    <xdr:ext cx="534377" cy="259045"/>
    <xdr:sp macro="" textlink="">
      <xdr:nvSpPr>
        <xdr:cNvPr id="464" name="テキスト ボックス 463"/>
        <xdr:cNvSpPr txBox="1"/>
      </xdr:nvSpPr>
      <xdr:spPr>
        <a:xfrm>
          <a:off x="7594111" y="164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53837</xdr:rowOff>
    </xdr:from>
    <xdr:to>
      <xdr:col>36</xdr:col>
      <xdr:colOff>165100</xdr:colOff>
      <xdr:row>97</xdr:row>
      <xdr:rowOff>155437</xdr:rowOff>
    </xdr:to>
    <xdr:sp macro="" textlink="">
      <xdr:nvSpPr>
        <xdr:cNvPr id="465" name="フローチャート: 判断 464"/>
        <xdr:cNvSpPr/>
      </xdr:nvSpPr>
      <xdr:spPr>
        <a:xfrm>
          <a:off x="6921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514</xdr:rowOff>
    </xdr:from>
    <xdr:ext cx="534377" cy="259045"/>
    <xdr:sp macro="" textlink="">
      <xdr:nvSpPr>
        <xdr:cNvPr id="466" name="テキスト ボックス 465"/>
        <xdr:cNvSpPr txBox="1"/>
      </xdr:nvSpPr>
      <xdr:spPr>
        <a:xfrm>
          <a:off x="6705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109638</xdr:rowOff>
    </xdr:from>
    <xdr:to>
      <xdr:col>55</xdr:col>
      <xdr:colOff>50800</xdr:colOff>
      <xdr:row>96</xdr:row>
      <xdr:rowOff>39788</xdr:rowOff>
    </xdr:to>
    <xdr:sp macro="" textlink="">
      <xdr:nvSpPr>
        <xdr:cNvPr id="472" name="楕円 471"/>
        <xdr:cNvSpPr/>
      </xdr:nvSpPr>
      <xdr:spPr>
        <a:xfrm>
          <a:off x="10426700" y="163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132515</xdr:rowOff>
    </xdr:from>
    <xdr:ext cx="599010" cy="259045"/>
    <xdr:sp macro="" textlink="">
      <xdr:nvSpPr>
        <xdr:cNvPr id="473" name="普通建設事業費 （ うち更新整備　）該当値テキスト"/>
        <xdr:cNvSpPr txBox="1"/>
      </xdr:nvSpPr>
      <xdr:spPr>
        <a:xfrm>
          <a:off x="10528300" y="16248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43898</xdr:rowOff>
    </xdr:from>
    <xdr:to>
      <xdr:col>50</xdr:col>
      <xdr:colOff>165100</xdr:colOff>
      <xdr:row>97</xdr:row>
      <xdr:rowOff>145498</xdr:rowOff>
    </xdr:to>
    <xdr:sp macro="" textlink="">
      <xdr:nvSpPr>
        <xdr:cNvPr id="474" name="楕円 473"/>
        <xdr:cNvSpPr/>
      </xdr:nvSpPr>
      <xdr:spPr>
        <a:xfrm>
          <a:off x="9588500" y="1667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136625</xdr:rowOff>
    </xdr:from>
    <xdr:ext cx="534377" cy="259045"/>
    <xdr:sp macro="" textlink="">
      <xdr:nvSpPr>
        <xdr:cNvPr id="475" name="テキスト ボックス 474"/>
        <xdr:cNvSpPr txBox="1"/>
      </xdr:nvSpPr>
      <xdr:spPr>
        <a:xfrm>
          <a:off x="9372111" y="1676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59187</xdr:rowOff>
    </xdr:from>
    <xdr:to>
      <xdr:col>46</xdr:col>
      <xdr:colOff>38100</xdr:colOff>
      <xdr:row>97</xdr:row>
      <xdr:rowOff>160787</xdr:rowOff>
    </xdr:to>
    <xdr:sp macro="" textlink="">
      <xdr:nvSpPr>
        <xdr:cNvPr id="476" name="楕円 475"/>
        <xdr:cNvSpPr/>
      </xdr:nvSpPr>
      <xdr:spPr>
        <a:xfrm>
          <a:off x="8699500" y="1668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151914</xdr:rowOff>
    </xdr:from>
    <xdr:ext cx="534377" cy="259045"/>
    <xdr:sp macro="" textlink="">
      <xdr:nvSpPr>
        <xdr:cNvPr id="477" name="テキスト ボックス 476"/>
        <xdr:cNvSpPr txBox="1"/>
      </xdr:nvSpPr>
      <xdr:spPr>
        <a:xfrm>
          <a:off x="8483111" y="1678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97565</xdr:rowOff>
    </xdr:from>
    <xdr:to>
      <xdr:col>41</xdr:col>
      <xdr:colOff>101600</xdr:colOff>
      <xdr:row>98</xdr:row>
      <xdr:rowOff>27715</xdr:rowOff>
    </xdr:to>
    <xdr:sp macro="" textlink="">
      <xdr:nvSpPr>
        <xdr:cNvPr id="478" name="楕円 477"/>
        <xdr:cNvSpPr/>
      </xdr:nvSpPr>
      <xdr:spPr>
        <a:xfrm>
          <a:off x="7810500" y="1672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18842</xdr:rowOff>
    </xdr:from>
    <xdr:ext cx="534377" cy="259045"/>
    <xdr:sp macro="" textlink="">
      <xdr:nvSpPr>
        <xdr:cNvPr id="479" name="テキスト ボックス 478"/>
        <xdr:cNvSpPr txBox="1"/>
      </xdr:nvSpPr>
      <xdr:spPr>
        <a:xfrm>
          <a:off x="7594111" y="1682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11113</xdr:rowOff>
    </xdr:from>
    <xdr:to>
      <xdr:col>36</xdr:col>
      <xdr:colOff>165100</xdr:colOff>
      <xdr:row>98</xdr:row>
      <xdr:rowOff>112713</xdr:rowOff>
    </xdr:to>
    <xdr:sp macro="" textlink="">
      <xdr:nvSpPr>
        <xdr:cNvPr id="480" name="楕円 479"/>
        <xdr:cNvSpPr/>
      </xdr:nvSpPr>
      <xdr:spPr>
        <a:xfrm>
          <a:off x="6921500" y="1681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103840</xdr:rowOff>
    </xdr:from>
    <xdr:ext cx="534377" cy="259045"/>
    <xdr:sp macro="" textlink="">
      <xdr:nvSpPr>
        <xdr:cNvPr id="481" name="テキスト ボックス 480"/>
        <xdr:cNvSpPr txBox="1"/>
      </xdr:nvSpPr>
      <xdr:spPr>
        <a:xfrm>
          <a:off x="6705111" y="1690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3" name="テキスト ボックス 49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3" name="直線コネクタ 502"/>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4"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5" name="直線コネクタ 50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6" name="災害復旧事業費最大値テキスト"/>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7" name="直線コネクタ 506"/>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61702</xdr:rowOff>
    </xdr:from>
    <xdr:to>
      <xdr:col>85</xdr:col>
      <xdr:colOff>127000</xdr:colOff>
      <xdr:row>38</xdr:row>
      <xdr:rowOff>105021</xdr:rowOff>
    </xdr:to>
    <xdr:cxnSp macro="">
      <xdr:nvCxnSpPr>
        <xdr:cNvPr id="508" name="直線コネクタ 507"/>
        <xdr:cNvCxnSpPr/>
      </xdr:nvCxnSpPr>
      <xdr:spPr>
        <a:xfrm>
          <a:off x="15481300" y="6576802"/>
          <a:ext cx="838200" cy="4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163258</xdr:rowOff>
    </xdr:from>
    <xdr:ext cx="469744" cy="259045"/>
    <xdr:sp macro="" textlink="">
      <xdr:nvSpPr>
        <xdr:cNvPr id="509" name="災害復旧事業費平均値テキスト"/>
        <xdr:cNvSpPr txBox="1"/>
      </xdr:nvSpPr>
      <xdr:spPr>
        <a:xfrm>
          <a:off x="16370300" y="6335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10" name="フローチャート: 判断 509"/>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171407</xdr:rowOff>
    </xdr:from>
    <xdr:to>
      <xdr:col>81</xdr:col>
      <xdr:colOff>50800</xdr:colOff>
      <xdr:row>38</xdr:row>
      <xdr:rowOff>61702</xdr:rowOff>
    </xdr:to>
    <xdr:cxnSp macro="">
      <xdr:nvCxnSpPr>
        <xdr:cNvPr id="511" name="直線コネクタ 510"/>
        <xdr:cNvCxnSpPr/>
      </xdr:nvCxnSpPr>
      <xdr:spPr>
        <a:xfrm>
          <a:off x="14592300" y="6515057"/>
          <a:ext cx="889000" cy="6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110937</xdr:rowOff>
    </xdr:from>
    <xdr:to>
      <xdr:col>81</xdr:col>
      <xdr:colOff>101600</xdr:colOff>
      <xdr:row>38</xdr:row>
      <xdr:rowOff>41087</xdr:rowOff>
    </xdr:to>
    <xdr:sp macro="" textlink="">
      <xdr:nvSpPr>
        <xdr:cNvPr id="512" name="フローチャート: 判断 511"/>
        <xdr:cNvSpPr/>
      </xdr:nvSpPr>
      <xdr:spPr>
        <a:xfrm>
          <a:off x="15430500" y="645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57614</xdr:rowOff>
    </xdr:from>
    <xdr:ext cx="469744" cy="259045"/>
    <xdr:sp macro="" textlink="">
      <xdr:nvSpPr>
        <xdr:cNvPr id="513" name="テキスト ボックス 512"/>
        <xdr:cNvSpPr txBox="1"/>
      </xdr:nvSpPr>
      <xdr:spPr>
        <a:xfrm>
          <a:off x="15246428" y="622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171407</xdr:rowOff>
    </xdr:from>
    <xdr:to>
      <xdr:col>76</xdr:col>
      <xdr:colOff>114300</xdr:colOff>
      <xdr:row>38</xdr:row>
      <xdr:rowOff>100106</xdr:rowOff>
    </xdr:to>
    <xdr:cxnSp macro="">
      <xdr:nvCxnSpPr>
        <xdr:cNvPr id="514" name="直線コネクタ 513"/>
        <xdr:cNvCxnSpPr/>
      </xdr:nvCxnSpPr>
      <xdr:spPr>
        <a:xfrm flipV="1">
          <a:off x="13703300" y="6515057"/>
          <a:ext cx="889000" cy="10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153091</xdr:rowOff>
    </xdr:from>
    <xdr:to>
      <xdr:col>76</xdr:col>
      <xdr:colOff>165100</xdr:colOff>
      <xdr:row>38</xdr:row>
      <xdr:rowOff>83241</xdr:rowOff>
    </xdr:to>
    <xdr:sp macro="" textlink="">
      <xdr:nvSpPr>
        <xdr:cNvPr id="515" name="フローチャート: 判断 514"/>
        <xdr:cNvSpPr/>
      </xdr:nvSpPr>
      <xdr:spPr>
        <a:xfrm>
          <a:off x="14541500" y="649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74368</xdr:rowOff>
    </xdr:from>
    <xdr:ext cx="469744" cy="259045"/>
    <xdr:sp macro="" textlink="">
      <xdr:nvSpPr>
        <xdr:cNvPr id="516" name="テキスト ボックス 515"/>
        <xdr:cNvSpPr txBox="1"/>
      </xdr:nvSpPr>
      <xdr:spPr>
        <a:xfrm>
          <a:off x="14357428" y="658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125824</xdr:rowOff>
    </xdr:from>
    <xdr:to>
      <xdr:col>71</xdr:col>
      <xdr:colOff>177800</xdr:colOff>
      <xdr:row>38</xdr:row>
      <xdr:rowOff>100106</xdr:rowOff>
    </xdr:to>
    <xdr:cxnSp macro="">
      <xdr:nvCxnSpPr>
        <xdr:cNvPr id="517" name="直線コネクタ 516"/>
        <xdr:cNvCxnSpPr/>
      </xdr:nvCxnSpPr>
      <xdr:spPr>
        <a:xfrm>
          <a:off x="12814300" y="6469474"/>
          <a:ext cx="889000" cy="14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53696</xdr:rowOff>
    </xdr:from>
    <xdr:to>
      <xdr:col>72</xdr:col>
      <xdr:colOff>38100</xdr:colOff>
      <xdr:row>38</xdr:row>
      <xdr:rowOff>155296</xdr:rowOff>
    </xdr:to>
    <xdr:sp macro="" textlink="">
      <xdr:nvSpPr>
        <xdr:cNvPr id="518" name="フローチャート: 判断 517"/>
        <xdr:cNvSpPr/>
      </xdr:nvSpPr>
      <xdr:spPr>
        <a:xfrm>
          <a:off x="136525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146423</xdr:rowOff>
    </xdr:from>
    <xdr:ext cx="469744" cy="259045"/>
    <xdr:sp macro="" textlink="">
      <xdr:nvSpPr>
        <xdr:cNvPr id="519" name="テキスト ボックス 518"/>
        <xdr:cNvSpPr txBox="1"/>
      </xdr:nvSpPr>
      <xdr:spPr>
        <a:xfrm>
          <a:off x="13468428" y="666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13645</xdr:rowOff>
    </xdr:from>
    <xdr:to>
      <xdr:col>67</xdr:col>
      <xdr:colOff>101600</xdr:colOff>
      <xdr:row>38</xdr:row>
      <xdr:rowOff>115245</xdr:rowOff>
    </xdr:to>
    <xdr:sp macro="" textlink="">
      <xdr:nvSpPr>
        <xdr:cNvPr id="520" name="フローチャート: 判断 519"/>
        <xdr:cNvSpPr/>
      </xdr:nvSpPr>
      <xdr:spPr>
        <a:xfrm>
          <a:off x="12763500" y="65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106372</xdr:rowOff>
    </xdr:from>
    <xdr:ext cx="469744" cy="259045"/>
    <xdr:sp macro="" textlink="">
      <xdr:nvSpPr>
        <xdr:cNvPr id="521" name="テキスト ボックス 520"/>
        <xdr:cNvSpPr txBox="1"/>
      </xdr:nvSpPr>
      <xdr:spPr>
        <a:xfrm>
          <a:off x="12579428" y="662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54221</xdr:rowOff>
    </xdr:from>
    <xdr:to>
      <xdr:col>85</xdr:col>
      <xdr:colOff>177800</xdr:colOff>
      <xdr:row>38</xdr:row>
      <xdr:rowOff>155821</xdr:rowOff>
    </xdr:to>
    <xdr:sp macro="" textlink="">
      <xdr:nvSpPr>
        <xdr:cNvPr id="527" name="楕円 526"/>
        <xdr:cNvSpPr/>
      </xdr:nvSpPr>
      <xdr:spPr>
        <a:xfrm>
          <a:off x="16268700" y="656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140598</xdr:rowOff>
    </xdr:from>
    <xdr:ext cx="469744" cy="259045"/>
    <xdr:sp macro="" textlink="">
      <xdr:nvSpPr>
        <xdr:cNvPr id="528" name="災害復旧事業費該当値テキスト"/>
        <xdr:cNvSpPr txBox="1"/>
      </xdr:nvSpPr>
      <xdr:spPr>
        <a:xfrm>
          <a:off x="16370300" y="6484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10902</xdr:rowOff>
    </xdr:from>
    <xdr:to>
      <xdr:col>81</xdr:col>
      <xdr:colOff>101600</xdr:colOff>
      <xdr:row>38</xdr:row>
      <xdr:rowOff>112502</xdr:rowOff>
    </xdr:to>
    <xdr:sp macro="" textlink="">
      <xdr:nvSpPr>
        <xdr:cNvPr id="529" name="楕円 528"/>
        <xdr:cNvSpPr/>
      </xdr:nvSpPr>
      <xdr:spPr>
        <a:xfrm>
          <a:off x="15430500" y="652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103629</xdr:rowOff>
    </xdr:from>
    <xdr:ext cx="469744" cy="259045"/>
    <xdr:sp macro="" textlink="">
      <xdr:nvSpPr>
        <xdr:cNvPr id="530" name="テキスト ボックス 529"/>
        <xdr:cNvSpPr txBox="1"/>
      </xdr:nvSpPr>
      <xdr:spPr>
        <a:xfrm>
          <a:off x="15246428" y="661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120607</xdr:rowOff>
    </xdr:from>
    <xdr:to>
      <xdr:col>76</xdr:col>
      <xdr:colOff>165100</xdr:colOff>
      <xdr:row>38</xdr:row>
      <xdr:rowOff>50757</xdr:rowOff>
    </xdr:to>
    <xdr:sp macro="" textlink="">
      <xdr:nvSpPr>
        <xdr:cNvPr id="531" name="楕円 530"/>
        <xdr:cNvSpPr/>
      </xdr:nvSpPr>
      <xdr:spPr>
        <a:xfrm>
          <a:off x="14541500" y="646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67284</xdr:rowOff>
    </xdr:from>
    <xdr:ext cx="469744" cy="259045"/>
    <xdr:sp macro="" textlink="">
      <xdr:nvSpPr>
        <xdr:cNvPr id="532" name="テキスト ボックス 531"/>
        <xdr:cNvSpPr txBox="1"/>
      </xdr:nvSpPr>
      <xdr:spPr>
        <a:xfrm>
          <a:off x="14357428" y="623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49306</xdr:rowOff>
    </xdr:from>
    <xdr:to>
      <xdr:col>72</xdr:col>
      <xdr:colOff>38100</xdr:colOff>
      <xdr:row>38</xdr:row>
      <xdr:rowOff>150906</xdr:rowOff>
    </xdr:to>
    <xdr:sp macro="" textlink="">
      <xdr:nvSpPr>
        <xdr:cNvPr id="533" name="楕円 532"/>
        <xdr:cNvSpPr/>
      </xdr:nvSpPr>
      <xdr:spPr>
        <a:xfrm>
          <a:off x="13652500" y="656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167433</xdr:rowOff>
    </xdr:from>
    <xdr:ext cx="469744" cy="259045"/>
    <xdr:sp macro="" textlink="">
      <xdr:nvSpPr>
        <xdr:cNvPr id="534" name="テキスト ボックス 533"/>
        <xdr:cNvSpPr txBox="1"/>
      </xdr:nvSpPr>
      <xdr:spPr>
        <a:xfrm>
          <a:off x="13468428" y="6339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75024</xdr:rowOff>
    </xdr:from>
    <xdr:to>
      <xdr:col>67</xdr:col>
      <xdr:colOff>101600</xdr:colOff>
      <xdr:row>38</xdr:row>
      <xdr:rowOff>5174</xdr:rowOff>
    </xdr:to>
    <xdr:sp macro="" textlink="">
      <xdr:nvSpPr>
        <xdr:cNvPr id="535" name="楕円 534"/>
        <xdr:cNvSpPr/>
      </xdr:nvSpPr>
      <xdr:spPr>
        <a:xfrm>
          <a:off x="12763500" y="641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21701</xdr:rowOff>
    </xdr:from>
    <xdr:ext cx="469744" cy="259045"/>
    <xdr:sp macro="" textlink="">
      <xdr:nvSpPr>
        <xdr:cNvPr id="536" name="テキスト ボックス 535"/>
        <xdr:cNvSpPr txBox="1"/>
      </xdr:nvSpPr>
      <xdr:spPr>
        <a:xfrm>
          <a:off x="12579428" y="619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6" name="直線コネクタ 59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7" name="テキスト ボックス 59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8" name="直線コネクタ 59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9" name="テキスト ボックス 59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2" name="直線コネクタ 60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3" name="テキスト ボックス 60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4" name="直線コネクタ 60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5" name="テキスト ボックス 60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09" name="直線コネクタ 608"/>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10" name="公債費最小値テキスト"/>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11" name="直線コネクタ 610"/>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2" name="公債費最大値テキスト"/>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3" name="直線コネクタ 612"/>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127608</xdr:rowOff>
    </xdr:from>
    <xdr:to>
      <xdr:col>85</xdr:col>
      <xdr:colOff>127000</xdr:colOff>
      <xdr:row>76</xdr:row>
      <xdr:rowOff>148554</xdr:rowOff>
    </xdr:to>
    <xdr:cxnSp macro="">
      <xdr:nvCxnSpPr>
        <xdr:cNvPr id="614" name="直線コネクタ 613"/>
        <xdr:cNvCxnSpPr/>
      </xdr:nvCxnSpPr>
      <xdr:spPr>
        <a:xfrm flipV="1">
          <a:off x="15481300" y="13157808"/>
          <a:ext cx="838200" cy="2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89687</xdr:rowOff>
    </xdr:from>
    <xdr:ext cx="534377" cy="259045"/>
    <xdr:sp macro="" textlink="">
      <xdr:nvSpPr>
        <xdr:cNvPr id="615" name="公債費平均値テキスト"/>
        <xdr:cNvSpPr txBox="1"/>
      </xdr:nvSpPr>
      <xdr:spPr>
        <a:xfrm>
          <a:off x="16370300" y="12948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16" name="フローチャート: 判断 615"/>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148554</xdr:rowOff>
    </xdr:from>
    <xdr:to>
      <xdr:col>81</xdr:col>
      <xdr:colOff>50800</xdr:colOff>
      <xdr:row>76</xdr:row>
      <xdr:rowOff>150192</xdr:rowOff>
    </xdr:to>
    <xdr:cxnSp macro="">
      <xdr:nvCxnSpPr>
        <xdr:cNvPr id="617" name="直線コネクタ 616"/>
        <xdr:cNvCxnSpPr/>
      </xdr:nvCxnSpPr>
      <xdr:spPr>
        <a:xfrm flipV="1">
          <a:off x="14592300" y="13178754"/>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96101</xdr:rowOff>
    </xdr:from>
    <xdr:to>
      <xdr:col>81</xdr:col>
      <xdr:colOff>101600</xdr:colOff>
      <xdr:row>77</xdr:row>
      <xdr:rowOff>26251</xdr:rowOff>
    </xdr:to>
    <xdr:sp macro="" textlink="">
      <xdr:nvSpPr>
        <xdr:cNvPr id="618" name="フローチャート: 判断 617"/>
        <xdr:cNvSpPr/>
      </xdr:nvSpPr>
      <xdr:spPr>
        <a:xfrm>
          <a:off x="15430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42778</xdr:rowOff>
    </xdr:from>
    <xdr:ext cx="534377" cy="259045"/>
    <xdr:sp macro="" textlink="">
      <xdr:nvSpPr>
        <xdr:cNvPr id="619" name="テキスト ボックス 618"/>
        <xdr:cNvSpPr txBox="1"/>
      </xdr:nvSpPr>
      <xdr:spPr>
        <a:xfrm>
          <a:off x="15214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150192</xdr:rowOff>
    </xdr:from>
    <xdr:to>
      <xdr:col>76</xdr:col>
      <xdr:colOff>114300</xdr:colOff>
      <xdr:row>77</xdr:row>
      <xdr:rowOff>9816</xdr:rowOff>
    </xdr:to>
    <xdr:cxnSp macro="">
      <xdr:nvCxnSpPr>
        <xdr:cNvPr id="620" name="直線コネクタ 619"/>
        <xdr:cNvCxnSpPr/>
      </xdr:nvCxnSpPr>
      <xdr:spPr>
        <a:xfrm flipV="1">
          <a:off x="13703300" y="13180392"/>
          <a:ext cx="889000" cy="3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109048</xdr:rowOff>
    </xdr:from>
    <xdr:to>
      <xdr:col>76</xdr:col>
      <xdr:colOff>165100</xdr:colOff>
      <xdr:row>77</xdr:row>
      <xdr:rowOff>39198</xdr:rowOff>
    </xdr:to>
    <xdr:sp macro="" textlink="">
      <xdr:nvSpPr>
        <xdr:cNvPr id="621" name="フローチャート: 判断 620"/>
        <xdr:cNvSpPr/>
      </xdr:nvSpPr>
      <xdr:spPr>
        <a:xfrm>
          <a:off x="14541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30325</xdr:rowOff>
    </xdr:from>
    <xdr:ext cx="534377" cy="259045"/>
    <xdr:sp macro="" textlink="">
      <xdr:nvSpPr>
        <xdr:cNvPr id="622" name="テキスト ボックス 621"/>
        <xdr:cNvSpPr txBox="1"/>
      </xdr:nvSpPr>
      <xdr:spPr>
        <a:xfrm>
          <a:off x="14325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9816</xdr:rowOff>
    </xdr:from>
    <xdr:to>
      <xdr:col>71</xdr:col>
      <xdr:colOff>177800</xdr:colOff>
      <xdr:row>77</xdr:row>
      <xdr:rowOff>41791</xdr:rowOff>
    </xdr:to>
    <xdr:cxnSp macro="">
      <xdr:nvCxnSpPr>
        <xdr:cNvPr id="623" name="直線コネクタ 622"/>
        <xdr:cNvCxnSpPr/>
      </xdr:nvCxnSpPr>
      <xdr:spPr>
        <a:xfrm flipV="1">
          <a:off x="12814300" y="13211466"/>
          <a:ext cx="889000" cy="3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110525</xdr:rowOff>
    </xdr:from>
    <xdr:to>
      <xdr:col>72</xdr:col>
      <xdr:colOff>38100</xdr:colOff>
      <xdr:row>77</xdr:row>
      <xdr:rowOff>40675</xdr:rowOff>
    </xdr:to>
    <xdr:sp macro="" textlink="">
      <xdr:nvSpPr>
        <xdr:cNvPr id="624" name="フローチャート: 判断 623"/>
        <xdr:cNvSpPr/>
      </xdr:nvSpPr>
      <xdr:spPr>
        <a:xfrm>
          <a:off x="13652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57203</xdr:rowOff>
    </xdr:from>
    <xdr:ext cx="534377" cy="259045"/>
    <xdr:sp macro="" textlink="">
      <xdr:nvSpPr>
        <xdr:cNvPr id="625" name="テキスト ボックス 624"/>
        <xdr:cNvSpPr txBox="1"/>
      </xdr:nvSpPr>
      <xdr:spPr>
        <a:xfrm>
          <a:off x="13436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104239</xdr:rowOff>
    </xdr:from>
    <xdr:to>
      <xdr:col>67</xdr:col>
      <xdr:colOff>101600</xdr:colOff>
      <xdr:row>77</xdr:row>
      <xdr:rowOff>34389</xdr:rowOff>
    </xdr:to>
    <xdr:sp macro="" textlink="">
      <xdr:nvSpPr>
        <xdr:cNvPr id="626" name="フローチャート: 判断 625"/>
        <xdr:cNvSpPr/>
      </xdr:nvSpPr>
      <xdr:spPr>
        <a:xfrm>
          <a:off x="12763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50916</xdr:rowOff>
    </xdr:from>
    <xdr:ext cx="534377" cy="259045"/>
    <xdr:sp macro="" textlink="">
      <xdr:nvSpPr>
        <xdr:cNvPr id="627" name="テキスト ボックス 626"/>
        <xdr:cNvSpPr txBox="1"/>
      </xdr:nvSpPr>
      <xdr:spPr>
        <a:xfrm>
          <a:off x="12547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76808</xdr:rowOff>
    </xdr:from>
    <xdr:to>
      <xdr:col>85</xdr:col>
      <xdr:colOff>177800</xdr:colOff>
      <xdr:row>77</xdr:row>
      <xdr:rowOff>6958</xdr:rowOff>
    </xdr:to>
    <xdr:sp macro="" textlink="">
      <xdr:nvSpPr>
        <xdr:cNvPr id="633" name="楕円 632"/>
        <xdr:cNvSpPr/>
      </xdr:nvSpPr>
      <xdr:spPr>
        <a:xfrm>
          <a:off x="16268700" y="1310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55235</xdr:rowOff>
    </xdr:from>
    <xdr:ext cx="534377" cy="259045"/>
    <xdr:sp macro="" textlink="">
      <xdr:nvSpPr>
        <xdr:cNvPr id="634" name="公債費該当値テキスト"/>
        <xdr:cNvSpPr txBox="1"/>
      </xdr:nvSpPr>
      <xdr:spPr>
        <a:xfrm>
          <a:off x="16370300" y="1308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97754</xdr:rowOff>
    </xdr:from>
    <xdr:to>
      <xdr:col>81</xdr:col>
      <xdr:colOff>101600</xdr:colOff>
      <xdr:row>77</xdr:row>
      <xdr:rowOff>27904</xdr:rowOff>
    </xdr:to>
    <xdr:sp macro="" textlink="">
      <xdr:nvSpPr>
        <xdr:cNvPr id="635" name="楕円 634"/>
        <xdr:cNvSpPr/>
      </xdr:nvSpPr>
      <xdr:spPr>
        <a:xfrm>
          <a:off x="15430500" y="1312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19031</xdr:rowOff>
    </xdr:from>
    <xdr:ext cx="534377" cy="259045"/>
    <xdr:sp macro="" textlink="">
      <xdr:nvSpPr>
        <xdr:cNvPr id="636" name="テキスト ボックス 635"/>
        <xdr:cNvSpPr txBox="1"/>
      </xdr:nvSpPr>
      <xdr:spPr>
        <a:xfrm>
          <a:off x="15214111" y="1322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99392</xdr:rowOff>
    </xdr:from>
    <xdr:to>
      <xdr:col>76</xdr:col>
      <xdr:colOff>165100</xdr:colOff>
      <xdr:row>77</xdr:row>
      <xdr:rowOff>29542</xdr:rowOff>
    </xdr:to>
    <xdr:sp macro="" textlink="">
      <xdr:nvSpPr>
        <xdr:cNvPr id="637" name="楕円 636"/>
        <xdr:cNvSpPr/>
      </xdr:nvSpPr>
      <xdr:spPr>
        <a:xfrm>
          <a:off x="14541500" y="1312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46069</xdr:rowOff>
    </xdr:from>
    <xdr:ext cx="534377" cy="259045"/>
    <xdr:sp macro="" textlink="">
      <xdr:nvSpPr>
        <xdr:cNvPr id="638" name="テキスト ボックス 637"/>
        <xdr:cNvSpPr txBox="1"/>
      </xdr:nvSpPr>
      <xdr:spPr>
        <a:xfrm>
          <a:off x="14325111" y="1290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130466</xdr:rowOff>
    </xdr:from>
    <xdr:to>
      <xdr:col>72</xdr:col>
      <xdr:colOff>38100</xdr:colOff>
      <xdr:row>77</xdr:row>
      <xdr:rowOff>60616</xdr:rowOff>
    </xdr:to>
    <xdr:sp macro="" textlink="">
      <xdr:nvSpPr>
        <xdr:cNvPr id="639" name="楕円 638"/>
        <xdr:cNvSpPr/>
      </xdr:nvSpPr>
      <xdr:spPr>
        <a:xfrm>
          <a:off x="13652500" y="1316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51743</xdr:rowOff>
    </xdr:from>
    <xdr:ext cx="534377" cy="259045"/>
    <xdr:sp macro="" textlink="">
      <xdr:nvSpPr>
        <xdr:cNvPr id="640" name="テキスト ボックス 639"/>
        <xdr:cNvSpPr txBox="1"/>
      </xdr:nvSpPr>
      <xdr:spPr>
        <a:xfrm>
          <a:off x="13436111" y="1325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162441</xdr:rowOff>
    </xdr:from>
    <xdr:to>
      <xdr:col>67</xdr:col>
      <xdr:colOff>101600</xdr:colOff>
      <xdr:row>77</xdr:row>
      <xdr:rowOff>92591</xdr:rowOff>
    </xdr:to>
    <xdr:sp macro="" textlink="">
      <xdr:nvSpPr>
        <xdr:cNvPr id="641" name="楕円 640"/>
        <xdr:cNvSpPr/>
      </xdr:nvSpPr>
      <xdr:spPr>
        <a:xfrm>
          <a:off x="12763500" y="1319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83718</xdr:rowOff>
    </xdr:from>
    <xdr:ext cx="534377" cy="259045"/>
    <xdr:sp macro="" textlink="">
      <xdr:nvSpPr>
        <xdr:cNvPr id="642" name="テキスト ボックス 641"/>
        <xdr:cNvSpPr txBox="1"/>
      </xdr:nvSpPr>
      <xdr:spPr>
        <a:xfrm>
          <a:off x="12547111" y="1328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3" name="直線コネクタ 65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4" name="テキスト ボックス 65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5" name="直線コネクタ 65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56" name="テキスト ボックス 65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7" name="直線コネクタ 65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8" name="テキスト ボックス 65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9" name="直線コネクタ 65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0" name="テキスト ボックス 65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2" name="テキスト ボックス 66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100912</xdr:rowOff>
    </xdr:from>
    <xdr:to>
      <xdr:col>85</xdr:col>
      <xdr:colOff>126364</xdr:colOff>
      <xdr:row>98</xdr:row>
      <xdr:rowOff>130364</xdr:rowOff>
    </xdr:to>
    <xdr:cxnSp macro="">
      <xdr:nvCxnSpPr>
        <xdr:cNvPr id="664" name="直線コネクタ 663"/>
        <xdr:cNvCxnSpPr/>
      </xdr:nvCxnSpPr>
      <xdr:spPr>
        <a:xfrm flipV="1">
          <a:off x="16317595" y="15874312"/>
          <a:ext cx="1269" cy="105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134191</xdr:rowOff>
    </xdr:from>
    <xdr:ext cx="469744" cy="259045"/>
    <xdr:sp macro="" textlink="">
      <xdr:nvSpPr>
        <xdr:cNvPr id="665" name="積立金最小値テキスト"/>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130364</xdr:rowOff>
    </xdr:from>
    <xdr:to>
      <xdr:col>86</xdr:col>
      <xdr:colOff>25400</xdr:colOff>
      <xdr:row>98</xdr:row>
      <xdr:rowOff>130364</xdr:rowOff>
    </xdr:to>
    <xdr:cxnSp macro="">
      <xdr:nvCxnSpPr>
        <xdr:cNvPr id="666" name="直線コネクタ 665"/>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47589</xdr:rowOff>
    </xdr:from>
    <xdr:ext cx="599010" cy="259045"/>
    <xdr:sp macro="" textlink="">
      <xdr:nvSpPr>
        <xdr:cNvPr id="667" name="積立金最大値テキスト"/>
        <xdr:cNvSpPr txBox="1"/>
      </xdr:nvSpPr>
      <xdr:spPr>
        <a:xfrm>
          <a:off x="16370300" y="1564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100912</xdr:rowOff>
    </xdr:from>
    <xdr:to>
      <xdr:col>86</xdr:col>
      <xdr:colOff>25400</xdr:colOff>
      <xdr:row>92</xdr:row>
      <xdr:rowOff>100912</xdr:rowOff>
    </xdr:to>
    <xdr:cxnSp macro="">
      <xdr:nvCxnSpPr>
        <xdr:cNvPr id="668" name="直線コネクタ 667"/>
        <xdr:cNvCxnSpPr/>
      </xdr:nvCxnSpPr>
      <xdr:spPr>
        <a:xfrm>
          <a:off x="16230600" y="1587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100912</xdr:rowOff>
    </xdr:from>
    <xdr:to>
      <xdr:col>85</xdr:col>
      <xdr:colOff>127000</xdr:colOff>
      <xdr:row>94</xdr:row>
      <xdr:rowOff>60403</xdr:rowOff>
    </xdr:to>
    <xdr:cxnSp macro="">
      <xdr:nvCxnSpPr>
        <xdr:cNvPr id="669" name="直線コネクタ 668"/>
        <xdr:cNvCxnSpPr/>
      </xdr:nvCxnSpPr>
      <xdr:spPr>
        <a:xfrm flipV="1">
          <a:off x="15481300" y="15874312"/>
          <a:ext cx="838200" cy="30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160258</xdr:rowOff>
    </xdr:from>
    <xdr:ext cx="534377" cy="259045"/>
    <xdr:sp macro="" textlink="">
      <xdr:nvSpPr>
        <xdr:cNvPr id="670" name="積立金平均値テキスト"/>
        <xdr:cNvSpPr txBox="1"/>
      </xdr:nvSpPr>
      <xdr:spPr>
        <a:xfrm>
          <a:off x="16370300" y="166194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10381</xdr:rowOff>
    </xdr:from>
    <xdr:to>
      <xdr:col>85</xdr:col>
      <xdr:colOff>177800</xdr:colOff>
      <xdr:row>97</xdr:row>
      <xdr:rowOff>111981</xdr:rowOff>
    </xdr:to>
    <xdr:sp macro="" textlink="">
      <xdr:nvSpPr>
        <xdr:cNvPr id="671" name="フローチャート: 判断 670"/>
        <xdr:cNvSpPr/>
      </xdr:nvSpPr>
      <xdr:spPr>
        <a:xfrm>
          <a:off x="16268700" y="1664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147262</xdr:rowOff>
    </xdr:from>
    <xdr:to>
      <xdr:col>81</xdr:col>
      <xdr:colOff>50800</xdr:colOff>
      <xdr:row>94</xdr:row>
      <xdr:rowOff>60403</xdr:rowOff>
    </xdr:to>
    <xdr:cxnSp macro="">
      <xdr:nvCxnSpPr>
        <xdr:cNvPr id="672" name="直線コネクタ 671"/>
        <xdr:cNvCxnSpPr/>
      </xdr:nvCxnSpPr>
      <xdr:spPr>
        <a:xfrm>
          <a:off x="14592300" y="15577762"/>
          <a:ext cx="889000" cy="59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25468</xdr:rowOff>
    </xdr:from>
    <xdr:to>
      <xdr:col>81</xdr:col>
      <xdr:colOff>101600</xdr:colOff>
      <xdr:row>97</xdr:row>
      <xdr:rowOff>127068</xdr:rowOff>
    </xdr:to>
    <xdr:sp macro="" textlink="">
      <xdr:nvSpPr>
        <xdr:cNvPr id="673" name="フローチャート: 判断 672"/>
        <xdr:cNvSpPr/>
      </xdr:nvSpPr>
      <xdr:spPr>
        <a:xfrm>
          <a:off x="15430500" y="1665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118195</xdr:rowOff>
    </xdr:from>
    <xdr:ext cx="534377" cy="259045"/>
    <xdr:sp macro="" textlink="">
      <xdr:nvSpPr>
        <xdr:cNvPr id="674" name="テキスト ボックス 673"/>
        <xdr:cNvSpPr txBox="1"/>
      </xdr:nvSpPr>
      <xdr:spPr>
        <a:xfrm>
          <a:off x="15214111" y="1674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10066</xdr:rowOff>
    </xdr:from>
    <xdr:to>
      <xdr:col>76</xdr:col>
      <xdr:colOff>114300</xdr:colOff>
      <xdr:row>90</xdr:row>
      <xdr:rowOff>147262</xdr:rowOff>
    </xdr:to>
    <xdr:cxnSp macro="">
      <xdr:nvCxnSpPr>
        <xdr:cNvPr id="675" name="直線コネクタ 674"/>
        <xdr:cNvCxnSpPr/>
      </xdr:nvCxnSpPr>
      <xdr:spPr>
        <a:xfrm>
          <a:off x="13703300" y="15440566"/>
          <a:ext cx="889000" cy="13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26949</xdr:rowOff>
    </xdr:from>
    <xdr:to>
      <xdr:col>76</xdr:col>
      <xdr:colOff>165100</xdr:colOff>
      <xdr:row>97</xdr:row>
      <xdr:rowOff>128549</xdr:rowOff>
    </xdr:to>
    <xdr:sp macro="" textlink="">
      <xdr:nvSpPr>
        <xdr:cNvPr id="676" name="フローチャート: 判断 675"/>
        <xdr:cNvSpPr/>
      </xdr:nvSpPr>
      <xdr:spPr>
        <a:xfrm>
          <a:off x="14541500" y="1665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119676</xdr:rowOff>
    </xdr:from>
    <xdr:ext cx="534377" cy="259045"/>
    <xdr:sp macro="" textlink="">
      <xdr:nvSpPr>
        <xdr:cNvPr id="677" name="テキスト ボックス 676"/>
        <xdr:cNvSpPr txBox="1"/>
      </xdr:nvSpPr>
      <xdr:spPr>
        <a:xfrm>
          <a:off x="14325111" y="1675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10066</xdr:rowOff>
    </xdr:from>
    <xdr:to>
      <xdr:col>71</xdr:col>
      <xdr:colOff>177800</xdr:colOff>
      <xdr:row>96</xdr:row>
      <xdr:rowOff>12424</xdr:rowOff>
    </xdr:to>
    <xdr:cxnSp macro="">
      <xdr:nvCxnSpPr>
        <xdr:cNvPr id="678" name="直線コネクタ 677"/>
        <xdr:cNvCxnSpPr/>
      </xdr:nvCxnSpPr>
      <xdr:spPr>
        <a:xfrm flipV="1">
          <a:off x="12814300" y="15440566"/>
          <a:ext cx="889000" cy="103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43966</xdr:rowOff>
    </xdr:from>
    <xdr:to>
      <xdr:col>72</xdr:col>
      <xdr:colOff>38100</xdr:colOff>
      <xdr:row>97</xdr:row>
      <xdr:rowOff>145566</xdr:rowOff>
    </xdr:to>
    <xdr:sp macro="" textlink="">
      <xdr:nvSpPr>
        <xdr:cNvPr id="679" name="フローチャート: 判断 678"/>
        <xdr:cNvSpPr/>
      </xdr:nvSpPr>
      <xdr:spPr>
        <a:xfrm>
          <a:off x="13652500" y="1667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136693</xdr:rowOff>
    </xdr:from>
    <xdr:ext cx="534377" cy="259045"/>
    <xdr:sp macro="" textlink="">
      <xdr:nvSpPr>
        <xdr:cNvPr id="680" name="テキスト ボックス 679"/>
        <xdr:cNvSpPr txBox="1"/>
      </xdr:nvSpPr>
      <xdr:spPr>
        <a:xfrm>
          <a:off x="13436111" y="1676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56073</xdr:rowOff>
    </xdr:from>
    <xdr:to>
      <xdr:col>67</xdr:col>
      <xdr:colOff>101600</xdr:colOff>
      <xdr:row>97</xdr:row>
      <xdr:rowOff>157673</xdr:rowOff>
    </xdr:to>
    <xdr:sp macro="" textlink="">
      <xdr:nvSpPr>
        <xdr:cNvPr id="681" name="フローチャート: 判断 680"/>
        <xdr:cNvSpPr/>
      </xdr:nvSpPr>
      <xdr:spPr>
        <a:xfrm>
          <a:off x="12763500" y="166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148800</xdr:rowOff>
    </xdr:from>
    <xdr:ext cx="534377" cy="259045"/>
    <xdr:sp macro="" textlink="">
      <xdr:nvSpPr>
        <xdr:cNvPr id="682" name="テキスト ボックス 681"/>
        <xdr:cNvSpPr txBox="1"/>
      </xdr:nvSpPr>
      <xdr:spPr>
        <a:xfrm>
          <a:off x="12547111" y="1677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50112</xdr:rowOff>
    </xdr:from>
    <xdr:to>
      <xdr:col>85</xdr:col>
      <xdr:colOff>177800</xdr:colOff>
      <xdr:row>92</xdr:row>
      <xdr:rowOff>151712</xdr:rowOff>
    </xdr:to>
    <xdr:sp macro="" textlink="">
      <xdr:nvSpPr>
        <xdr:cNvPr id="688" name="楕円 687"/>
        <xdr:cNvSpPr/>
      </xdr:nvSpPr>
      <xdr:spPr>
        <a:xfrm>
          <a:off x="16268700" y="1582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3139</xdr:rowOff>
    </xdr:from>
    <xdr:ext cx="599010" cy="259045"/>
    <xdr:sp macro="" textlink="">
      <xdr:nvSpPr>
        <xdr:cNvPr id="689" name="積立金該当値テキスト"/>
        <xdr:cNvSpPr txBox="1"/>
      </xdr:nvSpPr>
      <xdr:spPr>
        <a:xfrm>
          <a:off x="16370300" y="15776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9603</xdr:rowOff>
    </xdr:from>
    <xdr:to>
      <xdr:col>81</xdr:col>
      <xdr:colOff>101600</xdr:colOff>
      <xdr:row>94</xdr:row>
      <xdr:rowOff>111203</xdr:rowOff>
    </xdr:to>
    <xdr:sp macro="" textlink="">
      <xdr:nvSpPr>
        <xdr:cNvPr id="690" name="楕円 689"/>
        <xdr:cNvSpPr/>
      </xdr:nvSpPr>
      <xdr:spPr>
        <a:xfrm>
          <a:off x="15430500" y="1612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127730</xdr:rowOff>
    </xdr:from>
    <xdr:ext cx="534377" cy="259045"/>
    <xdr:sp macro="" textlink="">
      <xdr:nvSpPr>
        <xdr:cNvPr id="691" name="テキスト ボックス 690"/>
        <xdr:cNvSpPr txBox="1"/>
      </xdr:nvSpPr>
      <xdr:spPr>
        <a:xfrm>
          <a:off x="15214111" y="1590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96462</xdr:rowOff>
    </xdr:from>
    <xdr:to>
      <xdr:col>76</xdr:col>
      <xdr:colOff>165100</xdr:colOff>
      <xdr:row>91</xdr:row>
      <xdr:rowOff>26612</xdr:rowOff>
    </xdr:to>
    <xdr:sp macro="" textlink="">
      <xdr:nvSpPr>
        <xdr:cNvPr id="692" name="楕円 691"/>
        <xdr:cNvSpPr/>
      </xdr:nvSpPr>
      <xdr:spPr>
        <a:xfrm>
          <a:off x="14541500" y="1552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43139</xdr:rowOff>
    </xdr:from>
    <xdr:ext cx="599010" cy="259045"/>
    <xdr:sp macro="" textlink="">
      <xdr:nvSpPr>
        <xdr:cNvPr id="693" name="テキスト ボックス 692"/>
        <xdr:cNvSpPr txBox="1"/>
      </xdr:nvSpPr>
      <xdr:spPr>
        <a:xfrm>
          <a:off x="14292795" y="15302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89</xdr:row>
      <xdr:rowOff>130716</xdr:rowOff>
    </xdr:from>
    <xdr:to>
      <xdr:col>72</xdr:col>
      <xdr:colOff>38100</xdr:colOff>
      <xdr:row>90</xdr:row>
      <xdr:rowOff>60866</xdr:rowOff>
    </xdr:to>
    <xdr:sp macro="" textlink="">
      <xdr:nvSpPr>
        <xdr:cNvPr id="694" name="楕円 693"/>
        <xdr:cNvSpPr/>
      </xdr:nvSpPr>
      <xdr:spPr>
        <a:xfrm>
          <a:off x="13652500" y="1538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88</xdr:row>
      <xdr:rowOff>77393</xdr:rowOff>
    </xdr:from>
    <xdr:ext cx="599010" cy="259045"/>
    <xdr:sp macro="" textlink="">
      <xdr:nvSpPr>
        <xdr:cNvPr id="695" name="テキスト ボックス 694"/>
        <xdr:cNvSpPr txBox="1"/>
      </xdr:nvSpPr>
      <xdr:spPr>
        <a:xfrm>
          <a:off x="13403795" y="15164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133074</xdr:rowOff>
    </xdr:from>
    <xdr:to>
      <xdr:col>67</xdr:col>
      <xdr:colOff>101600</xdr:colOff>
      <xdr:row>96</xdr:row>
      <xdr:rowOff>63224</xdr:rowOff>
    </xdr:to>
    <xdr:sp macro="" textlink="">
      <xdr:nvSpPr>
        <xdr:cNvPr id="696" name="楕円 695"/>
        <xdr:cNvSpPr/>
      </xdr:nvSpPr>
      <xdr:spPr>
        <a:xfrm>
          <a:off x="12763500" y="1642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79751</xdr:rowOff>
    </xdr:from>
    <xdr:ext cx="534377" cy="259045"/>
    <xdr:sp macro="" textlink="">
      <xdr:nvSpPr>
        <xdr:cNvPr id="697" name="テキスト ボックス 696"/>
        <xdr:cNvSpPr txBox="1"/>
      </xdr:nvSpPr>
      <xdr:spPr>
        <a:xfrm>
          <a:off x="12547111" y="1619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19" name="直線コネクタ 718"/>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2" name="投資及び出資金最大値テキスト"/>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23" name="直線コネクタ 722"/>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4" name="直線コネクタ 72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13479</xdr:rowOff>
    </xdr:from>
    <xdr:ext cx="469744" cy="259045"/>
    <xdr:sp macro="" textlink="">
      <xdr:nvSpPr>
        <xdr:cNvPr id="725" name="投資及び出資金平均値テキスト"/>
        <xdr:cNvSpPr txBox="1"/>
      </xdr:nvSpPr>
      <xdr:spPr>
        <a:xfrm>
          <a:off x="22212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26" name="フローチャート: 判断 725"/>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7" name="直線コネクタ 72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155743</xdr:rowOff>
    </xdr:from>
    <xdr:to>
      <xdr:col>112</xdr:col>
      <xdr:colOff>38100</xdr:colOff>
      <xdr:row>38</xdr:row>
      <xdr:rowOff>85892</xdr:rowOff>
    </xdr:to>
    <xdr:sp macro="" textlink="">
      <xdr:nvSpPr>
        <xdr:cNvPr id="728" name="フローチャート: 判断 727"/>
        <xdr:cNvSpPr/>
      </xdr:nvSpPr>
      <xdr:spPr>
        <a:xfrm>
          <a:off x="21272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102420</xdr:rowOff>
    </xdr:from>
    <xdr:ext cx="469744" cy="259045"/>
    <xdr:sp macro="" textlink="">
      <xdr:nvSpPr>
        <xdr:cNvPr id="729" name="テキスト ボックス 728"/>
        <xdr:cNvSpPr txBox="1"/>
      </xdr:nvSpPr>
      <xdr:spPr>
        <a:xfrm>
          <a:off x="21088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0" name="直線コネクタ 72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132654</xdr:rowOff>
    </xdr:from>
    <xdr:to>
      <xdr:col>107</xdr:col>
      <xdr:colOff>101600</xdr:colOff>
      <xdr:row>38</xdr:row>
      <xdr:rowOff>62804</xdr:rowOff>
    </xdr:to>
    <xdr:sp macro="" textlink="">
      <xdr:nvSpPr>
        <xdr:cNvPr id="731" name="フローチャート: 判断 730"/>
        <xdr:cNvSpPr/>
      </xdr:nvSpPr>
      <xdr:spPr>
        <a:xfrm>
          <a:off x="20383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79331</xdr:rowOff>
    </xdr:from>
    <xdr:ext cx="469744" cy="259045"/>
    <xdr:sp macro="" textlink="">
      <xdr:nvSpPr>
        <xdr:cNvPr id="732" name="テキスト ボックス 731"/>
        <xdr:cNvSpPr txBox="1"/>
      </xdr:nvSpPr>
      <xdr:spPr>
        <a:xfrm>
          <a:off x="20199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3" name="直線コネクタ 73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6696</xdr:rowOff>
    </xdr:from>
    <xdr:to>
      <xdr:col>102</xdr:col>
      <xdr:colOff>165100</xdr:colOff>
      <xdr:row>38</xdr:row>
      <xdr:rowOff>108296</xdr:rowOff>
    </xdr:to>
    <xdr:sp macro="" textlink="">
      <xdr:nvSpPr>
        <xdr:cNvPr id="734" name="フローチャート: 判断 733"/>
        <xdr:cNvSpPr/>
      </xdr:nvSpPr>
      <xdr:spPr>
        <a:xfrm>
          <a:off x="19494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124822</xdr:rowOff>
    </xdr:from>
    <xdr:ext cx="469744" cy="259045"/>
    <xdr:sp macro="" textlink="">
      <xdr:nvSpPr>
        <xdr:cNvPr id="735" name="テキスト ボックス 734"/>
        <xdr:cNvSpPr txBox="1"/>
      </xdr:nvSpPr>
      <xdr:spPr>
        <a:xfrm>
          <a:off x="19310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25578</xdr:rowOff>
    </xdr:from>
    <xdr:to>
      <xdr:col>98</xdr:col>
      <xdr:colOff>38100</xdr:colOff>
      <xdr:row>38</xdr:row>
      <xdr:rowOff>127178</xdr:rowOff>
    </xdr:to>
    <xdr:sp macro="" textlink="">
      <xdr:nvSpPr>
        <xdr:cNvPr id="736" name="フローチャート: 判断 735"/>
        <xdr:cNvSpPr/>
      </xdr:nvSpPr>
      <xdr:spPr>
        <a:xfrm>
          <a:off x="18605500" y="65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143705</xdr:rowOff>
    </xdr:from>
    <xdr:ext cx="469744" cy="259045"/>
    <xdr:sp macro="" textlink="">
      <xdr:nvSpPr>
        <xdr:cNvPr id="737" name="テキスト ボックス 736"/>
        <xdr:cNvSpPr txBox="1"/>
      </xdr:nvSpPr>
      <xdr:spPr>
        <a:xfrm>
          <a:off x="18421428" y="631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楕円 74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5" name="楕円 74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6" name="テキスト ボックス 74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7" name="楕円 74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8" name="テキスト ボックス 74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9" name="楕円 74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0" name="テキスト ボックス 74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1" name="楕円 75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2" name="テキスト ボックス 75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2" name="テキスト ボックス 77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76" name="直線コネクタ 775"/>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79" name="貸付金最大値テキスト"/>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80" name="直線コネクタ 779"/>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1" name="直線コネクタ 78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81297</xdr:rowOff>
    </xdr:from>
    <xdr:ext cx="469744" cy="259045"/>
    <xdr:sp macro="" textlink="">
      <xdr:nvSpPr>
        <xdr:cNvPr id="782" name="貸付金平均値テキスト"/>
        <xdr:cNvSpPr txBox="1"/>
      </xdr:nvSpPr>
      <xdr:spPr>
        <a:xfrm>
          <a:off x="22212300" y="9853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83" name="フローチャート: 判断 782"/>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4" name="直線コネクタ 78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785" name="フローチャート: 判断 784"/>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786" name="テキスト ボックス 785"/>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30125</xdr:rowOff>
    </xdr:from>
    <xdr:to>
      <xdr:col>107</xdr:col>
      <xdr:colOff>50800</xdr:colOff>
      <xdr:row>59</xdr:row>
      <xdr:rowOff>44450</xdr:rowOff>
    </xdr:to>
    <xdr:cxnSp macro="">
      <xdr:nvCxnSpPr>
        <xdr:cNvPr id="787" name="直線コネクタ 786"/>
        <xdr:cNvCxnSpPr/>
      </xdr:nvCxnSpPr>
      <xdr:spPr>
        <a:xfrm>
          <a:off x="19545300" y="9974225"/>
          <a:ext cx="889000" cy="18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83109</xdr:rowOff>
    </xdr:from>
    <xdr:to>
      <xdr:col>107</xdr:col>
      <xdr:colOff>101600</xdr:colOff>
      <xdr:row>59</xdr:row>
      <xdr:rowOff>13259</xdr:rowOff>
    </xdr:to>
    <xdr:sp macro="" textlink="">
      <xdr:nvSpPr>
        <xdr:cNvPr id="788" name="フローチャート: 判断 787"/>
        <xdr:cNvSpPr/>
      </xdr:nvSpPr>
      <xdr:spPr>
        <a:xfrm>
          <a:off x="20383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29786</xdr:rowOff>
    </xdr:from>
    <xdr:ext cx="469744" cy="259045"/>
    <xdr:sp macro="" textlink="">
      <xdr:nvSpPr>
        <xdr:cNvPr id="789" name="テキスト ボックス 788"/>
        <xdr:cNvSpPr txBox="1"/>
      </xdr:nvSpPr>
      <xdr:spPr>
        <a:xfrm>
          <a:off x="20199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30125</xdr:rowOff>
    </xdr:from>
    <xdr:to>
      <xdr:col>102</xdr:col>
      <xdr:colOff>114300</xdr:colOff>
      <xdr:row>59</xdr:row>
      <xdr:rowOff>44450</xdr:rowOff>
    </xdr:to>
    <xdr:cxnSp macro="">
      <xdr:nvCxnSpPr>
        <xdr:cNvPr id="790" name="直線コネクタ 789"/>
        <xdr:cNvCxnSpPr/>
      </xdr:nvCxnSpPr>
      <xdr:spPr>
        <a:xfrm flipV="1">
          <a:off x="18656300" y="9974225"/>
          <a:ext cx="889000" cy="18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84747</xdr:rowOff>
    </xdr:from>
    <xdr:to>
      <xdr:col>102</xdr:col>
      <xdr:colOff>165100</xdr:colOff>
      <xdr:row>59</xdr:row>
      <xdr:rowOff>14897</xdr:rowOff>
    </xdr:to>
    <xdr:sp macro="" textlink="">
      <xdr:nvSpPr>
        <xdr:cNvPr id="791" name="フローチャート: 判断 790"/>
        <xdr:cNvSpPr/>
      </xdr:nvSpPr>
      <xdr:spPr>
        <a:xfrm>
          <a:off x="19494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6024</xdr:rowOff>
    </xdr:from>
    <xdr:ext cx="469744" cy="259045"/>
    <xdr:sp macro="" textlink="">
      <xdr:nvSpPr>
        <xdr:cNvPr id="792" name="テキスト ボックス 791"/>
        <xdr:cNvSpPr txBox="1"/>
      </xdr:nvSpPr>
      <xdr:spPr>
        <a:xfrm>
          <a:off x="19310428" y="10121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85852</xdr:rowOff>
    </xdr:from>
    <xdr:to>
      <xdr:col>98</xdr:col>
      <xdr:colOff>38100</xdr:colOff>
      <xdr:row>59</xdr:row>
      <xdr:rowOff>16002</xdr:rowOff>
    </xdr:to>
    <xdr:sp macro="" textlink="">
      <xdr:nvSpPr>
        <xdr:cNvPr id="793" name="フローチャート: 判断 792"/>
        <xdr:cNvSpPr/>
      </xdr:nvSpPr>
      <xdr:spPr>
        <a:xfrm>
          <a:off x="18605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32529</xdr:rowOff>
    </xdr:from>
    <xdr:ext cx="469744" cy="259045"/>
    <xdr:sp macro="" textlink="">
      <xdr:nvSpPr>
        <xdr:cNvPr id="794" name="テキスト ボックス 793"/>
        <xdr:cNvSpPr txBox="1"/>
      </xdr:nvSpPr>
      <xdr:spPr>
        <a:xfrm>
          <a:off x="18421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0" name="楕円 79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2" name="楕円 80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3" name="テキスト ボックス 80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4" name="楕円 80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5" name="テキスト ボックス 80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150775</xdr:rowOff>
    </xdr:from>
    <xdr:to>
      <xdr:col>102</xdr:col>
      <xdr:colOff>165100</xdr:colOff>
      <xdr:row>58</xdr:row>
      <xdr:rowOff>80925</xdr:rowOff>
    </xdr:to>
    <xdr:sp macro="" textlink="">
      <xdr:nvSpPr>
        <xdr:cNvPr id="806" name="楕円 805"/>
        <xdr:cNvSpPr/>
      </xdr:nvSpPr>
      <xdr:spPr>
        <a:xfrm>
          <a:off x="19494500" y="992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97452</xdr:rowOff>
    </xdr:from>
    <xdr:ext cx="469744" cy="259045"/>
    <xdr:sp macro="" textlink="">
      <xdr:nvSpPr>
        <xdr:cNvPr id="807" name="テキスト ボックス 806"/>
        <xdr:cNvSpPr txBox="1"/>
      </xdr:nvSpPr>
      <xdr:spPr>
        <a:xfrm>
          <a:off x="19310428" y="969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08" name="楕円 80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09" name="テキスト ボックス 80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35" name="直線コネクタ 834"/>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36" name="繰出金最小値テキスト"/>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37" name="直線コネクタ 836"/>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38" name="繰出金最大値テキスト"/>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39" name="直線コネクタ 838"/>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146188</xdr:rowOff>
    </xdr:from>
    <xdr:to>
      <xdr:col>116</xdr:col>
      <xdr:colOff>63500</xdr:colOff>
      <xdr:row>75</xdr:row>
      <xdr:rowOff>154439</xdr:rowOff>
    </xdr:to>
    <xdr:cxnSp macro="">
      <xdr:nvCxnSpPr>
        <xdr:cNvPr id="840" name="直線コネクタ 839"/>
        <xdr:cNvCxnSpPr/>
      </xdr:nvCxnSpPr>
      <xdr:spPr>
        <a:xfrm flipV="1">
          <a:off x="21323300" y="12833488"/>
          <a:ext cx="838200" cy="17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52337</xdr:rowOff>
    </xdr:from>
    <xdr:ext cx="534377" cy="259045"/>
    <xdr:sp macro="" textlink="">
      <xdr:nvSpPr>
        <xdr:cNvPr id="841" name="繰出金平均値テキスト"/>
        <xdr:cNvSpPr txBox="1"/>
      </xdr:nvSpPr>
      <xdr:spPr>
        <a:xfrm>
          <a:off x="22212300" y="12911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2" name="フローチャート: 判断 841"/>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154439</xdr:rowOff>
    </xdr:from>
    <xdr:to>
      <xdr:col>111</xdr:col>
      <xdr:colOff>177800</xdr:colOff>
      <xdr:row>75</xdr:row>
      <xdr:rowOff>157107</xdr:rowOff>
    </xdr:to>
    <xdr:cxnSp macro="">
      <xdr:nvCxnSpPr>
        <xdr:cNvPr id="843" name="直線コネクタ 842"/>
        <xdr:cNvCxnSpPr/>
      </xdr:nvCxnSpPr>
      <xdr:spPr>
        <a:xfrm flipV="1">
          <a:off x="20434300" y="13013189"/>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103639</xdr:rowOff>
    </xdr:from>
    <xdr:to>
      <xdr:col>112</xdr:col>
      <xdr:colOff>38100</xdr:colOff>
      <xdr:row>76</xdr:row>
      <xdr:rowOff>33790</xdr:rowOff>
    </xdr:to>
    <xdr:sp macro="" textlink="">
      <xdr:nvSpPr>
        <xdr:cNvPr id="844" name="フローチャート: 判断 843"/>
        <xdr:cNvSpPr/>
      </xdr:nvSpPr>
      <xdr:spPr>
        <a:xfrm>
          <a:off x="21272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24916</xdr:rowOff>
    </xdr:from>
    <xdr:ext cx="534377" cy="259045"/>
    <xdr:sp macro="" textlink="">
      <xdr:nvSpPr>
        <xdr:cNvPr id="845" name="テキスト ボックス 844"/>
        <xdr:cNvSpPr txBox="1"/>
      </xdr:nvSpPr>
      <xdr:spPr>
        <a:xfrm>
          <a:off x="21056111" y="130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157107</xdr:rowOff>
    </xdr:from>
    <xdr:to>
      <xdr:col>107</xdr:col>
      <xdr:colOff>50800</xdr:colOff>
      <xdr:row>76</xdr:row>
      <xdr:rowOff>71926</xdr:rowOff>
    </xdr:to>
    <xdr:cxnSp macro="">
      <xdr:nvCxnSpPr>
        <xdr:cNvPr id="846" name="直線コネクタ 845"/>
        <xdr:cNvCxnSpPr/>
      </xdr:nvCxnSpPr>
      <xdr:spPr>
        <a:xfrm flipV="1">
          <a:off x="19545300" y="13015857"/>
          <a:ext cx="889000" cy="8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97162</xdr:rowOff>
    </xdr:from>
    <xdr:to>
      <xdr:col>107</xdr:col>
      <xdr:colOff>101600</xdr:colOff>
      <xdr:row>76</xdr:row>
      <xdr:rowOff>27313</xdr:rowOff>
    </xdr:to>
    <xdr:sp macro="" textlink="">
      <xdr:nvSpPr>
        <xdr:cNvPr id="847" name="フローチャート: 判断 846"/>
        <xdr:cNvSpPr/>
      </xdr:nvSpPr>
      <xdr:spPr>
        <a:xfrm>
          <a:off x="20383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43839</xdr:rowOff>
    </xdr:from>
    <xdr:ext cx="534377" cy="259045"/>
    <xdr:sp macro="" textlink="">
      <xdr:nvSpPr>
        <xdr:cNvPr id="848" name="テキスト ボックス 847"/>
        <xdr:cNvSpPr txBox="1"/>
      </xdr:nvSpPr>
      <xdr:spPr>
        <a:xfrm>
          <a:off x="20167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71926</xdr:rowOff>
    </xdr:from>
    <xdr:to>
      <xdr:col>102</xdr:col>
      <xdr:colOff>114300</xdr:colOff>
      <xdr:row>76</xdr:row>
      <xdr:rowOff>82604</xdr:rowOff>
    </xdr:to>
    <xdr:cxnSp macro="">
      <xdr:nvCxnSpPr>
        <xdr:cNvPr id="849" name="直線コネクタ 848"/>
        <xdr:cNvCxnSpPr/>
      </xdr:nvCxnSpPr>
      <xdr:spPr>
        <a:xfrm flipV="1">
          <a:off x="18656300" y="13102126"/>
          <a:ext cx="889000" cy="1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90500</xdr:rowOff>
    </xdr:from>
    <xdr:to>
      <xdr:col>102</xdr:col>
      <xdr:colOff>165100</xdr:colOff>
      <xdr:row>76</xdr:row>
      <xdr:rowOff>20650</xdr:rowOff>
    </xdr:to>
    <xdr:sp macro="" textlink="">
      <xdr:nvSpPr>
        <xdr:cNvPr id="850" name="フローチャート: 判断 849"/>
        <xdr:cNvSpPr/>
      </xdr:nvSpPr>
      <xdr:spPr>
        <a:xfrm>
          <a:off x="19494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37177</xdr:rowOff>
    </xdr:from>
    <xdr:ext cx="534377" cy="259045"/>
    <xdr:sp macro="" textlink="">
      <xdr:nvSpPr>
        <xdr:cNvPr id="851" name="テキスト ボックス 850"/>
        <xdr:cNvSpPr txBox="1"/>
      </xdr:nvSpPr>
      <xdr:spPr>
        <a:xfrm>
          <a:off x="19278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102605</xdr:rowOff>
    </xdr:from>
    <xdr:to>
      <xdr:col>98</xdr:col>
      <xdr:colOff>38100</xdr:colOff>
      <xdr:row>76</xdr:row>
      <xdr:rowOff>32755</xdr:rowOff>
    </xdr:to>
    <xdr:sp macro="" textlink="">
      <xdr:nvSpPr>
        <xdr:cNvPr id="852" name="フローチャート: 判断 851"/>
        <xdr:cNvSpPr/>
      </xdr:nvSpPr>
      <xdr:spPr>
        <a:xfrm>
          <a:off x="18605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49282</xdr:rowOff>
    </xdr:from>
    <xdr:ext cx="534377" cy="259045"/>
    <xdr:sp macro="" textlink="">
      <xdr:nvSpPr>
        <xdr:cNvPr id="853" name="テキスト ボックス 852"/>
        <xdr:cNvSpPr txBox="1"/>
      </xdr:nvSpPr>
      <xdr:spPr>
        <a:xfrm>
          <a:off x="18389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95388</xdr:rowOff>
    </xdr:from>
    <xdr:to>
      <xdr:col>116</xdr:col>
      <xdr:colOff>114300</xdr:colOff>
      <xdr:row>75</xdr:row>
      <xdr:rowOff>25538</xdr:rowOff>
    </xdr:to>
    <xdr:sp macro="" textlink="">
      <xdr:nvSpPr>
        <xdr:cNvPr id="859" name="楕円 858"/>
        <xdr:cNvSpPr/>
      </xdr:nvSpPr>
      <xdr:spPr>
        <a:xfrm>
          <a:off x="22110700" y="1278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118265</xdr:rowOff>
    </xdr:from>
    <xdr:ext cx="534377" cy="259045"/>
    <xdr:sp macro="" textlink="">
      <xdr:nvSpPr>
        <xdr:cNvPr id="860" name="繰出金該当値テキスト"/>
        <xdr:cNvSpPr txBox="1"/>
      </xdr:nvSpPr>
      <xdr:spPr>
        <a:xfrm>
          <a:off x="22212300" y="1263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103639</xdr:rowOff>
    </xdr:from>
    <xdr:to>
      <xdr:col>112</xdr:col>
      <xdr:colOff>38100</xdr:colOff>
      <xdr:row>76</xdr:row>
      <xdr:rowOff>33790</xdr:rowOff>
    </xdr:to>
    <xdr:sp macro="" textlink="">
      <xdr:nvSpPr>
        <xdr:cNvPr id="861" name="楕円 860"/>
        <xdr:cNvSpPr/>
      </xdr:nvSpPr>
      <xdr:spPr>
        <a:xfrm>
          <a:off x="21272500" y="129623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50316</xdr:rowOff>
    </xdr:from>
    <xdr:ext cx="534377" cy="259045"/>
    <xdr:sp macro="" textlink="">
      <xdr:nvSpPr>
        <xdr:cNvPr id="862" name="テキスト ボックス 861"/>
        <xdr:cNvSpPr txBox="1"/>
      </xdr:nvSpPr>
      <xdr:spPr>
        <a:xfrm>
          <a:off x="21056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106306</xdr:rowOff>
    </xdr:from>
    <xdr:to>
      <xdr:col>107</xdr:col>
      <xdr:colOff>101600</xdr:colOff>
      <xdr:row>76</xdr:row>
      <xdr:rowOff>36457</xdr:rowOff>
    </xdr:to>
    <xdr:sp macro="" textlink="">
      <xdr:nvSpPr>
        <xdr:cNvPr id="863" name="楕円 862"/>
        <xdr:cNvSpPr/>
      </xdr:nvSpPr>
      <xdr:spPr>
        <a:xfrm>
          <a:off x="20383500" y="129650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27584</xdr:rowOff>
    </xdr:from>
    <xdr:ext cx="534377" cy="259045"/>
    <xdr:sp macro="" textlink="">
      <xdr:nvSpPr>
        <xdr:cNvPr id="864" name="テキスト ボックス 863"/>
        <xdr:cNvSpPr txBox="1"/>
      </xdr:nvSpPr>
      <xdr:spPr>
        <a:xfrm>
          <a:off x="20167111" y="1305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21126</xdr:rowOff>
    </xdr:from>
    <xdr:to>
      <xdr:col>102</xdr:col>
      <xdr:colOff>165100</xdr:colOff>
      <xdr:row>76</xdr:row>
      <xdr:rowOff>122726</xdr:rowOff>
    </xdr:to>
    <xdr:sp macro="" textlink="">
      <xdr:nvSpPr>
        <xdr:cNvPr id="865" name="楕円 864"/>
        <xdr:cNvSpPr/>
      </xdr:nvSpPr>
      <xdr:spPr>
        <a:xfrm>
          <a:off x="19494500" y="1305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113853</xdr:rowOff>
    </xdr:from>
    <xdr:ext cx="534377" cy="259045"/>
    <xdr:sp macro="" textlink="">
      <xdr:nvSpPr>
        <xdr:cNvPr id="866" name="テキスト ボックス 865"/>
        <xdr:cNvSpPr txBox="1"/>
      </xdr:nvSpPr>
      <xdr:spPr>
        <a:xfrm>
          <a:off x="19278111" y="1314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31804</xdr:rowOff>
    </xdr:from>
    <xdr:to>
      <xdr:col>98</xdr:col>
      <xdr:colOff>38100</xdr:colOff>
      <xdr:row>76</xdr:row>
      <xdr:rowOff>133404</xdr:rowOff>
    </xdr:to>
    <xdr:sp macro="" textlink="">
      <xdr:nvSpPr>
        <xdr:cNvPr id="867" name="楕円 866"/>
        <xdr:cNvSpPr/>
      </xdr:nvSpPr>
      <xdr:spPr>
        <a:xfrm>
          <a:off x="18605500" y="1306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124531</xdr:rowOff>
    </xdr:from>
    <xdr:ext cx="534377" cy="259045"/>
    <xdr:sp macro="" textlink="">
      <xdr:nvSpPr>
        <xdr:cNvPr id="868" name="テキスト ボックス 867"/>
        <xdr:cNvSpPr txBox="1"/>
      </xdr:nvSpPr>
      <xdr:spPr>
        <a:xfrm>
          <a:off x="18389111" y="1315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住民一人当たりのコストが２５８，４４９円と、類似団体内の最大値となっているが、これは約３４億円の「ふるさとまちづくり寄附金」を頂いていることに伴う業務委託料等がかさんでいるためである。その一方で積立金は１１６，７４２円となっており、こちらも類似団体内で最大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補助費の住民一人当たりのコストは２１４，８４６円と過去５年間で最大値となっており、前年度より２倍以上増加している。要因としては、特別定額給付金や湯浅町版定額給付金（町独自の支援事業）などの新型コロナウイルス感染症対策による事業を実施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さらに普通建設事業費に係る住民一人当たりのコストは２４８，４０４円となっており、右肩上がりに増加している。要因としては、栖原ポンプ場改築事業や栖原コミュニティセンター建設事業、こども園建設事業などの施設整備事業が前年度に引き続き実施されたためである。これらの事業については、多額の地方債を財源として借り入れており、今後は普通建設事業費の減少に反比例し、公債費の増が見込まれるため、交付税算入の少ない起債の借入の抑制や新規事業の精査を徹底し、財政の健全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11,668
11,601
20.79
14,128,431
13,439,572
478,433
3,562,352
10,065,750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151816</xdr:rowOff>
    </xdr:from>
    <xdr:to>
      <xdr:col>24</xdr:col>
      <xdr:colOff>63500</xdr:colOff>
      <xdr:row>36</xdr:row>
      <xdr:rowOff>162332</xdr:rowOff>
    </xdr:to>
    <xdr:cxnSp macro="">
      <xdr:nvCxnSpPr>
        <xdr:cNvPr id="59" name="直線コネクタ 58"/>
        <xdr:cNvCxnSpPr/>
      </xdr:nvCxnSpPr>
      <xdr:spPr>
        <a:xfrm>
          <a:off x="3797300" y="6324016"/>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31081</xdr:rowOff>
    </xdr:from>
    <xdr:ext cx="469744" cy="259045"/>
    <xdr:sp macro="" textlink="">
      <xdr:nvSpPr>
        <xdr:cNvPr id="60" name="議会費平均値テキスト"/>
        <xdr:cNvSpPr txBox="1"/>
      </xdr:nvSpPr>
      <xdr:spPr>
        <a:xfrm>
          <a:off x="4686300" y="5860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151816</xdr:rowOff>
    </xdr:from>
    <xdr:to>
      <xdr:col>19</xdr:col>
      <xdr:colOff>177800</xdr:colOff>
      <xdr:row>37</xdr:row>
      <xdr:rowOff>14427</xdr:rowOff>
    </xdr:to>
    <xdr:cxnSp macro="">
      <xdr:nvCxnSpPr>
        <xdr:cNvPr id="62" name="直線コネクタ 61"/>
        <xdr:cNvCxnSpPr/>
      </xdr:nvCxnSpPr>
      <xdr:spPr>
        <a:xfrm flipV="1">
          <a:off x="2908300" y="6324016"/>
          <a:ext cx="8890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56667</xdr:rowOff>
    </xdr:from>
    <xdr:to>
      <xdr:col>20</xdr:col>
      <xdr:colOff>38100</xdr:colOff>
      <xdr:row>34</xdr:row>
      <xdr:rowOff>158267</xdr:rowOff>
    </xdr:to>
    <xdr:sp macro="" textlink="">
      <xdr:nvSpPr>
        <xdr:cNvPr id="63" name="フローチャート: 判断 62"/>
        <xdr:cNvSpPr/>
      </xdr:nvSpPr>
      <xdr:spPr>
        <a:xfrm>
          <a:off x="3746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3344</xdr:rowOff>
    </xdr:from>
    <xdr:ext cx="469744" cy="259045"/>
    <xdr:sp macro="" textlink="">
      <xdr:nvSpPr>
        <xdr:cNvPr id="64" name="テキスト ボックス 63"/>
        <xdr:cNvSpPr txBox="1"/>
      </xdr:nvSpPr>
      <xdr:spPr>
        <a:xfrm>
          <a:off x="3562428" y="566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10998</xdr:rowOff>
    </xdr:from>
    <xdr:to>
      <xdr:col>15</xdr:col>
      <xdr:colOff>50800</xdr:colOff>
      <xdr:row>37</xdr:row>
      <xdr:rowOff>14427</xdr:rowOff>
    </xdr:to>
    <xdr:cxnSp macro="">
      <xdr:nvCxnSpPr>
        <xdr:cNvPr id="65" name="直線コネクタ 64"/>
        <xdr:cNvCxnSpPr/>
      </xdr:nvCxnSpPr>
      <xdr:spPr>
        <a:xfrm>
          <a:off x="2019300" y="6354648"/>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98730</xdr:rowOff>
    </xdr:from>
    <xdr:to>
      <xdr:col>15</xdr:col>
      <xdr:colOff>101600</xdr:colOff>
      <xdr:row>35</xdr:row>
      <xdr:rowOff>28880</xdr:rowOff>
    </xdr:to>
    <xdr:sp macro="" textlink="">
      <xdr:nvSpPr>
        <xdr:cNvPr id="66" name="フローチャート: 判断 65"/>
        <xdr:cNvSpPr/>
      </xdr:nvSpPr>
      <xdr:spPr>
        <a:xfrm>
          <a:off x="2857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45407</xdr:rowOff>
    </xdr:from>
    <xdr:ext cx="469744" cy="259045"/>
    <xdr:sp macro="" textlink="">
      <xdr:nvSpPr>
        <xdr:cNvPr id="67" name="テキスト ボックス 66"/>
        <xdr:cNvSpPr txBox="1"/>
      </xdr:nvSpPr>
      <xdr:spPr>
        <a:xfrm>
          <a:off x="2673428" y="57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10998</xdr:rowOff>
    </xdr:from>
    <xdr:to>
      <xdr:col>10</xdr:col>
      <xdr:colOff>114300</xdr:colOff>
      <xdr:row>37</xdr:row>
      <xdr:rowOff>31572</xdr:rowOff>
    </xdr:to>
    <xdr:cxnSp macro="">
      <xdr:nvCxnSpPr>
        <xdr:cNvPr id="68" name="直線コネクタ 67"/>
        <xdr:cNvCxnSpPr/>
      </xdr:nvCxnSpPr>
      <xdr:spPr>
        <a:xfrm flipV="1">
          <a:off x="1130300" y="635464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143764</xdr:rowOff>
    </xdr:from>
    <xdr:to>
      <xdr:col>10</xdr:col>
      <xdr:colOff>165100</xdr:colOff>
      <xdr:row>35</xdr:row>
      <xdr:rowOff>73914</xdr:rowOff>
    </xdr:to>
    <xdr:sp macro="" textlink="">
      <xdr:nvSpPr>
        <xdr:cNvPr id="69" name="フローチャート: 判断 68"/>
        <xdr:cNvSpPr/>
      </xdr:nvSpPr>
      <xdr:spPr>
        <a:xfrm>
          <a:off x="1968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90441</xdr:rowOff>
    </xdr:from>
    <xdr:ext cx="469744" cy="259045"/>
    <xdr:sp macro="" textlink="">
      <xdr:nvSpPr>
        <xdr:cNvPr id="70" name="テキスト ボックス 69"/>
        <xdr:cNvSpPr txBox="1"/>
      </xdr:nvSpPr>
      <xdr:spPr>
        <a:xfrm>
          <a:off x="1784428"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152908</xdr:rowOff>
    </xdr:from>
    <xdr:to>
      <xdr:col>6</xdr:col>
      <xdr:colOff>38100</xdr:colOff>
      <xdr:row>35</xdr:row>
      <xdr:rowOff>83058</xdr:rowOff>
    </xdr:to>
    <xdr:sp macro="" textlink="">
      <xdr:nvSpPr>
        <xdr:cNvPr id="71" name="フローチャート: 判断 70"/>
        <xdr:cNvSpPr/>
      </xdr:nvSpPr>
      <xdr:spPr>
        <a:xfrm>
          <a:off x="10795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99585</xdr:rowOff>
    </xdr:from>
    <xdr:ext cx="469744" cy="259045"/>
    <xdr:sp macro="" textlink="">
      <xdr:nvSpPr>
        <xdr:cNvPr id="72" name="テキスト ボックス 71"/>
        <xdr:cNvSpPr txBox="1"/>
      </xdr:nvSpPr>
      <xdr:spPr>
        <a:xfrm>
          <a:off x="895428" y="575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111532</xdr:rowOff>
    </xdr:from>
    <xdr:to>
      <xdr:col>24</xdr:col>
      <xdr:colOff>114300</xdr:colOff>
      <xdr:row>37</xdr:row>
      <xdr:rowOff>41682</xdr:rowOff>
    </xdr:to>
    <xdr:sp macro="" textlink="">
      <xdr:nvSpPr>
        <xdr:cNvPr id="78" name="楕円 77"/>
        <xdr:cNvSpPr/>
      </xdr:nvSpPr>
      <xdr:spPr>
        <a:xfrm>
          <a:off x="4584700" y="628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89959</xdr:rowOff>
    </xdr:from>
    <xdr:ext cx="469744" cy="259045"/>
    <xdr:sp macro="" textlink="">
      <xdr:nvSpPr>
        <xdr:cNvPr id="79" name="議会費該当値テキスト"/>
        <xdr:cNvSpPr txBox="1"/>
      </xdr:nvSpPr>
      <xdr:spPr>
        <a:xfrm>
          <a:off x="4686300" y="626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101016</xdr:rowOff>
    </xdr:from>
    <xdr:to>
      <xdr:col>20</xdr:col>
      <xdr:colOff>38100</xdr:colOff>
      <xdr:row>37</xdr:row>
      <xdr:rowOff>31166</xdr:rowOff>
    </xdr:to>
    <xdr:sp macro="" textlink="">
      <xdr:nvSpPr>
        <xdr:cNvPr id="80" name="楕円 79"/>
        <xdr:cNvSpPr/>
      </xdr:nvSpPr>
      <xdr:spPr>
        <a:xfrm>
          <a:off x="3746500" y="627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22293</xdr:rowOff>
    </xdr:from>
    <xdr:ext cx="469744" cy="259045"/>
    <xdr:sp macro="" textlink="">
      <xdr:nvSpPr>
        <xdr:cNvPr id="81" name="テキスト ボックス 80"/>
        <xdr:cNvSpPr txBox="1"/>
      </xdr:nvSpPr>
      <xdr:spPr>
        <a:xfrm>
          <a:off x="3562428" y="6365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135077</xdr:rowOff>
    </xdr:from>
    <xdr:to>
      <xdr:col>15</xdr:col>
      <xdr:colOff>101600</xdr:colOff>
      <xdr:row>37</xdr:row>
      <xdr:rowOff>65227</xdr:rowOff>
    </xdr:to>
    <xdr:sp macro="" textlink="">
      <xdr:nvSpPr>
        <xdr:cNvPr id="82" name="楕円 81"/>
        <xdr:cNvSpPr/>
      </xdr:nvSpPr>
      <xdr:spPr>
        <a:xfrm>
          <a:off x="2857500" y="630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56354</xdr:rowOff>
    </xdr:from>
    <xdr:ext cx="469744" cy="259045"/>
    <xdr:sp macro="" textlink="">
      <xdr:nvSpPr>
        <xdr:cNvPr id="83" name="テキスト ボックス 82"/>
        <xdr:cNvSpPr txBox="1"/>
      </xdr:nvSpPr>
      <xdr:spPr>
        <a:xfrm>
          <a:off x="2673428" y="6400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131648</xdr:rowOff>
    </xdr:from>
    <xdr:to>
      <xdr:col>10</xdr:col>
      <xdr:colOff>165100</xdr:colOff>
      <xdr:row>37</xdr:row>
      <xdr:rowOff>61798</xdr:rowOff>
    </xdr:to>
    <xdr:sp macro="" textlink="">
      <xdr:nvSpPr>
        <xdr:cNvPr id="84" name="楕円 83"/>
        <xdr:cNvSpPr/>
      </xdr:nvSpPr>
      <xdr:spPr>
        <a:xfrm>
          <a:off x="1968500" y="63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52925</xdr:rowOff>
    </xdr:from>
    <xdr:ext cx="469744" cy="259045"/>
    <xdr:sp macro="" textlink="">
      <xdr:nvSpPr>
        <xdr:cNvPr id="85" name="テキスト ボックス 84"/>
        <xdr:cNvSpPr txBox="1"/>
      </xdr:nvSpPr>
      <xdr:spPr>
        <a:xfrm>
          <a:off x="1784428" y="6396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152222</xdr:rowOff>
    </xdr:from>
    <xdr:to>
      <xdr:col>6</xdr:col>
      <xdr:colOff>38100</xdr:colOff>
      <xdr:row>37</xdr:row>
      <xdr:rowOff>82372</xdr:rowOff>
    </xdr:to>
    <xdr:sp macro="" textlink="">
      <xdr:nvSpPr>
        <xdr:cNvPr id="86" name="楕円 85"/>
        <xdr:cNvSpPr/>
      </xdr:nvSpPr>
      <xdr:spPr>
        <a:xfrm>
          <a:off x="1079500" y="632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73499</xdr:rowOff>
    </xdr:from>
    <xdr:ext cx="469744" cy="259045"/>
    <xdr:sp macro="" textlink="">
      <xdr:nvSpPr>
        <xdr:cNvPr id="87" name="テキスト ボックス 86"/>
        <xdr:cNvSpPr txBox="1"/>
      </xdr:nvSpPr>
      <xdr:spPr>
        <a:xfrm>
          <a:off x="895428" y="641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100" name="テキスト ボックス 99"/>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61616</xdr:rowOff>
    </xdr:from>
    <xdr:to>
      <xdr:col>24</xdr:col>
      <xdr:colOff>62865</xdr:colOff>
      <xdr:row>58</xdr:row>
      <xdr:rowOff>83667</xdr:rowOff>
    </xdr:to>
    <xdr:cxnSp macro="">
      <xdr:nvCxnSpPr>
        <xdr:cNvPr id="114" name="直線コネクタ 113"/>
        <xdr:cNvCxnSpPr/>
      </xdr:nvCxnSpPr>
      <xdr:spPr>
        <a:xfrm flipV="1">
          <a:off x="4633595" y="8634116"/>
          <a:ext cx="1270" cy="139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87494</xdr:rowOff>
    </xdr:from>
    <xdr:ext cx="599010" cy="259045"/>
    <xdr:sp macro="" textlink="">
      <xdr:nvSpPr>
        <xdr:cNvPr id="115" name="総務費最小値テキスト"/>
        <xdr:cNvSpPr txBox="1"/>
      </xdr:nvSpPr>
      <xdr:spPr>
        <a:xfrm>
          <a:off x="4686300" y="1003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83667</xdr:rowOff>
    </xdr:from>
    <xdr:to>
      <xdr:col>24</xdr:col>
      <xdr:colOff>152400</xdr:colOff>
      <xdr:row>58</xdr:row>
      <xdr:rowOff>83667</xdr:rowOff>
    </xdr:to>
    <xdr:cxnSp macro="">
      <xdr:nvCxnSpPr>
        <xdr:cNvPr id="116" name="直線コネクタ 115"/>
        <xdr:cNvCxnSpPr/>
      </xdr:nvCxnSpPr>
      <xdr:spPr>
        <a:xfrm>
          <a:off x="4546600" y="1002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8293</xdr:rowOff>
    </xdr:from>
    <xdr:ext cx="599010" cy="259045"/>
    <xdr:sp macro="" textlink="">
      <xdr:nvSpPr>
        <xdr:cNvPr id="117" name="総務費最大値テキスト"/>
        <xdr:cNvSpPr txBox="1"/>
      </xdr:nvSpPr>
      <xdr:spPr>
        <a:xfrm>
          <a:off x="4686300" y="8409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61616</xdr:rowOff>
    </xdr:from>
    <xdr:to>
      <xdr:col>24</xdr:col>
      <xdr:colOff>152400</xdr:colOff>
      <xdr:row>50</xdr:row>
      <xdr:rowOff>61616</xdr:rowOff>
    </xdr:to>
    <xdr:cxnSp macro="">
      <xdr:nvCxnSpPr>
        <xdr:cNvPr id="118" name="直線コネクタ 117"/>
        <xdr:cNvCxnSpPr/>
      </xdr:nvCxnSpPr>
      <xdr:spPr>
        <a:xfrm>
          <a:off x="4546600" y="863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1717</xdr:rowOff>
    </xdr:from>
    <xdr:to>
      <xdr:col>24</xdr:col>
      <xdr:colOff>63500</xdr:colOff>
      <xdr:row>52</xdr:row>
      <xdr:rowOff>114433</xdr:rowOff>
    </xdr:to>
    <xdr:cxnSp macro="">
      <xdr:nvCxnSpPr>
        <xdr:cNvPr id="119" name="直線コネクタ 118"/>
        <xdr:cNvCxnSpPr/>
      </xdr:nvCxnSpPr>
      <xdr:spPr>
        <a:xfrm flipV="1">
          <a:off x="3797300" y="8745667"/>
          <a:ext cx="838200" cy="28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117498</xdr:rowOff>
    </xdr:from>
    <xdr:ext cx="599010" cy="259045"/>
    <xdr:sp macro="" textlink="">
      <xdr:nvSpPr>
        <xdr:cNvPr id="120" name="総務費平均値テキスト"/>
        <xdr:cNvSpPr txBox="1"/>
      </xdr:nvSpPr>
      <xdr:spPr>
        <a:xfrm>
          <a:off x="4686300" y="97186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139071</xdr:rowOff>
    </xdr:from>
    <xdr:to>
      <xdr:col>24</xdr:col>
      <xdr:colOff>114300</xdr:colOff>
      <xdr:row>57</xdr:row>
      <xdr:rowOff>69221</xdr:rowOff>
    </xdr:to>
    <xdr:sp macro="" textlink="">
      <xdr:nvSpPr>
        <xdr:cNvPr id="121" name="フローチャート: 判断 120"/>
        <xdr:cNvSpPr/>
      </xdr:nvSpPr>
      <xdr:spPr>
        <a:xfrm>
          <a:off x="4584700" y="974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28509</xdr:rowOff>
    </xdr:from>
    <xdr:to>
      <xdr:col>19</xdr:col>
      <xdr:colOff>177800</xdr:colOff>
      <xdr:row>52</xdr:row>
      <xdr:rowOff>114433</xdr:rowOff>
    </xdr:to>
    <xdr:cxnSp macro="">
      <xdr:nvCxnSpPr>
        <xdr:cNvPr id="122" name="直線コネクタ 121"/>
        <xdr:cNvCxnSpPr/>
      </xdr:nvCxnSpPr>
      <xdr:spPr>
        <a:xfrm>
          <a:off x="2908300" y="8772459"/>
          <a:ext cx="889000" cy="25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143242</xdr:rowOff>
    </xdr:from>
    <xdr:to>
      <xdr:col>20</xdr:col>
      <xdr:colOff>38100</xdr:colOff>
      <xdr:row>59</xdr:row>
      <xdr:rowOff>73392</xdr:rowOff>
    </xdr:to>
    <xdr:sp macro="" textlink="">
      <xdr:nvSpPr>
        <xdr:cNvPr id="123" name="フローチャート: 判断 122"/>
        <xdr:cNvSpPr/>
      </xdr:nvSpPr>
      <xdr:spPr>
        <a:xfrm>
          <a:off x="3746500" y="1008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64519</xdr:rowOff>
    </xdr:from>
    <xdr:ext cx="599010" cy="259045"/>
    <xdr:sp macro="" textlink="">
      <xdr:nvSpPr>
        <xdr:cNvPr id="124" name="テキスト ボックス 123"/>
        <xdr:cNvSpPr txBox="1"/>
      </xdr:nvSpPr>
      <xdr:spPr>
        <a:xfrm>
          <a:off x="3497795" y="10180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28509</xdr:rowOff>
    </xdr:from>
    <xdr:to>
      <xdr:col>15</xdr:col>
      <xdr:colOff>50800</xdr:colOff>
      <xdr:row>52</xdr:row>
      <xdr:rowOff>95015</xdr:rowOff>
    </xdr:to>
    <xdr:cxnSp macro="">
      <xdr:nvCxnSpPr>
        <xdr:cNvPr id="125" name="直線コネクタ 124"/>
        <xdr:cNvCxnSpPr/>
      </xdr:nvCxnSpPr>
      <xdr:spPr>
        <a:xfrm flipV="1">
          <a:off x="2019300" y="8772459"/>
          <a:ext cx="889000" cy="23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4305</xdr:rowOff>
    </xdr:from>
    <xdr:to>
      <xdr:col>15</xdr:col>
      <xdr:colOff>101600</xdr:colOff>
      <xdr:row>59</xdr:row>
      <xdr:rowOff>105905</xdr:rowOff>
    </xdr:to>
    <xdr:sp macro="" textlink="">
      <xdr:nvSpPr>
        <xdr:cNvPr id="126" name="フローチャート: 判断 125"/>
        <xdr:cNvSpPr/>
      </xdr:nvSpPr>
      <xdr:spPr>
        <a:xfrm>
          <a:off x="2857500" y="1011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97032</xdr:rowOff>
    </xdr:from>
    <xdr:ext cx="599010" cy="259045"/>
    <xdr:sp macro="" textlink="">
      <xdr:nvSpPr>
        <xdr:cNvPr id="127" name="テキスト ボックス 126"/>
        <xdr:cNvSpPr txBox="1"/>
      </xdr:nvSpPr>
      <xdr:spPr>
        <a:xfrm>
          <a:off x="2608795" y="1021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95015</xdr:rowOff>
    </xdr:from>
    <xdr:to>
      <xdr:col>10</xdr:col>
      <xdr:colOff>114300</xdr:colOff>
      <xdr:row>58</xdr:row>
      <xdr:rowOff>118943</xdr:rowOff>
    </xdr:to>
    <xdr:cxnSp macro="">
      <xdr:nvCxnSpPr>
        <xdr:cNvPr id="128" name="直線コネクタ 127"/>
        <xdr:cNvCxnSpPr/>
      </xdr:nvCxnSpPr>
      <xdr:spPr>
        <a:xfrm flipV="1">
          <a:off x="1130300" y="9010415"/>
          <a:ext cx="889000" cy="105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25519</xdr:rowOff>
    </xdr:from>
    <xdr:to>
      <xdr:col>10</xdr:col>
      <xdr:colOff>165100</xdr:colOff>
      <xdr:row>59</xdr:row>
      <xdr:rowOff>127119</xdr:rowOff>
    </xdr:to>
    <xdr:sp macro="" textlink="">
      <xdr:nvSpPr>
        <xdr:cNvPr id="129" name="フローチャート: 判断 128"/>
        <xdr:cNvSpPr/>
      </xdr:nvSpPr>
      <xdr:spPr>
        <a:xfrm>
          <a:off x="1968500" y="1014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118246</xdr:rowOff>
    </xdr:from>
    <xdr:ext cx="599010" cy="259045"/>
    <xdr:sp macro="" textlink="">
      <xdr:nvSpPr>
        <xdr:cNvPr id="130" name="テキスト ボックス 129"/>
        <xdr:cNvSpPr txBox="1"/>
      </xdr:nvSpPr>
      <xdr:spPr>
        <a:xfrm>
          <a:off x="1719795" y="10233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58176</xdr:rowOff>
    </xdr:from>
    <xdr:to>
      <xdr:col>6</xdr:col>
      <xdr:colOff>38100</xdr:colOff>
      <xdr:row>59</xdr:row>
      <xdr:rowOff>159776</xdr:rowOff>
    </xdr:to>
    <xdr:sp macro="" textlink="">
      <xdr:nvSpPr>
        <xdr:cNvPr id="131" name="フローチャート: 判断 130"/>
        <xdr:cNvSpPr/>
      </xdr:nvSpPr>
      <xdr:spPr>
        <a:xfrm>
          <a:off x="1079500" y="1017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150903</xdr:rowOff>
    </xdr:from>
    <xdr:ext cx="534377" cy="259045"/>
    <xdr:sp macro="" textlink="">
      <xdr:nvSpPr>
        <xdr:cNvPr id="132" name="テキスト ボックス 131"/>
        <xdr:cNvSpPr txBox="1"/>
      </xdr:nvSpPr>
      <xdr:spPr>
        <a:xfrm>
          <a:off x="863111" y="1026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122367</xdr:rowOff>
    </xdr:from>
    <xdr:to>
      <xdr:col>24</xdr:col>
      <xdr:colOff>114300</xdr:colOff>
      <xdr:row>51</xdr:row>
      <xdr:rowOff>52517</xdr:rowOff>
    </xdr:to>
    <xdr:sp macro="" textlink="">
      <xdr:nvSpPr>
        <xdr:cNvPr id="138" name="楕円 137"/>
        <xdr:cNvSpPr/>
      </xdr:nvSpPr>
      <xdr:spPr>
        <a:xfrm>
          <a:off x="4584700" y="869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37294</xdr:rowOff>
    </xdr:from>
    <xdr:ext cx="599010" cy="259045"/>
    <xdr:sp macro="" textlink="">
      <xdr:nvSpPr>
        <xdr:cNvPr id="139" name="総務費該当値テキスト"/>
        <xdr:cNvSpPr txBox="1"/>
      </xdr:nvSpPr>
      <xdr:spPr>
        <a:xfrm>
          <a:off x="4686300" y="8609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63633</xdr:rowOff>
    </xdr:from>
    <xdr:to>
      <xdr:col>20</xdr:col>
      <xdr:colOff>38100</xdr:colOff>
      <xdr:row>52</xdr:row>
      <xdr:rowOff>165233</xdr:rowOff>
    </xdr:to>
    <xdr:sp macro="" textlink="">
      <xdr:nvSpPr>
        <xdr:cNvPr id="140" name="楕円 139"/>
        <xdr:cNvSpPr/>
      </xdr:nvSpPr>
      <xdr:spPr>
        <a:xfrm>
          <a:off x="3746500" y="897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10310</xdr:rowOff>
    </xdr:from>
    <xdr:ext cx="599010" cy="259045"/>
    <xdr:sp macro="" textlink="">
      <xdr:nvSpPr>
        <xdr:cNvPr id="141" name="テキスト ボックス 140"/>
        <xdr:cNvSpPr txBox="1"/>
      </xdr:nvSpPr>
      <xdr:spPr>
        <a:xfrm>
          <a:off x="3497795" y="875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149159</xdr:rowOff>
    </xdr:from>
    <xdr:to>
      <xdr:col>15</xdr:col>
      <xdr:colOff>101600</xdr:colOff>
      <xdr:row>51</xdr:row>
      <xdr:rowOff>79309</xdr:rowOff>
    </xdr:to>
    <xdr:sp macro="" textlink="">
      <xdr:nvSpPr>
        <xdr:cNvPr id="142" name="楕円 141"/>
        <xdr:cNvSpPr/>
      </xdr:nvSpPr>
      <xdr:spPr>
        <a:xfrm>
          <a:off x="2857500" y="872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95836</xdr:rowOff>
    </xdr:from>
    <xdr:ext cx="599010" cy="259045"/>
    <xdr:sp macro="" textlink="">
      <xdr:nvSpPr>
        <xdr:cNvPr id="143" name="テキスト ボックス 142"/>
        <xdr:cNvSpPr txBox="1"/>
      </xdr:nvSpPr>
      <xdr:spPr>
        <a:xfrm>
          <a:off x="2608795" y="849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44215</xdr:rowOff>
    </xdr:from>
    <xdr:to>
      <xdr:col>10</xdr:col>
      <xdr:colOff>165100</xdr:colOff>
      <xdr:row>52</xdr:row>
      <xdr:rowOff>145815</xdr:rowOff>
    </xdr:to>
    <xdr:sp macro="" textlink="">
      <xdr:nvSpPr>
        <xdr:cNvPr id="144" name="楕円 143"/>
        <xdr:cNvSpPr/>
      </xdr:nvSpPr>
      <xdr:spPr>
        <a:xfrm>
          <a:off x="1968500" y="895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162342</xdr:rowOff>
    </xdr:from>
    <xdr:ext cx="599010" cy="259045"/>
    <xdr:sp macro="" textlink="">
      <xdr:nvSpPr>
        <xdr:cNvPr id="145" name="テキスト ボックス 144"/>
        <xdr:cNvSpPr txBox="1"/>
      </xdr:nvSpPr>
      <xdr:spPr>
        <a:xfrm>
          <a:off x="1719795" y="8734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68143</xdr:rowOff>
    </xdr:from>
    <xdr:to>
      <xdr:col>6</xdr:col>
      <xdr:colOff>38100</xdr:colOff>
      <xdr:row>58</xdr:row>
      <xdr:rowOff>169743</xdr:rowOff>
    </xdr:to>
    <xdr:sp macro="" textlink="">
      <xdr:nvSpPr>
        <xdr:cNvPr id="146" name="楕円 145"/>
        <xdr:cNvSpPr/>
      </xdr:nvSpPr>
      <xdr:spPr>
        <a:xfrm>
          <a:off x="1079500" y="1001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14820</xdr:rowOff>
    </xdr:from>
    <xdr:ext cx="599010" cy="259045"/>
    <xdr:sp macro="" textlink="">
      <xdr:nvSpPr>
        <xdr:cNvPr id="147" name="テキスト ボックス 146"/>
        <xdr:cNvSpPr txBox="1"/>
      </xdr:nvSpPr>
      <xdr:spPr>
        <a:xfrm>
          <a:off x="830795" y="978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72" name="直線コネクタ 171"/>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73" name="民生費最小値テキスト"/>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74" name="直線コネクタ 173"/>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5" name="民生費最大値テキスト"/>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6" name="直線コネクタ 175"/>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169502</xdr:rowOff>
    </xdr:from>
    <xdr:to>
      <xdr:col>24</xdr:col>
      <xdr:colOff>63500</xdr:colOff>
      <xdr:row>75</xdr:row>
      <xdr:rowOff>124658</xdr:rowOff>
    </xdr:to>
    <xdr:cxnSp macro="">
      <xdr:nvCxnSpPr>
        <xdr:cNvPr id="177" name="直線コネクタ 176"/>
        <xdr:cNvCxnSpPr/>
      </xdr:nvCxnSpPr>
      <xdr:spPr>
        <a:xfrm flipV="1">
          <a:off x="3797300" y="12342452"/>
          <a:ext cx="838200" cy="64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158104</xdr:rowOff>
    </xdr:from>
    <xdr:ext cx="599010" cy="259045"/>
    <xdr:sp macro="" textlink="">
      <xdr:nvSpPr>
        <xdr:cNvPr id="178" name="民生費平均値テキスト"/>
        <xdr:cNvSpPr txBox="1"/>
      </xdr:nvSpPr>
      <xdr:spPr>
        <a:xfrm>
          <a:off x="4686300" y="13016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9" name="フローチャート: 判断 178"/>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124658</xdr:rowOff>
    </xdr:from>
    <xdr:to>
      <xdr:col>19</xdr:col>
      <xdr:colOff>177800</xdr:colOff>
      <xdr:row>75</xdr:row>
      <xdr:rowOff>145080</xdr:rowOff>
    </xdr:to>
    <xdr:cxnSp macro="">
      <xdr:nvCxnSpPr>
        <xdr:cNvPr id="180" name="直線コネクタ 179"/>
        <xdr:cNvCxnSpPr/>
      </xdr:nvCxnSpPr>
      <xdr:spPr>
        <a:xfrm flipV="1">
          <a:off x="2908300" y="12983408"/>
          <a:ext cx="8890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75222</xdr:rowOff>
    </xdr:from>
    <xdr:to>
      <xdr:col>20</xdr:col>
      <xdr:colOff>38100</xdr:colOff>
      <xdr:row>77</xdr:row>
      <xdr:rowOff>5372</xdr:rowOff>
    </xdr:to>
    <xdr:sp macro="" textlink="">
      <xdr:nvSpPr>
        <xdr:cNvPr id="181" name="フローチャート: 判断 180"/>
        <xdr:cNvSpPr/>
      </xdr:nvSpPr>
      <xdr:spPr>
        <a:xfrm>
          <a:off x="3746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167949</xdr:rowOff>
    </xdr:from>
    <xdr:ext cx="599010" cy="259045"/>
    <xdr:sp macro="" textlink="">
      <xdr:nvSpPr>
        <xdr:cNvPr id="182" name="テキスト ボックス 181"/>
        <xdr:cNvSpPr txBox="1"/>
      </xdr:nvSpPr>
      <xdr:spPr>
        <a:xfrm>
          <a:off x="3497795" y="1319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145080</xdr:rowOff>
    </xdr:from>
    <xdr:to>
      <xdr:col>15</xdr:col>
      <xdr:colOff>50800</xdr:colOff>
      <xdr:row>76</xdr:row>
      <xdr:rowOff>26231</xdr:rowOff>
    </xdr:to>
    <xdr:cxnSp macro="">
      <xdr:nvCxnSpPr>
        <xdr:cNvPr id="183" name="直線コネクタ 182"/>
        <xdr:cNvCxnSpPr/>
      </xdr:nvCxnSpPr>
      <xdr:spPr>
        <a:xfrm flipV="1">
          <a:off x="2019300" y="13003830"/>
          <a:ext cx="889000" cy="5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117049</xdr:rowOff>
    </xdr:from>
    <xdr:to>
      <xdr:col>15</xdr:col>
      <xdr:colOff>101600</xdr:colOff>
      <xdr:row>77</xdr:row>
      <xdr:rowOff>47199</xdr:rowOff>
    </xdr:to>
    <xdr:sp macro="" textlink="">
      <xdr:nvSpPr>
        <xdr:cNvPr id="184" name="フローチャート: 判断 183"/>
        <xdr:cNvSpPr/>
      </xdr:nvSpPr>
      <xdr:spPr>
        <a:xfrm>
          <a:off x="2857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38326</xdr:rowOff>
    </xdr:from>
    <xdr:ext cx="599010" cy="259045"/>
    <xdr:sp macro="" textlink="">
      <xdr:nvSpPr>
        <xdr:cNvPr id="185" name="テキスト ボックス 184"/>
        <xdr:cNvSpPr txBox="1"/>
      </xdr:nvSpPr>
      <xdr:spPr>
        <a:xfrm>
          <a:off x="2608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26231</xdr:rowOff>
    </xdr:from>
    <xdr:to>
      <xdr:col>10</xdr:col>
      <xdr:colOff>114300</xdr:colOff>
      <xdr:row>76</xdr:row>
      <xdr:rowOff>40411</xdr:rowOff>
    </xdr:to>
    <xdr:cxnSp macro="">
      <xdr:nvCxnSpPr>
        <xdr:cNvPr id="186" name="直線コネクタ 185"/>
        <xdr:cNvCxnSpPr/>
      </xdr:nvCxnSpPr>
      <xdr:spPr>
        <a:xfrm flipV="1">
          <a:off x="1130300" y="13056431"/>
          <a:ext cx="889000" cy="1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120173</xdr:rowOff>
    </xdr:from>
    <xdr:to>
      <xdr:col>10</xdr:col>
      <xdr:colOff>165100</xdr:colOff>
      <xdr:row>77</xdr:row>
      <xdr:rowOff>50323</xdr:rowOff>
    </xdr:to>
    <xdr:sp macro="" textlink="">
      <xdr:nvSpPr>
        <xdr:cNvPr id="187" name="フローチャート: 判断 186"/>
        <xdr:cNvSpPr/>
      </xdr:nvSpPr>
      <xdr:spPr>
        <a:xfrm>
          <a:off x="1968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41450</xdr:rowOff>
    </xdr:from>
    <xdr:ext cx="599010" cy="259045"/>
    <xdr:sp macro="" textlink="">
      <xdr:nvSpPr>
        <xdr:cNvPr id="188" name="テキスト ボックス 187"/>
        <xdr:cNvSpPr txBox="1"/>
      </xdr:nvSpPr>
      <xdr:spPr>
        <a:xfrm>
          <a:off x="1719795" y="1324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147848</xdr:rowOff>
    </xdr:from>
    <xdr:to>
      <xdr:col>6</xdr:col>
      <xdr:colOff>38100</xdr:colOff>
      <xdr:row>77</xdr:row>
      <xdr:rowOff>77998</xdr:rowOff>
    </xdr:to>
    <xdr:sp macro="" textlink="">
      <xdr:nvSpPr>
        <xdr:cNvPr id="189" name="フローチャート: 判断 188"/>
        <xdr:cNvSpPr/>
      </xdr:nvSpPr>
      <xdr:spPr>
        <a:xfrm>
          <a:off x="1079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69125</xdr:rowOff>
    </xdr:from>
    <xdr:ext cx="599010" cy="259045"/>
    <xdr:sp macro="" textlink="">
      <xdr:nvSpPr>
        <xdr:cNvPr id="190" name="テキスト ボックス 189"/>
        <xdr:cNvSpPr txBox="1"/>
      </xdr:nvSpPr>
      <xdr:spPr>
        <a:xfrm>
          <a:off x="830795" y="1327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118702</xdr:rowOff>
    </xdr:from>
    <xdr:to>
      <xdr:col>24</xdr:col>
      <xdr:colOff>114300</xdr:colOff>
      <xdr:row>72</xdr:row>
      <xdr:rowOff>48852</xdr:rowOff>
    </xdr:to>
    <xdr:sp macro="" textlink="">
      <xdr:nvSpPr>
        <xdr:cNvPr id="196" name="楕円 195"/>
        <xdr:cNvSpPr/>
      </xdr:nvSpPr>
      <xdr:spPr>
        <a:xfrm>
          <a:off x="4584700" y="122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33629</xdr:rowOff>
    </xdr:from>
    <xdr:ext cx="599010" cy="259045"/>
    <xdr:sp macro="" textlink="">
      <xdr:nvSpPr>
        <xdr:cNvPr id="197" name="民生費該当値テキスト"/>
        <xdr:cNvSpPr txBox="1"/>
      </xdr:nvSpPr>
      <xdr:spPr>
        <a:xfrm>
          <a:off x="4686300" y="12206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73858</xdr:rowOff>
    </xdr:from>
    <xdr:to>
      <xdr:col>20</xdr:col>
      <xdr:colOff>38100</xdr:colOff>
      <xdr:row>76</xdr:row>
      <xdr:rowOff>4009</xdr:rowOff>
    </xdr:to>
    <xdr:sp macro="" textlink="">
      <xdr:nvSpPr>
        <xdr:cNvPr id="198" name="楕円 197"/>
        <xdr:cNvSpPr/>
      </xdr:nvSpPr>
      <xdr:spPr>
        <a:xfrm>
          <a:off x="3746500" y="129326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20535</xdr:rowOff>
    </xdr:from>
    <xdr:ext cx="599010" cy="259045"/>
    <xdr:sp macro="" textlink="">
      <xdr:nvSpPr>
        <xdr:cNvPr id="199" name="テキスト ボックス 198"/>
        <xdr:cNvSpPr txBox="1"/>
      </xdr:nvSpPr>
      <xdr:spPr>
        <a:xfrm>
          <a:off x="3497795" y="1270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94280</xdr:rowOff>
    </xdr:from>
    <xdr:to>
      <xdr:col>15</xdr:col>
      <xdr:colOff>101600</xdr:colOff>
      <xdr:row>76</xdr:row>
      <xdr:rowOff>24430</xdr:rowOff>
    </xdr:to>
    <xdr:sp macro="" textlink="">
      <xdr:nvSpPr>
        <xdr:cNvPr id="200" name="楕円 199"/>
        <xdr:cNvSpPr/>
      </xdr:nvSpPr>
      <xdr:spPr>
        <a:xfrm>
          <a:off x="2857500" y="1295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40957</xdr:rowOff>
    </xdr:from>
    <xdr:ext cx="599010" cy="259045"/>
    <xdr:sp macro="" textlink="">
      <xdr:nvSpPr>
        <xdr:cNvPr id="201" name="テキスト ボックス 200"/>
        <xdr:cNvSpPr txBox="1"/>
      </xdr:nvSpPr>
      <xdr:spPr>
        <a:xfrm>
          <a:off x="2608795" y="12728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146881</xdr:rowOff>
    </xdr:from>
    <xdr:to>
      <xdr:col>10</xdr:col>
      <xdr:colOff>165100</xdr:colOff>
      <xdr:row>76</xdr:row>
      <xdr:rowOff>77031</xdr:rowOff>
    </xdr:to>
    <xdr:sp macro="" textlink="">
      <xdr:nvSpPr>
        <xdr:cNvPr id="202" name="楕円 201"/>
        <xdr:cNvSpPr/>
      </xdr:nvSpPr>
      <xdr:spPr>
        <a:xfrm>
          <a:off x="1968500" y="130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93558</xdr:rowOff>
    </xdr:from>
    <xdr:ext cx="599010" cy="259045"/>
    <xdr:sp macro="" textlink="">
      <xdr:nvSpPr>
        <xdr:cNvPr id="203" name="テキスト ボックス 202"/>
        <xdr:cNvSpPr txBox="1"/>
      </xdr:nvSpPr>
      <xdr:spPr>
        <a:xfrm>
          <a:off x="1719795" y="127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161061</xdr:rowOff>
    </xdr:from>
    <xdr:to>
      <xdr:col>6</xdr:col>
      <xdr:colOff>38100</xdr:colOff>
      <xdr:row>76</xdr:row>
      <xdr:rowOff>91211</xdr:rowOff>
    </xdr:to>
    <xdr:sp macro="" textlink="">
      <xdr:nvSpPr>
        <xdr:cNvPr id="204" name="楕円 203"/>
        <xdr:cNvSpPr/>
      </xdr:nvSpPr>
      <xdr:spPr>
        <a:xfrm>
          <a:off x="1079500" y="130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107738</xdr:rowOff>
    </xdr:from>
    <xdr:ext cx="599010" cy="259045"/>
    <xdr:sp macro="" textlink="">
      <xdr:nvSpPr>
        <xdr:cNvPr id="205" name="テキスト ボックス 204"/>
        <xdr:cNvSpPr txBox="1"/>
      </xdr:nvSpPr>
      <xdr:spPr>
        <a:xfrm>
          <a:off x="830795" y="12795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31" name="直線コネクタ 230"/>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32" name="衛生費最小値テキスト"/>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33" name="直線コネクタ 232"/>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34" name="衛生費最大値テキスト"/>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5" name="直線コネクタ 234"/>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151195</xdr:rowOff>
    </xdr:from>
    <xdr:to>
      <xdr:col>24</xdr:col>
      <xdr:colOff>63500</xdr:colOff>
      <xdr:row>96</xdr:row>
      <xdr:rowOff>60027</xdr:rowOff>
    </xdr:to>
    <xdr:cxnSp macro="">
      <xdr:nvCxnSpPr>
        <xdr:cNvPr id="236" name="直線コネクタ 235"/>
        <xdr:cNvCxnSpPr/>
      </xdr:nvCxnSpPr>
      <xdr:spPr>
        <a:xfrm flipV="1">
          <a:off x="3797300" y="16438945"/>
          <a:ext cx="838200" cy="8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93098</xdr:rowOff>
    </xdr:from>
    <xdr:ext cx="534377" cy="259045"/>
    <xdr:sp macro="" textlink="">
      <xdr:nvSpPr>
        <xdr:cNvPr id="237" name="衛生費平均値テキスト"/>
        <xdr:cNvSpPr txBox="1"/>
      </xdr:nvSpPr>
      <xdr:spPr>
        <a:xfrm>
          <a:off x="4686300" y="16209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38" name="フローチャート: 判断 237"/>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60027</xdr:rowOff>
    </xdr:from>
    <xdr:to>
      <xdr:col>19</xdr:col>
      <xdr:colOff>177800</xdr:colOff>
      <xdr:row>96</xdr:row>
      <xdr:rowOff>66266</xdr:rowOff>
    </xdr:to>
    <xdr:cxnSp macro="">
      <xdr:nvCxnSpPr>
        <xdr:cNvPr id="239" name="直線コネクタ 238"/>
        <xdr:cNvCxnSpPr/>
      </xdr:nvCxnSpPr>
      <xdr:spPr>
        <a:xfrm flipV="1">
          <a:off x="2908300" y="16519227"/>
          <a:ext cx="889000" cy="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139267</xdr:rowOff>
    </xdr:from>
    <xdr:to>
      <xdr:col>20</xdr:col>
      <xdr:colOff>38100</xdr:colOff>
      <xdr:row>96</xdr:row>
      <xdr:rowOff>69417</xdr:rowOff>
    </xdr:to>
    <xdr:sp macro="" textlink="">
      <xdr:nvSpPr>
        <xdr:cNvPr id="240" name="フローチャート: 判断 239"/>
        <xdr:cNvSpPr/>
      </xdr:nvSpPr>
      <xdr:spPr>
        <a:xfrm>
          <a:off x="37465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85944</xdr:rowOff>
    </xdr:from>
    <xdr:ext cx="534377" cy="259045"/>
    <xdr:sp macro="" textlink="">
      <xdr:nvSpPr>
        <xdr:cNvPr id="241" name="テキスト ボックス 240"/>
        <xdr:cNvSpPr txBox="1"/>
      </xdr:nvSpPr>
      <xdr:spPr>
        <a:xfrm>
          <a:off x="3530111" y="1620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66266</xdr:rowOff>
    </xdr:from>
    <xdr:to>
      <xdr:col>15</xdr:col>
      <xdr:colOff>50800</xdr:colOff>
      <xdr:row>96</xdr:row>
      <xdr:rowOff>74005</xdr:rowOff>
    </xdr:to>
    <xdr:cxnSp macro="">
      <xdr:nvCxnSpPr>
        <xdr:cNvPr id="242" name="直線コネクタ 241"/>
        <xdr:cNvCxnSpPr/>
      </xdr:nvCxnSpPr>
      <xdr:spPr>
        <a:xfrm flipV="1">
          <a:off x="2019300" y="16525466"/>
          <a:ext cx="889000" cy="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149685</xdr:rowOff>
    </xdr:from>
    <xdr:to>
      <xdr:col>15</xdr:col>
      <xdr:colOff>101600</xdr:colOff>
      <xdr:row>96</xdr:row>
      <xdr:rowOff>79835</xdr:rowOff>
    </xdr:to>
    <xdr:sp macro="" textlink="">
      <xdr:nvSpPr>
        <xdr:cNvPr id="243" name="フローチャート: 判断 242"/>
        <xdr:cNvSpPr/>
      </xdr:nvSpPr>
      <xdr:spPr>
        <a:xfrm>
          <a:off x="2857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96362</xdr:rowOff>
    </xdr:from>
    <xdr:ext cx="534377" cy="259045"/>
    <xdr:sp macro="" textlink="">
      <xdr:nvSpPr>
        <xdr:cNvPr id="244" name="テキスト ボックス 243"/>
        <xdr:cNvSpPr txBox="1"/>
      </xdr:nvSpPr>
      <xdr:spPr>
        <a:xfrm>
          <a:off x="2641111" y="1621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211</xdr:rowOff>
    </xdr:from>
    <xdr:to>
      <xdr:col>10</xdr:col>
      <xdr:colOff>114300</xdr:colOff>
      <xdr:row>96</xdr:row>
      <xdr:rowOff>74005</xdr:rowOff>
    </xdr:to>
    <xdr:cxnSp macro="">
      <xdr:nvCxnSpPr>
        <xdr:cNvPr id="245" name="直線コネクタ 244"/>
        <xdr:cNvCxnSpPr/>
      </xdr:nvCxnSpPr>
      <xdr:spPr>
        <a:xfrm>
          <a:off x="1130300" y="16459411"/>
          <a:ext cx="889000" cy="7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165874</xdr:rowOff>
    </xdr:from>
    <xdr:to>
      <xdr:col>10</xdr:col>
      <xdr:colOff>165100</xdr:colOff>
      <xdr:row>96</xdr:row>
      <xdr:rowOff>96024</xdr:rowOff>
    </xdr:to>
    <xdr:sp macro="" textlink="">
      <xdr:nvSpPr>
        <xdr:cNvPr id="246" name="フローチャート: 判断 245"/>
        <xdr:cNvSpPr/>
      </xdr:nvSpPr>
      <xdr:spPr>
        <a:xfrm>
          <a:off x="1968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112551</xdr:rowOff>
    </xdr:from>
    <xdr:ext cx="534377" cy="259045"/>
    <xdr:sp macro="" textlink="">
      <xdr:nvSpPr>
        <xdr:cNvPr id="247" name="テキスト ボックス 246"/>
        <xdr:cNvSpPr txBox="1"/>
      </xdr:nvSpPr>
      <xdr:spPr>
        <a:xfrm>
          <a:off x="1752111" y="162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163348</xdr:rowOff>
    </xdr:from>
    <xdr:to>
      <xdr:col>6</xdr:col>
      <xdr:colOff>38100</xdr:colOff>
      <xdr:row>96</xdr:row>
      <xdr:rowOff>93498</xdr:rowOff>
    </xdr:to>
    <xdr:sp macro="" textlink="">
      <xdr:nvSpPr>
        <xdr:cNvPr id="248" name="フローチャート: 判断 247"/>
        <xdr:cNvSpPr/>
      </xdr:nvSpPr>
      <xdr:spPr>
        <a:xfrm>
          <a:off x="1079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84625</xdr:rowOff>
    </xdr:from>
    <xdr:ext cx="534377" cy="259045"/>
    <xdr:sp macro="" textlink="">
      <xdr:nvSpPr>
        <xdr:cNvPr id="249" name="テキスト ボックス 248"/>
        <xdr:cNvSpPr txBox="1"/>
      </xdr:nvSpPr>
      <xdr:spPr>
        <a:xfrm>
          <a:off x="863111" y="165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100395</xdr:rowOff>
    </xdr:from>
    <xdr:to>
      <xdr:col>24</xdr:col>
      <xdr:colOff>114300</xdr:colOff>
      <xdr:row>96</xdr:row>
      <xdr:rowOff>30545</xdr:rowOff>
    </xdr:to>
    <xdr:sp macro="" textlink="">
      <xdr:nvSpPr>
        <xdr:cNvPr id="255" name="楕円 254"/>
        <xdr:cNvSpPr/>
      </xdr:nvSpPr>
      <xdr:spPr>
        <a:xfrm>
          <a:off x="4584700" y="1638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78822</xdr:rowOff>
    </xdr:from>
    <xdr:ext cx="534377" cy="259045"/>
    <xdr:sp macro="" textlink="">
      <xdr:nvSpPr>
        <xdr:cNvPr id="256" name="衛生費該当値テキスト"/>
        <xdr:cNvSpPr txBox="1"/>
      </xdr:nvSpPr>
      <xdr:spPr>
        <a:xfrm>
          <a:off x="4686300" y="1636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9227</xdr:rowOff>
    </xdr:from>
    <xdr:to>
      <xdr:col>20</xdr:col>
      <xdr:colOff>38100</xdr:colOff>
      <xdr:row>96</xdr:row>
      <xdr:rowOff>110827</xdr:rowOff>
    </xdr:to>
    <xdr:sp macro="" textlink="">
      <xdr:nvSpPr>
        <xdr:cNvPr id="257" name="楕円 256"/>
        <xdr:cNvSpPr/>
      </xdr:nvSpPr>
      <xdr:spPr>
        <a:xfrm>
          <a:off x="3746500" y="1646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101954</xdr:rowOff>
    </xdr:from>
    <xdr:ext cx="534377" cy="259045"/>
    <xdr:sp macro="" textlink="">
      <xdr:nvSpPr>
        <xdr:cNvPr id="258" name="テキスト ボックス 257"/>
        <xdr:cNvSpPr txBox="1"/>
      </xdr:nvSpPr>
      <xdr:spPr>
        <a:xfrm>
          <a:off x="3530111" y="1656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15466</xdr:rowOff>
    </xdr:from>
    <xdr:to>
      <xdr:col>15</xdr:col>
      <xdr:colOff>101600</xdr:colOff>
      <xdr:row>96</xdr:row>
      <xdr:rowOff>117066</xdr:rowOff>
    </xdr:to>
    <xdr:sp macro="" textlink="">
      <xdr:nvSpPr>
        <xdr:cNvPr id="259" name="楕円 258"/>
        <xdr:cNvSpPr/>
      </xdr:nvSpPr>
      <xdr:spPr>
        <a:xfrm>
          <a:off x="2857500" y="1647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108193</xdr:rowOff>
    </xdr:from>
    <xdr:ext cx="534377" cy="259045"/>
    <xdr:sp macro="" textlink="">
      <xdr:nvSpPr>
        <xdr:cNvPr id="260" name="テキスト ボックス 259"/>
        <xdr:cNvSpPr txBox="1"/>
      </xdr:nvSpPr>
      <xdr:spPr>
        <a:xfrm>
          <a:off x="2641111" y="1656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23205</xdr:rowOff>
    </xdr:from>
    <xdr:to>
      <xdr:col>10</xdr:col>
      <xdr:colOff>165100</xdr:colOff>
      <xdr:row>96</xdr:row>
      <xdr:rowOff>124805</xdr:rowOff>
    </xdr:to>
    <xdr:sp macro="" textlink="">
      <xdr:nvSpPr>
        <xdr:cNvPr id="261" name="楕円 260"/>
        <xdr:cNvSpPr/>
      </xdr:nvSpPr>
      <xdr:spPr>
        <a:xfrm>
          <a:off x="1968500" y="1648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115932</xdr:rowOff>
    </xdr:from>
    <xdr:ext cx="534377" cy="259045"/>
    <xdr:sp macro="" textlink="">
      <xdr:nvSpPr>
        <xdr:cNvPr id="262" name="テキスト ボックス 261"/>
        <xdr:cNvSpPr txBox="1"/>
      </xdr:nvSpPr>
      <xdr:spPr>
        <a:xfrm>
          <a:off x="1752111" y="1657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120861</xdr:rowOff>
    </xdr:from>
    <xdr:to>
      <xdr:col>6</xdr:col>
      <xdr:colOff>38100</xdr:colOff>
      <xdr:row>96</xdr:row>
      <xdr:rowOff>51011</xdr:rowOff>
    </xdr:to>
    <xdr:sp macro="" textlink="">
      <xdr:nvSpPr>
        <xdr:cNvPr id="263" name="楕円 262"/>
        <xdr:cNvSpPr/>
      </xdr:nvSpPr>
      <xdr:spPr>
        <a:xfrm>
          <a:off x="1079500" y="1640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67538</xdr:rowOff>
    </xdr:from>
    <xdr:ext cx="534377" cy="259045"/>
    <xdr:sp macro="" textlink="">
      <xdr:nvSpPr>
        <xdr:cNvPr id="264" name="テキスト ボックス 263"/>
        <xdr:cNvSpPr txBox="1"/>
      </xdr:nvSpPr>
      <xdr:spPr>
        <a:xfrm>
          <a:off x="863111" y="1618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8" name="直線コネクタ 287"/>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91" name="労働費最大値テキスト"/>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92" name="直線コネクタ 291"/>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160545</xdr:rowOff>
    </xdr:from>
    <xdr:ext cx="378565" cy="259045"/>
    <xdr:sp macro="" textlink="">
      <xdr:nvSpPr>
        <xdr:cNvPr id="294" name="労働費平均値テキスト"/>
        <xdr:cNvSpPr txBox="1"/>
      </xdr:nvSpPr>
      <xdr:spPr>
        <a:xfrm>
          <a:off x="10528300" y="6332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5" name="フローチャート: 判断 294"/>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113665</xdr:rowOff>
    </xdr:from>
    <xdr:to>
      <xdr:col>50</xdr:col>
      <xdr:colOff>165100</xdr:colOff>
      <xdr:row>38</xdr:row>
      <xdr:rowOff>43815</xdr:rowOff>
    </xdr:to>
    <xdr:sp macro="" textlink="">
      <xdr:nvSpPr>
        <xdr:cNvPr id="297" name="フローチャート: 判断 296"/>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60342</xdr:rowOff>
    </xdr:from>
    <xdr:ext cx="378565" cy="259045"/>
    <xdr:sp macro="" textlink="">
      <xdr:nvSpPr>
        <xdr:cNvPr id="298" name="テキスト ボックス 297"/>
        <xdr:cNvSpPr txBox="1"/>
      </xdr:nvSpPr>
      <xdr:spPr>
        <a:xfrm>
          <a:off x="9450017" y="6232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82042</xdr:rowOff>
    </xdr:from>
    <xdr:to>
      <xdr:col>46</xdr:col>
      <xdr:colOff>38100</xdr:colOff>
      <xdr:row>38</xdr:row>
      <xdr:rowOff>12192</xdr:rowOff>
    </xdr:to>
    <xdr:sp macro="" textlink="">
      <xdr:nvSpPr>
        <xdr:cNvPr id="300" name="フローチャート: 判断 299"/>
        <xdr:cNvSpPr/>
      </xdr:nvSpPr>
      <xdr:spPr>
        <a:xfrm>
          <a:off x="8699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28719</xdr:rowOff>
    </xdr:from>
    <xdr:ext cx="378565" cy="259045"/>
    <xdr:sp macro="" textlink="">
      <xdr:nvSpPr>
        <xdr:cNvPr id="301" name="テキスト ボックス 300"/>
        <xdr:cNvSpPr txBox="1"/>
      </xdr:nvSpPr>
      <xdr:spPr>
        <a:xfrm>
          <a:off x="8561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96520</xdr:rowOff>
    </xdr:from>
    <xdr:to>
      <xdr:col>41</xdr:col>
      <xdr:colOff>101600</xdr:colOff>
      <xdr:row>38</xdr:row>
      <xdr:rowOff>26670</xdr:rowOff>
    </xdr:to>
    <xdr:sp macro="" textlink="">
      <xdr:nvSpPr>
        <xdr:cNvPr id="303" name="フローチャート: 判断 302"/>
        <xdr:cNvSpPr/>
      </xdr:nvSpPr>
      <xdr:spPr>
        <a:xfrm>
          <a:off x="7810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43197</xdr:rowOff>
    </xdr:from>
    <xdr:ext cx="378565" cy="259045"/>
    <xdr:sp macro="" textlink="">
      <xdr:nvSpPr>
        <xdr:cNvPr id="304" name="テキスト ボックス 303"/>
        <xdr:cNvSpPr txBox="1"/>
      </xdr:nvSpPr>
      <xdr:spPr>
        <a:xfrm>
          <a:off x="7672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75565</xdr:rowOff>
    </xdr:from>
    <xdr:to>
      <xdr:col>36</xdr:col>
      <xdr:colOff>165100</xdr:colOff>
      <xdr:row>38</xdr:row>
      <xdr:rowOff>5715</xdr:rowOff>
    </xdr:to>
    <xdr:sp macro="" textlink="">
      <xdr:nvSpPr>
        <xdr:cNvPr id="305" name="フローチャート: 判断 304"/>
        <xdr:cNvSpPr/>
      </xdr:nvSpPr>
      <xdr:spPr>
        <a:xfrm>
          <a:off x="6921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22242</xdr:rowOff>
    </xdr:from>
    <xdr:ext cx="378565" cy="259045"/>
    <xdr:sp macro="" textlink="">
      <xdr:nvSpPr>
        <xdr:cNvPr id="306" name="テキスト ボックス 305"/>
        <xdr:cNvSpPr txBox="1"/>
      </xdr:nvSpPr>
      <xdr:spPr>
        <a:xfrm>
          <a:off x="6783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41" name="直線コネクタ 340"/>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42" name="農林水産業費最小値テキスト"/>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43" name="直線コネクタ 342"/>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44" name="農林水産業費最大値テキスト"/>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5" name="直線コネクタ 344"/>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81687</xdr:rowOff>
    </xdr:from>
    <xdr:to>
      <xdr:col>55</xdr:col>
      <xdr:colOff>0</xdr:colOff>
      <xdr:row>57</xdr:row>
      <xdr:rowOff>102798</xdr:rowOff>
    </xdr:to>
    <xdr:cxnSp macro="">
      <xdr:nvCxnSpPr>
        <xdr:cNvPr id="346" name="直線コネクタ 345"/>
        <xdr:cNvCxnSpPr/>
      </xdr:nvCxnSpPr>
      <xdr:spPr>
        <a:xfrm flipV="1">
          <a:off x="9639300" y="9854337"/>
          <a:ext cx="838200" cy="2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151022</xdr:rowOff>
    </xdr:from>
    <xdr:ext cx="534377" cy="259045"/>
    <xdr:sp macro="" textlink="">
      <xdr:nvSpPr>
        <xdr:cNvPr id="347" name="農林水産業費平均値テキスト"/>
        <xdr:cNvSpPr txBox="1"/>
      </xdr:nvSpPr>
      <xdr:spPr>
        <a:xfrm>
          <a:off x="10528300" y="9580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8" name="フローチャート: 判断 347"/>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102798</xdr:rowOff>
    </xdr:from>
    <xdr:to>
      <xdr:col>50</xdr:col>
      <xdr:colOff>114300</xdr:colOff>
      <xdr:row>57</xdr:row>
      <xdr:rowOff>102804</xdr:rowOff>
    </xdr:to>
    <xdr:cxnSp macro="">
      <xdr:nvCxnSpPr>
        <xdr:cNvPr id="349" name="直線コネクタ 348"/>
        <xdr:cNvCxnSpPr/>
      </xdr:nvCxnSpPr>
      <xdr:spPr>
        <a:xfrm flipV="1">
          <a:off x="8750300" y="9875448"/>
          <a:ext cx="8890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152399</xdr:rowOff>
    </xdr:from>
    <xdr:to>
      <xdr:col>50</xdr:col>
      <xdr:colOff>165100</xdr:colOff>
      <xdr:row>57</xdr:row>
      <xdr:rowOff>82549</xdr:rowOff>
    </xdr:to>
    <xdr:sp macro="" textlink="">
      <xdr:nvSpPr>
        <xdr:cNvPr id="350" name="フローチャート: 判断 349"/>
        <xdr:cNvSpPr/>
      </xdr:nvSpPr>
      <xdr:spPr>
        <a:xfrm>
          <a:off x="9588500" y="975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99076</xdr:rowOff>
    </xdr:from>
    <xdr:ext cx="534377" cy="259045"/>
    <xdr:sp macro="" textlink="">
      <xdr:nvSpPr>
        <xdr:cNvPr id="351" name="テキスト ボックス 350"/>
        <xdr:cNvSpPr txBox="1"/>
      </xdr:nvSpPr>
      <xdr:spPr>
        <a:xfrm>
          <a:off x="9372111" y="9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102804</xdr:rowOff>
    </xdr:from>
    <xdr:to>
      <xdr:col>45</xdr:col>
      <xdr:colOff>177800</xdr:colOff>
      <xdr:row>57</xdr:row>
      <xdr:rowOff>104793</xdr:rowOff>
    </xdr:to>
    <xdr:cxnSp macro="">
      <xdr:nvCxnSpPr>
        <xdr:cNvPr id="352" name="直線コネクタ 351"/>
        <xdr:cNvCxnSpPr/>
      </xdr:nvCxnSpPr>
      <xdr:spPr>
        <a:xfrm flipV="1">
          <a:off x="7861300" y="9875454"/>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154046</xdr:rowOff>
    </xdr:from>
    <xdr:to>
      <xdr:col>46</xdr:col>
      <xdr:colOff>38100</xdr:colOff>
      <xdr:row>57</xdr:row>
      <xdr:rowOff>84196</xdr:rowOff>
    </xdr:to>
    <xdr:sp macro="" textlink="">
      <xdr:nvSpPr>
        <xdr:cNvPr id="353" name="フローチャート: 判断 352"/>
        <xdr:cNvSpPr/>
      </xdr:nvSpPr>
      <xdr:spPr>
        <a:xfrm>
          <a:off x="8699500" y="97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100723</xdr:rowOff>
    </xdr:from>
    <xdr:ext cx="534377" cy="259045"/>
    <xdr:sp macro="" textlink="">
      <xdr:nvSpPr>
        <xdr:cNvPr id="354" name="テキスト ボックス 353"/>
        <xdr:cNvSpPr txBox="1"/>
      </xdr:nvSpPr>
      <xdr:spPr>
        <a:xfrm>
          <a:off x="8483111" y="95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93820</xdr:rowOff>
    </xdr:from>
    <xdr:to>
      <xdr:col>41</xdr:col>
      <xdr:colOff>50800</xdr:colOff>
      <xdr:row>57</xdr:row>
      <xdr:rowOff>104793</xdr:rowOff>
    </xdr:to>
    <xdr:cxnSp macro="">
      <xdr:nvCxnSpPr>
        <xdr:cNvPr id="355" name="直線コネクタ 354"/>
        <xdr:cNvCxnSpPr/>
      </xdr:nvCxnSpPr>
      <xdr:spPr>
        <a:xfrm>
          <a:off x="6972300" y="9866470"/>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142741</xdr:rowOff>
    </xdr:from>
    <xdr:to>
      <xdr:col>41</xdr:col>
      <xdr:colOff>101600</xdr:colOff>
      <xdr:row>57</xdr:row>
      <xdr:rowOff>72891</xdr:rowOff>
    </xdr:to>
    <xdr:sp macro="" textlink="">
      <xdr:nvSpPr>
        <xdr:cNvPr id="356" name="フローチャート: 判断 355"/>
        <xdr:cNvSpPr/>
      </xdr:nvSpPr>
      <xdr:spPr>
        <a:xfrm>
          <a:off x="78105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89418</xdr:rowOff>
    </xdr:from>
    <xdr:ext cx="534377" cy="259045"/>
    <xdr:sp macro="" textlink="">
      <xdr:nvSpPr>
        <xdr:cNvPr id="357" name="テキスト ボックス 356"/>
        <xdr:cNvSpPr txBox="1"/>
      </xdr:nvSpPr>
      <xdr:spPr>
        <a:xfrm>
          <a:off x="7594111" y="951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158309</xdr:rowOff>
    </xdr:from>
    <xdr:to>
      <xdr:col>36</xdr:col>
      <xdr:colOff>165100</xdr:colOff>
      <xdr:row>57</xdr:row>
      <xdr:rowOff>88459</xdr:rowOff>
    </xdr:to>
    <xdr:sp macro="" textlink="">
      <xdr:nvSpPr>
        <xdr:cNvPr id="358" name="フローチャート: 判断 357"/>
        <xdr:cNvSpPr/>
      </xdr:nvSpPr>
      <xdr:spPr>
        <a:xfrm>
          <a:off x="6921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104986</xdr:rowOff>
    </xdr:from>
    <xdr:ext cx="534377" cy="259045"/>
    <xdr:sp macro="" textlink="">
      <xdr:nvSpPr>
        <xdr:cNvPr id="359" name="テキスト ボックス 358"/>
        <xdr:cNvSpPr txBox="1"/>
      </xdr:nvSpPr>
      <xdr:spPr>
        <a:xfrm>
          <a:off x="6705111" y="953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30887</xdr:rowOff>
    </xdr:from>
    <xdr:to>
      <xdr:col>55</xdr:col>
      <xdr:colOff>50800</xdr:colOff>
      <xdr:row>57</xdr:row>
      <xdr:rowOff>132487</xdr:rowOff>
    </xdr:to>
    <xdr:sp macro="" textlink="">
      <xdr:nvSpPr>
        <xdr:cNvPr id="365" name="楕円 364"/>
        <xdr:cNvSpPr/>
      </xdr:nvSpPr>
      <xdr:spPr>
        <a:xfrm>
          <a:off x="10426700" y="980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117264</xdr:rowOff>
    </xdr:from>
    <xdr:ext cx="534377" cy="259045"/>
    <xdr:sp macro="" textlink="">
      <xdr:nvSpPr>
        <xdr:cNvPr id="366" name="農林水産業費該当値テキスト"/>
        <xdr:cNvSpPr txBox="1"/>
      </xdr:nvSpPr>
      <xdr:spPr>
        <a:xfrm>
          <a:off x="10528300" y="971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51998</xdr:rowOff>
    </xdr:from>
    <xdr:to>
      <xdr:col>50</xdr:col>
      <xdr:colOff>165100</xdr:colOff>
      <xdr:row>57</xdr:row>
      <xdr:rowOff>153598</xdr:rowOff>
    </xdr:to>
    <xdr:sp macro="" textlink="">
      <xdr:nvSpPr>
        <xdr:cNvPr id="367" name="楕円 366"/>
        <xdr:cNvSpPr/>
      </xdr:nvSpPr>
      <xdr:spPr>
        <a:xfrm>
          <a:off x="9588500" y="982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144725</xdr:rowOff>
    </xdr:from>
    <xdr:ext cx="534377" cy="259045"/>
    <xdr:sp macro="" textlink="">
      <xdr:nvSpPr>
        <xdr:cNvPr id="368" name="テキスト ボックス 367"/>
        <xdr:cNvSpPr txBox="1"/>
      </xdr:nvSpPr>
      <xdr:spPr>
        <a:xfrm>
          <a:off x="9372111" y="991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52004</xdr:rowOff>
    </xdr:from>
    <xdr:to>
      <xdr:col>46</xdr:col>
      <xdr:colOff>38100</xdr:colOff>
      <xdr:row>57</xdr:row>
      <xdr:rowOff>153604</xdr:rowOff>
    </xdr:to>
    <xdr:sp macro="" textlink="">
      <xdr:nvSpPr>
        <xdr:cNvPr id="369" name="楕円 368"/>
        <xdr:cNvSpPr/>
      </xdr:nvSpPr>
      <xdr:spPr>
        <a:xfrm>
          <a:off x="8699500" y="982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144731</xdr:rowOff>
    </xdr:from>
    <xdr:ext cx="534377" cy="259045"/>
    <xdr:sp macro="" textlink="">
      <xdr:nvSpPr>
        <xdr:cNvPr id="370" name="テキスト ボックス 369"/>
        <xdr:cNvSpPr txBox="1"/>
      </xdr:nvSpPr>
      <xdr:spPr>
        <a:xfrm>
          <a:off x="8483111" y="991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53993</xdr:rowOff>
    </xdr:from>
    <xdr:to>
      <xdr:col>41</xdr:col>
      <xdr:colOff>101600</xdr:colOff>
      <xdr:row>57</xdr:row>
      <xdr:rowOff>155593</xdr:rowOff>
    </xdr:to>
    <xdr:sp macro="" textlink="">
      <xdr:nvSpPr>
        <xdr:cNvPr id="371" name="楕円 370"/>
        <xdr:cNvSpPr/>
      </xdr:nvSpPr>
      <xdr:spPr>
        <a:xfrm>
          <a:off x="7810500" y="982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146720</xdr:rowOff>
    </xdr:from>
    <xdr:ext cx="534377" cy="259045"/>
    <xdr:sp macro="" textlink="">
      <xdr:nvSpPr>
        <xdr:cNvPr id="372" name="テキスト ボックス 371"/>
        <xdr:cNvSpPr txBox="1"/>
      </xdr:nvSpPr>
      <xdr:spPr>
        <a:xfrm>
          <a:off x="7594111" y="99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43020</xdr:rowOff>
    </xdr:from>
    <xdr:to>
      <xdr:col>36</xdr:col>
      <xdr:colOff>165100</xdr:colOff>
      <xdr:row>57</xdr:row>
      <xdr:rowOff>144620</xdr:rowOff>
    </xdr:to>
    <xdr:sp macro="" textlink="">
      <xdr:nvSpPr>
        <xdr:cNvPr id="373" name="楕円 372"/>
        <xdr:cNvSpPr/>
      </xdr:nvSpPr>
      <xdr:spPr>
        <a:xfrm>
          <a:off x="6921500" y="98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135747</xdr:rowOff>
    </xdr:from>
    <xdr:ext cx="534377" cy="259045"/>
    <xdr:sp macro="" textlink="">
      <xdr:nvSpPr>
        <xdr:cNvPr id="374" name="テキスト ボックス 373"/>
        <xdr:cNvSpPr txBox="1"/>
      </xdr:nvSpPr>
      <xdr:spPr>
        <a:xfrm>
          <a:off x="6705111" y="990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8" name="直線コネクタ 397"/>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9" name="商工費最小値テキスト"/>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400" name="直線コネクタ 399"/>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401" name="商工費最大値テキスト"/>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402" name="直線コネクタ 401"/>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126161</xdr:rowOff>
    </xdr:from>
    <xdr:to>
      <xdr:col>55</xdr:col>
      <xdr:colOff>0</xdr:colOff>
      <xdr:row>77</xdr:row>
      <xdr:rowOff>134759</xdr:rowOff>
    </xdr:to>
    <xdr:cxnSp macro="">
      <xdr:nvCxnSpPr>
        <xdr:cNvPr id="403" name="直線コネクタ 402"/>
        <xdr:cNvCxnSpPr/>
      </xdr:nvCxnSpPr>
      <xdr:spPr>
        <a:xfrm flipV="1">
          <a:off x="9639300" y="13327811"/>
          <a:ext cx="838200" cy="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164723</xdr:rowOff>
    </xdr:from>
    <xdr:ext cx="534377" cy="259045"/>
    <xdr:sp macro="" textlink="">
      <xdr:nvSpPr>
        <xdr:cNvPr id="404" name="商工費平均値テキスト"/>
        <xdr:cNvSpPr txBox="1"/>
      </xdr:nvSpPr>
      <xdr:spPr>
        <a:xfrm>
          <a:off x="10528300" y="13023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5" name="フローチャート: 判断 404"/>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134759</xdr:rowOff>
    </xdr:from>
    <xdr:to>
      <xdr:col>50</xdr:col>
      <xdr:colOff>114300</xdr:colOff>
      <xdr:row>78</xdr:row>
      <xdr:rowOff>113779</xdr:rowOff>
    </xdr:to>
    <xdr:cxnSp macro="">
      <xdr:nvCxnSpPr>
        <xdr:cNvPr id="406" name="直線コネクタ 405"/>
        <xdr:cNvCxnSpPr/>
      </xdr:nvCxnSpPr>
      <xdr:spPr>
        <a:xfrm flipV="1">
          <a:off x="8750300" y="13336409"/>
          <a:ext cx="889000" cy="15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98146</xdr:rowOff>
    </xdr:from>
    <xdr:to>
      <xdr:col>50</xdr:col>
      <xdr:colOff>165100</xdr:colOff>
      <xdr:row>78</xdr:row>
      <xdr:rowOff>28296</xdr:rowOff>
    </xdr:to>
    <xdr:sp macro="" textlink="">
      <xdr:nvSpPr>
        <xdr:cNvPr id="407" name="フローチャート: 判断 406"/>
        <xdr:cNvSpPr/>
      </xdr:nvSpPr>
      <xdr:spPr>
        <a:xfrm>
          <a:off x="9588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19423</xdr:rowOff>
    </xdr:from>
    <xdr:ext cx="534377" cy="259045"/>
    <xdr:sp macro="" textlink="">
      <xdr:nvSpPr>
        <xdr:cNvPr id="408" name="テキスト ボックス 407"/>
        <xdr:cNvSpPr txBox="1"/>
      </xdr:nvSpPr>
      <xdr:spPr>
        <a:xfrm>
          <a:off x="9372111" y="133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89599</xdr:rowOff>
    </xdr:from>
    <xdr:to>
      <xdr:col>45</xdr:col>
      <xdr:colOff>177800</xdr:colOff>
      <xdr:row>78</xdr:row>
      <xdr:rowOff>113779</xdr:rowOff>
    </xdr:to>
    <xdr:cxnSp macro="">
      <xdr:nvCxnSpPr>
        <xdr:cNvPr id="409" name="直線コネクタ 408"/>
        <xdr:cNvCxnSpPr/>
      </xdr:nvCxnSpPr>
      <xdr:spPr>
        <a:xfrm>
          <a:off x="7861300" y="13462699"/>
          <a:ext cx="889000" cy="2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141185</xdr:rowOff>
    </xdr:from>
    <xdr:to>
      <xdr:col>46</xdr:col>
      <xdr:colOff>38100</xdr:colOff>
      <xdr:row>78</xdr:row>
      <xdr:rowOff>71335</xdr:rowOff>
    </xdr:to>
    <xdr:sp macro="" textlink="">
      <xdr:nvSpPr>
        <xdr:cNvPr id="410" name="フローチャート: 判断 409"/>
        <xdr:cNvSpPr/>
      </xdr:nvSpPr>
      <xdr:spPr>
        <a:xfrm>
          <a:off x="8699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87862</xdr:rowOff>
    </xdr:from>
    <xdr:ext cx="534377" cy="259045"/>
    <xdr:sp macro="" textlink="">
      <xdr:nvSpPr>
        <xdr:cNvPr id="411" name="テキスト ボックス 410"/>
        <xdr:cNvSpPr txBox="1"/>
      </xdr:nvSpPr>
      <xdr:spPr>
        <a:xfrm>
          <a:off x="8483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165455</xdr:rowOff>
    </xdr:from>
    <xdr:to>
      <xdr:col>41</xdr:col>
      <xdr:colOff>50800</xdr:colOff>
      <xdr:row>78</xdr:row>
      <xdr:rowOff>89599</xdr:rowOff>
    </xdr:to>
    <xdr:cxnSp macro="">
      <xdr:nvCxnSpPr>
        <xdr:cNvPr id="412" name="直線コネクタ 411"/>
        <xdr:cNvCxnSpPr/>
      </xdr:nvCxnSpPr>
      <xdr:spPr>
        <a:xfrm>
          <a:off x="6972300" y="13367105"/>
          <a:ext cx="889000" cy="9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131787</xdr:rowOff>
    </xdr:from>
    <xdr:to>
      <xdr:col>41</xdr:col>
      <xdr:colOff>101600</xdr:colOff>
      <xdr:row>78</xdr:row>
      <xdr:rowOff>61937</xdr:rowOff>
    </xdr:to>
    <xdr:sp macro="" textlink="">
      <xdr:nvSpPr>
        <xdr:cNvPr id="413" name="フローチャート: 判断 412"/>
        <xdr:cNvSpPr/>
      </xdr:nvSpPr>
      <xdr:spPr>
        <a:xfrm>
          <a:off x="7810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78464</xdr:rowOff>
    </xdr:from>
    <xdr:ext cx="534377" cy="259045"/>
    <xdr:sp macro="" textlink="">
      <xdr:nvSpPr>
        <xdr:cNvPr id="414" name="テキスト ボックス 413"/>
        <xdr:cNvSpPr txBox="1"/>
      </xdr:nvSpPr>
      <xdr:spPr>
        <a:xfrm>
          <a:off x="7594111" y="131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166663</xdr:rowOff>
    </xdr:from>
    <xdr:to>
      <xdr:col>36</xdr:col>
      <xdr:colOff>165100</xdr:colOff>
      <xdr:row>78</xdr:row>
      <xdr:rowOff>96813</xdr:rowOff>
    </xdr:to>
    <xdr:sp macro="" textlink="">
      <xdr:nvSpPr>
        <xdr:cNvPr id="415" name="フローチャート: 判断 414"/>
        <xdr:cNvSpPr/>
      </xdr:nvSpPr>
      <xdr:spPr>
        <a:xfrm>
          <a:off x="6921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87940</xdr:rowOff>
    </xdr:from>
    <xdr:ext cx="534377" cy="259045"/>
    <xdr:sp macro="" textlink="">
      <xdr:nvSpPr>
        <xdr:cNvPr id="416" name="テキスト ボックス 415"/>
        <xdr:cNvSpPr txBox="1"/>
      </xdr:nvSpPr>
      <xdr:spPr>
        <a:xfrm>
          <a:off x="6705111" y="13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75361</xdr:rowOff>
    </xdr:from>
    <xdr:to>
      <xdr:col>55</xdr:col>
      <xdr:colOff>50800</xdr:colOff>
      <xdr:row>78</xdr:row>
      <xdr:rowOff>5511</xdr:rowOff>
    </xdr:to>
    <xdr:sp macro="" textlink="">
      <xdr:nvSpPr>
        <xdr:cNvPr id="422" name="楕円 421"/>
        <xdr:cNvSpPr/>
      </xdr:nvSpPr>
      <xdr:spPr>
        <a:xfrm>
          <a:off x="10426700" y="1327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53788</xdr:rowOff>
    </xdr:from>
    <xdr:ext cx="534377" cy="259045"/>
    <xdr:sp macro="" textlink="">
      <xdr:nvSpPr>
        <xdr:cNvPr id="423" name="商工費該当値テキスト"/>
        <xdr:cNvSpPr txBox="1"/>
      </xdr:nvSpPr>
      <xdr:spPr>
        <a:xfrm>
          <a:off x="10528300" y="1325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83959</xdr:rowOff>
    </xdr:from>
    <xdr:to>
      <xdr:col>50</xdr:col>
      <xdr:colOff>165100</xdr:colOff>
      <xdr:row>78</xdr:row>
      <xdr:rowOff>14109</xdr:rowOff>
    </xdr:to>
    <xdr:sp macro="" textlink="">
      <xdr:nvSpPr>
        <xdr:cNvPr id="424" name="楕円 423"/>
        <xdr:cNvSpPr/>
      </xdr:nvSpPr>
      <xdr:spPr>
        <a:xfrm>
          <a:off x="9588500" y="1328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30636</xdr:rowOff>
    </xdr:from>
    <xdr:ext cx="534377" cy="259045"/>
    <xdr:sp macro="" textlink="">
      <xdr:nvSpPr>
        <xdr:cNvPr id="425" name="テキスト ボックス 424"/>
        <xdr:cNvSpPr txBox="1"/>
      </xdr:nvSpPr>
      <xdr:spPr>
        <a:xfrm>
          <a:off x="9372111" y="1306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62979</xdr:rowOff>
    </xdr:from>
    <xdr:to>
      <xdr:col>46</xdr:col>
      <xdr:colOff>38100</xdr:colOff>
      <xdr:row>78</xdr:row>
      <xdr:rowOff>164579</xdr:rowOff>
    </xdr:to>
    <xdr:sp macro="" textlink="">
      <xdr:nvSpPr>
        <xdr:cNvPr id="426" name="楕円 425"/>
        <xdr:cNvSpPr/>
      </xdr:nvSpPr>
      <xdr:spPr>
        <a:xfrm>
          <a:off x="8699500" y="1343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155706</xdr:rowOff>
    </xdr:from>
    <xdr:ext cx="469744" cy="259045"/>
    <xdr:sp macro="" textlink="">
      <xdr:nvSpPr>
        <xdr:cNvPr id="427" name="テキスト ボックス 426"/>
        <xdr:cNvSpPr txBox="1"/>
      </xdr:nvSpPr>
      <xdr:spPr>
        <a:xfrm>
          <a:off x="8515428" y="1352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38799</xdr:rowOff>
    </xdr:from>
    <xdr:to>
      <xdr:col>41</xdr:col>
      <xdr:colOff>101600</xdr:colOff>
      <xdr:row>78</xdr:row>
      <xdr:rowOff>140399</xdr:rowOff>
    </xdr:to>
    <xdr:sp macro="" textlink="">
      <xdr:nvSpPr>
        <xdr:cNvPr id="428" name="楕円 427"/>
        <xdr:cNvSpPr/>
      </xdr:nvSpPr>
      <xdr:spPr>
        <a:xfrm>
          <a:off x="7810500" y="1341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131526</xdr:rowOff>
    </xdr:from>
    <xdr:ext cx="469744" cy="259045"/>
    <xdr:sp macro="" textlink="">
      <xdr:nvSpPr>
        <xdr:cNvPr id="429" name="テキスト ボックス 428"/>
        <xdr:cNvSpPr txBox="1"/>
      </xdr:nvSpPr>
      <xdr:spPr>
        <a:xfrm>
          <a:off x="7626428" y="13504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114655</xdr:rowOff>
    </xdr:from>
    <xdr:to>
      <xdr:col>36</xdr:col>
      <xdr:colOff>165100</xdr:colOff>
      <xdr:row>78</xdr:row>
      <xdr:rowOff>44805</xdr:rowOff>
    </xdr:to>
    <xdr:sp macro="" textlink="">
      <xdr:nvSpPr>
        <xdr:cNvPr id="430" name="楕円 429"/>
        <xdr:cNvSpPr/>
      </xdr:nvSpPr>
      <xdr:spPr>
        <a:xfrm>
          <a:off x="6921500" y="1331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61332</xdr:rowOff>
    </xdr:from>
    <xdr:ext cx="534377" cy="259045"/>
    <xdr:sp macro="" textlink="">
      <xdr:nvSpPr>
        <xdr:cNvPr id="431" name="テキスト ボックス 430"/>
        <xdr:cNvSpPr txBox="1"/>
      </xdr:nvSpPr>
      <xdr:spPr>
        <a:xfrm>
          <a:off x="6705111" y="1309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51" name="直線コネクタ 450"/>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52" name="土木費最小値テキスト"/>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53" name="直線コネクタ 452"/>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54" name="土木費最大値テキスト"/>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5" name="直線コネクタ 454"/>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80961</xdr:rowOff>
    </xdr:from>
    <xdr:to>
      <xdr:col>55</xdr:col>
      <xdr:colOff>0</xdr:colOff>
      <xdr:row>96</xdr:row>
      <xdr:rowOff>94729</xdr:rowOff>
    </xdr:to>
    <xdr:cxnSp macro="">
      <xdr:nvCxnSpPr>
        <xdr:cNvPr id="456" name="直線コネクタ 455"/>
        <xdr:cNvCxnSpPr/>
      </xdr:nvCxnSpPr>
      <xdr:spPr>
        <a:xfrm flipV="1">
          <a:off x="9639300" y="16368711"/>
          <a:ext cx="838200" cy="18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106566</xdr:rowOff>
    </xdr:from>
    <xdr:ext cx="534377" cy="259045"/>
    <xdr:sp macro="" textlink="">
      <xdr:nvSpPr>
        <xdr:cNvPr id="457" name="土木費平均値テキスト"/>
        <xdr:cNvSpPr txBox="1"/>
      </xdr:nvSpPr>
      <xdr:spPr>
        <a:xfrm>
          <a:off x="10528300" y="16394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58" name="フローチャート: 判断 457"/>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94729</xdr:rowOff>
    </xdr:from>
    <xdr:to>
      <xdr:col>50</xdr:col>
      <xdr:colOff>114300</xdr:colOff>
      <xdr:row>96</xdr:row>
      <xdr:rowOff>112010</xdr:rowOff>
    </xdr:to>
    <xdr:cxnSp macro="">
      <xdr:nvCxnSpPr>
        <xdr:cNvPr id="459" name="直線コネクタ 458"/>
        <xdr:cNvCxnSpPr/>
      </xdr:nvCxnSpPr>
      <xdr:spPr>
        <a:xfrm flipV="1">
          <a:off x="8750300" y="16553929"/>
          <a:ext cx="889000" cy="1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162829</xdr:rowOff>
    </xdr:from>
    <xdr:to>
      <xdr:col>50</xdr:col>
      <xdr:colOff>165100</xdr:colOff>
      <xdr:row>96</xdr:row>
      <xdr:rowOff>92979</xdr:rowOff>
    </xdr:to>
    <xdr:sp macro="" textlink="">
      <xdr:nvSpPr>
        <xdr:cNvPr id="460" name="フローチャート: 判断 459"/>
        <xdr:cNvSpPr/>
      </xdr:nvSpPr>
      <xdr:spPr>
        <a:xfrm>
          <a:off x="9588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109506</xdr:rowOff>
    </xdr:from>
    <xdr:ext cx="534377" cy="259045"/>
    <xdr:sp macro="" textlink="">
      <xdr:nvSpPr>
        <xdr:cNvPr id="461" name="テキスト ボックス 460"/>
        <xdr:cNvSpPr txBox="1"/>
      </xdr:nvSpPr>
      <xdr:spPr>
        <a:xfrm>
          <a:off x="9372111" y="1622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112010</xdr:rowOff>
    </xdr:from>
    <xdr:to>
      <xdr:col>45</xdr:col>
      <xdr:colOff>177800</xdr:colOff>
      <xdr:row>97</xdr:row>
      <xdr:rowOff>7558</xdr:rowOff>
    </xdr:to>
    <xdr:cxnSp macro="">
      <xdr:nvCxnSpPr>
        <xdr:cNvPr id="462" name="直線コネクタ 461"/>
        <xdr:cNvCxnSpPr/>
      </xdr:nvCxnSpPr>
      <xdr:spPr>
        <a:xfrm flipV="1">
          <a:off x="7861300" y="16571210"/>
          <a:ext cx="889000" cy="6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150611</xdr:rowOff>
    </xdr:from>
    <xdr:to>
      <xdr:col>46</xdr:col>
      <xdr:colOff>38100</xdr:colOff>
      <xdr:row>96</xdr:row>
      <xdr:rowOff>80761</xdr:rowOff>
    </xdr:to>
    <xdr:sp macro="" textlink="">
      <xdr:nvSpPr>
        <xdr:cNvPr id="463" name="フローチャート: 判断 462"/>
        <xdr:cNvSpPr/>
      </xdr:nvSpPr>
      <xdr:spPr>
        <a:xfrm>
          <a:off x="8699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97288</xdr:rowOff>
    </xdr:from>
    <xdr:ext cx="534377" cy="259045"/>
    <xdr:sp macro="" textlink="">
      <xdr:nvSpPr>
        <xdr:cNvPr id="464" name="テキスト ボックス 463"/>
        <xdr:cNvSpPr txBox="1"/>
      </xdr:nvSpPr>
      <xdr:spPr>
        <a:xfrm>
          <a:off x="8483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7558</xdr:rowOff>
    </xdr:from>
    <xdr:to>
      <xdr:col>41</xdr:col>
      <xdr:colOff>50800</xdr:colOff>
      <xdr:row>97</xdr:row>
      <xdr:rowOff>72154</xdr:rowOff>
    </xdr:to>
    <xdr:cxnSp macro="">
      <xdr:nvCxnSpPr>
        <xdr:cNvPr id="465" name="直線コネクタ 464"/>
        <xdr:cNvCxnSpPr/>
      </xdr:nvCxnSpPr>
      <xdr:spPr>
        <a:xfrm flipV="1">
          <a:off x="6972300" y="16638208"/>
          <a:ext cx="889000" cy="6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165001</xdr:rowOff>
    </xdr:from>
    <xdr:to>
      <xdr:col>41</xdr:col>
      <xdr:colOff>101600</xdr:colOff>
      <xdr:row>96</xdr:row>
      <xdr:rowOff>95151</xdr:rowOff>
    </xdr:to>
    <xdr:sp macro="" textlink="">
      <xdr:nvSpPr>
        <xdr:cNvPr id="466" name="フローチャート: 判断 465"/>
        <xdr:cNvSpPr/>
      </xdr:nvSpPr>
      <xdr:spPr>
        <a:xfrm>
          <a:off x="7810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111678</xdr:rowOff>
    </xdr:from>
    <xdr:ext cx="534377" cy="259045"/>
    <xdr:sp macro="" textlink="">
      <xdr:nvSpPr>
        <xdr:cNvPr id="467" name="テキスト ボックス 466"/>
        <xdr:cNvSpPr txBox="1"/>
      </xdr:nvSpPr>
      <xdr:spPr>
        <a:xfrm>
          <a:off x="7594111" y="162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15873</xdr:rowOff>
    </xdr:from>
    <xdr:to>
      <xdr:col>36</xdr:col>
      <xdr:colOff>165100</xdr:colOff>
      <xdr:row>96</xdr:row>
      <xdr:rowOff>117473</xdr:rowOff>
    </xdr:to>
    <xdr:sp macro="" textlink="">
      <xdr:nvSpPr>
        <xdr:cNvPr id="468" name="フローチャート: 判断 467"/>
        <xdr:cNvSpPr/>
      </xdr:nvSpPr>
      <xdr:spPr>
        <a:xfrm>
          <a:off x="6921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134000</xdr:rowOff>
    </xdr:from>
    <xdr:ext cx="534377" cy="259045"/>
    <xdr:sp macro="" textlink="">
      <xdr:nvSpPr>
        <xdr:cNvPr id="469" name="テキスト ボックス 468"/>
        <xdr:cNvSpPr txBox="1"/>
      </xdr:nvSpPr>
      <xdr:spPr>
        <a:xfrm>
          <a:off x="6705111" y="162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30161</xdr:rowOff>
    </xdr:from>
    <xdr:to>
      <xdr:col>55</xdr:col>
      <xdr:colOff>50800</xdr:colOff>
      <xdr:row>95</xdr:row>
      <xdr:rowOff>131761</xdr:rowOff>
    </xdr:to>
    <xdr:sp macro="" textlink="">
      <xdr:nvSpPr>
        <xdr:cNvPr id="475" name="楕円 474"/>
        <xdr:cNvSpPr/>
      </xdr:nvSpPr>
      <xdr:spPr>
        <a:xfrm>
          <a:off x="10426700" y="1631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53038</xdr:rowOff>
    </xdr:from>
    <xdr:ext cx="534377" cy="259045"/>
    <xdr:sp macro="" textlink="">
      <xdr:nvSpPr>
        <xdr:cNvPr id="476" name="土木費該当値テキスト"/>
        <xdr:cNvSpPr txBox="1"/>
      </xdr:nvSpPr>
      <xdr:spPr>
        <a:xfrm>
          <a:off x="10528300" y="1616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43929</xdr:rowOff>
    </xdr:from>
    <xdr:to>
      <xdr:col>50</xdr:col>
      <xdr:colOff>165100</xdr:colOff>
      <xdr:row>96</xdr:row>
      <xdr:rowOff>145529</xdr:rowOff>
    </xdr:to>
    <xdr:sp macro="" textlink="">
      <xdr:nvSpPr>
        <xdr:cNvPr id="477" name="楕円 476"/>
        <xdr:cNvSpPr/>
      </xdr:nvSpPr>
      <xdr:spPr>
        <a:xfrm>
          <a:off x="9588500" y="1650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136656</xdr:rowOff>
    </xdr:from>
    <xdr:ext cx="534377" cy="259045"/>
    <xdr:sp macro="" textlink="">
      <xdr:nvSpPr>
        <xdr:cNvPr id="478" name="テキスト ボックス 477"/>
        <xdr:cNvSpPr txBox="1"/>
      </xdr:nvSpPr>
      <xdr:spPr>
        <a:xfrm>
          <a:off x="9372111" y="1659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61210</xdr:rowOff>
    </xdr:from>
    <xdr:to>
      <xdr:col>46</xdr:col>
      <xdr:colOff>38100</xdr:colOff>
      <xdr:row>96</xdr:row>
      <xdr:rowOff>162810</xdr:rowOff>
    </xdr:to>
    <xdr:sp macro="" textlink="">
      <xdr:nvSpPr>
        <xdr:cNvPr id="479" name="楕円 478"/>
        <xdr:cNvSpPr/>
      </xdr:nvSpPr>
      <xdr:spPr>
        <a:xfrm>
          <a:off x="8699500" y="1652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153937</xdr:rowOff>
    </xdr:from>
    <xdr:ext cx="534377" cy="259045"/>
    <xdr:sp macro="" textlink="">
      <xdr:nvSpPr>
        <xdr:cNvPr id="480" name="テキスト ボックス 479"/>
        <xdr:cNvSpPr txBox="1"/>
      </xdr:nvSpPr>
      <xdr:spPr>
        <a:xfrm>
          <a:off x="8483111" y="1661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128208</xdr:rowOff>
    </xdr:from>
    <xdr:to>
      <xdr:col>41</xdr:col>
      <xdr:colOff>101600</xdr:colOff>
      <xdr:row>97</xdr:row>
      <xdr:rowOff>58358</xdr:rowOff>
    </xdr:to>
    <xdr:sp macro="" textlink="">
      <xdr:nvSpPr>
        <xdr:cNvPr id="481" name="楕円 480"/>
        <xdr:cNvSpPr/>
      </xdr:nvSpPr>
      <xdr:spPr>
        <a:xfrm>
          <a:off x="7810500" y="1658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49485</xdr:rowOff>
    </xdr:from>
    <xdr:ext cx="534377" cy="259045"/>
    <xdr:sp macro="" textlink="">
      <xdr:nvSpPr>
        <xdr:cNvPr id="482" name="テキスト ボックス 481"/>
        <xdr:cNvSpPr txBox="1"/>
      </xdr:nvSpPr>
      <xdr:spPr>
        <a:xfrm>
          <a:off x="7594111" y="1668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21354</xdr:rowOff>
    </xdr:from>
    <xdr:to>
      <xdr:col>36</xdr:col>
      <xdr:colOff>165100</xdr:colOff>
      <xdr:row>97</xdr:row>
      <xdr:rowOff>122954</xdr:rowOff>
    </xdr:to>
    <xdr:sp macro="" textlink="">
      <xdr:nvSpPr>
        <xdr:cNvPr id="483" name="楕円 482"/>
        <xdr:cNvSpPr/>
      </xdr:nvSpPr>
      <xdr:spPr>
        <a:xfrm>
          <a:off x="6921500" y="1665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114081</xdr:rowOff>
    </xdr:from>
    <xdr:ext cx="534377" cy="259045"/>
    <xdr:sp macro="" textlink="">
      <xdr:nvSpPr>
        <xdr:cNvPr id="484" name="テキスト ボックス 483"/>
        <xdr:cNvSpPr txBox="1"/>
      </xdr:nvSpPr>
      <xdr:spPr>
        <a:xfrm>
          <a:off x="6705111" y="1674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8" name="テキスト ボックス 49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0" name="テキスト ボックス 49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2" name="テキスト ボックス 50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10" name="直線コネクタ 509"/>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11" name="消防費最小値テキスト"/>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12" name="直線コネクタ 511"/>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13" name="消防費最大値テキスト"/>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14" name="直線コネクタ 513"/>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109797</xdr:rowOff>
    </xdr:from>
    <xdr:to>
      <xdr:col>85</xdr:col>
      <xdr:colOff>127000</xdr:colOff>
      <xdr:row>37</xdr:row>
      <xdr:rowOff>147570</xdr:rowOff>
    </xdr:to>
    <xdr:cxnSp macro="">
      <xdr:nvCxnSpPr>
        <xdr:cNvPr id="515" name="直線コネクタ 514"/>
        <xdr:cNvCxnSpPr/>
      </xdr:nvCxnSpPr>
      <xdr:spPr>
        <a:xfrm flipV="1">
          <a:off x="15481300" y="6453447"/>
          <a:ext cx="838200" cy="3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63216</xdr:rowOff>
    </xdr:from>
    <xdr:ext cx="534377" cy="259045"/>
    <xdr:sp macro="" textlink="">
      <xdr:nvSpPr>
        <xdr:cNvPr id="516" name="消防費平均値テキスト"/>
        <xdr:cNvSpPr txBox="1"/>
      </xdr:nvSpPr>
      <xdr:spPr>
        <a:xfrm>
          <a:off x="16370300" y="6235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7" name="フローチャート: 判断 516"/>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132602</xdr:rowOff>
    </xdr:from>
    <xdr:to>
      <xdr:col>81</xdr:col>
      <xdr:colOff>50800</xdr:colOff>
      <xdr:row>37</xdr:row>
      <xdr:rowOff>147570</xdr:rowOff>
    </xdr:to>
    <xdr:cxnSp macro="">
      <xdr:nvCxnSpPr>
        <xdr:cNvPr id="518" name="直線コネクタ 517"/>
        <xdr:cNvCxnSpPr/>
      </xdr:nvCxnSpPr>
      <xdr:spPr>
        <a:xfrm>
          <a:off x="14592300" y="6476252"/>
          <a:ext cx="889000" cy="1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87518</xdr:rowOff>
    </xdr:from>
    <xdr:to>
      <xdr:col>81</xdr:col>
      <xdr:colOff>101600</xdr:colOff>
      <xdr:row>38</xdr:row>
      <xdr:rowOff>17667</xdr:rowOff>
    </xdr:to>
    <xdr:sp macro="" textlink="">
      <xdr:nvSpPr>
        <xdr:cNvPr id="519" name="フローチャート: 判断 518"/>
        <xdr:cNvSpPr/>
      </xdr:nvSpPr>
      <xdr:spPr>
        <a:xfrm>
          <a:off x="154305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34195</xdr:rowOff>
    </xdr:from>
    <xdr:ext cx="534377" cy="259045"/>
    <xdr:sp macro="" textlink="">
      <xdr:nvSpPr>
        <xdr:cNvPr id="520" name="テキスト ボックス 519"/>
        <xdr:cNvSpPr txBox="1"/>
      </xdr:nvSpPr>
      <xdr:spPr>
        <a:xfrm>
          <a:off x="15214111" y="620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132602</xdr:rowOff>
    </xdr:from>
    <xdr:to>
      <xdr:col>76</xdr:col>
      <xdr:colOff>114300</xdr:colOff>
      <xdr:row>38</xdr:row>
      <xdr:rowOff>330</xdr:rowOff>
    </xdr:to>
    <xdr:cxnSp macro="">
      <xdr:nvCxnSpPr>
        <xdr:cNvPr id="521" name="直線コネクタ 520"/>
        <xdr:cNvCxnSpPr/>
      </xdr:nvCxnSpPr>
      <xdr:spPr>
        <a:xfrm flipV="1">
          <a:off x="13703300" y="6476252"/>
          <a:ext cx="889000" cy="3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81335</xdr:rowOff>
    </xdr:from>
    <xdr:to>
      <xdr:col>76</xdr:col>
      <xdr:colOff>165100</xdr:colOff>
      <xdr:row>38</xdr:row>
      <xdr:rowOff>11485</xdr:rowOff>
    </xdr:to>
    <xdr:sp macro="" textlink="">
      <xdr:nvSpPr>
        <xdr:cNvPr id="522" name="フローチャート: 判断 521"/>
        <xdr:cNvSpPr/>
      </xdr:nvSpPr>
      <xdr:spPr>
        <a:xfrm>
          <a:off x="14541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28012</xdr:rowOff>
    </xdr:from>
    <xdr:ext cx="534377" cy="259045"/>
    <xdr:sp macro="" textlink="">
      <xdr:nvSpPr>
        <xdr:cNvPr id="523" name="テキスト ボックス 522"/>
        <xdr:cNvSpPr txBox="1"/>
      </xdr:nvSpPr>
      <xdr:spPr>
        <a:xfrm>
          <a:off x="14325111" y="62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330</xdr:rowOff>
    </xdr:from>
    <xdr:to>
      <xdr:col>71</xdr:col>
      <xdr:colOff>177800</xdr:colOff>
      <xdr:row>38</xdr:row>
      <xdr:rowOff>40401</xdr:rowOff>
    </xdr:to>
    <xdr:cxnSp macro="">
      <xdr:nvCxnSpPr>
        <xdr:cNvPr id="524" name="直線コネクタ 523"/>
        <xdr:cNvCxnSpPr/>
      </xdr:nvCxnSpPr>
      <xdr:spPr>
        <a:xfrm flipV="1">
          <a:off x="12814300" y="6515430"/>
          <a:ext cx="889000" cy="4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113665</xdr:rowOff>
    </xdr:from>
    <xdr:to>
      <xdr:col>72</xdr:col>
      <xdr:colOff>38100</xdr:colOff>
      <xdr:row>38</xdr:row>
      <xdr:rowOff>43815</xdr:rowOff>
    </xdr:to>
    <xdr:sp macro="" textlink="">
      <xdr:nvSpPr>
        <xdr:cNvPr id="525" name="フローチャート: 判断 524"/>
        <xdr:cNvSpPr/>
      </xdr:nvSpPr>
      <xdr:spPr>
        <a:xfrm>
          <a:off x="13652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60342</xdr:rowOff>
    </xdr:from>
    <xdr:ext cx="534377" cy="259045"/>
    <xdr:sp macro="" textlink="">
      <xdr:nvSpPr>
        <xdr:cNvPr id="526" name="テキスト ボックス 525"/>
        <xdr:cNvSpPr txBox="1"/>
      </xdr:nvSpPr>
      <xdr:spPr>
        <a:xfrm>
          <a:off x="13436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117377</xdr:rowOff>
    </xdr:from>
    <xdr:to>
      <xdr:col>67</xdr:col>
      <xdr:colOff>101600</xdr:colOff>
      <xdr:row>38</xdr:row>
      <xdr:rowOff>47527</xdr:rowOff>
    </xdr:to>
    <xdr:sp macro="" textlink="">
      <xdr:nvSpPr>
        <xdr:cNvPr id="527" name="フローチャート: 判断 526"/>
        <xdr:cNvSpPr/>
      </xdr:nvSpPr>
      <xdr:spPr>
        <a:xfrm>
          <a:off x="12763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64054</xdr:rowOff>
    </xdr:from>
    <xdr:ext cx="534377" cy="259045"/>
    <xdr:sp macro="" textlink="">
      <xdr:nvSpPr>
        <xdr:cNvPr id="528" name="テキスト ボックス 527"/>
        <xdr:cNvSpPr txBox="1"/>
      </xdr:nvSpPr>
      <xdr:spPr>
        <a:xfrm>
          <a:off x="12547111" y="62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58997</xdr:rowOff>
    </xdr:from>
    <xdr:to>
      <xdr:col>85</xdr:col>
      <xdr:colOff>177800</xdr:colOff>
      <xdr:row>37</xdr:row>
      <xdr:rowOff>160596</xdr:rowOff>
    </xdr:to>
    <xdr:sp macro="" textlink="">
      <xdr:nvSpPr>
        <xdr:cNvPr id="534" name="楕円 533"/>
        <xdr:cNvSpPr/>
      </xdr:nvSpPr>
      <xdr:spPr>
        <a:xfrm>
          <a:off x="16268700" y="64026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37424</xdr:rowOff>
    </xdr:from>
    <xdr:ext cx="534377" cy="259045"/>
    <xdr:sp macro="" textlink="">
      <xdr:nvSpPr>
        <xdr:cNvPr id="535" name="消防費該当値テキスト"/>
        <xdr:cNvSpPr txBox="1"/>
      </xdr:nvSpPr>
      <xdr:spPr>
        <a:xfrm>
          <a:off x="16370300" y="638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96770</xdr:rowOff>
    </xdr:from>
    <xdr:to>
      <xdr:col>81</xdr:col>
      <xdr:colOff>101600</xdr:colOff>
      <xdr:row>38</xdr:row>
      <xdr:rowOff>26921</xdr:rowOff>
    </xdr:to>
    <xdr:sp macro="" textlink="">
      <xdr:nvSpPr>
        <xdr:cNvPr id="536" name="楕円 535"/>
        <xdr:cNvSpPr/>
      </xdr:nvSpPr>
      <xdr:spPr>
        <a:xfrm>
          <a:off x="15430500" y="64404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18047</xdr:rowOff>
    </xdr:from>
    <xdr:ext cx="534377" cy="259045"/>
    <xdr:sp macro="" textlink="">
      <xdr:nvSpPr>
        <xdr:cNvPr id="537" name="テキスト ボックス 536"/>
        <xdr:cNvSpPr txBox="1"/>
      </xdr:nvSpPr>
      <xdr:spPr>
        <a:xfrm>
          <a:off x="15214111" y="65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81802</xdr:rowOff>
    </xdr:from>
    <xdr:to>
      <xdr:col>76</xdr:col>
      <xdr:colOff>165100</xdr:colOff>
      <xdr:row>38</xdr:row>
      <xdr:rowOff>11953</xdr:rowOff>
    </xdr:to>
    <xdr:sp macro="" textlink="">
      <xdr:nvSpPr>
        <xdr:cNvPr id="538" name="楕円 537"/>
        <xdr:cNvSpPr/>
      </xdr:nvSpPr>
      <xdr:spPr>
        <a:xfrm>
          <a:off x="14541500" y="64254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3080</xdr:rowOff>
    </xdr:from>
    <xdr:ext cx="534377" cy="259045"/>
    <xdr:sp macro="" textlink="">
      <xdr:nvSpPr>
        <xdr:cNvPr id="539" name="テキスト ボックス 538"/>
        <xdr:cNvSpPr txBox="1"/>
      </xdr:nvSpPr>
      <xdr:spPr>
        <a:xfrm>
          <a:off x="14325111" y="651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120980</xdr:rowOff>
    </xdr:from>
    <xdr:to>
      <xdr:col>72</xdr:col>
      <xdr:colOff>38100</xdr:colOff>
      <xdr:row>38</xdr:row>
      <xdr:rowOff>51130</xdr:rowOff>
    </xdr:to>
    <xdr:sp macro="" textlink="">
      <xdr:nvSpPr>
        <xdr:cNvPr id="540" name="楕円 539"/>
        <xdr:cNvSpPr/>
      </xdr:nvSpPr>
      <xdr:spPr>
        <a:xfrm>
          <a:off x="13652500" y="64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42257</xdr:rowOff>
    </xdr:from>
    <xdr:ext cx="534377" cy="259045"/>
    <xdr:sp macro="" textlink="">
      <xdr:nvSpPr>
        <xdr:cNvPr id="541" name="テキスト ボックス 540"/>
        <xdr:cNvSpPr txBox="1"/>
      </xdr:nvSpPr>
      <xdr:spPr>
        <a:xfrm>
          <a:off x="13436111" y="655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161051</xdr:rowOff>
    </xdr:from>
    <xdr:to>
      <xdr:col>67</xdr:col>
      <xdr:colOff>101600</xdr:colOff>
      <xdr:row>38</xdr:row>
      <xdr:rowOff>91201</xdr:rowOff>
    </xdr:to>
    <xdr:sp macro="" textlink="">
      <xdr:nvSpPr>
        <xdr:cNvPr id="542" name="楕円 541"/>
        <xdr:cNvSpPr/>
      </xdr:nvSpPr>
      <xdr:spPr>
        <a:xfrm>
          <a:off x="12763500" y="650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82328</xdr:rowOff>
    </xdr:from>
    <xdr:ext cx="534377" cy="259045"/>
    <xdr:sp macro="" textlink="">
      <xdr:nvSpPr>
        <xdr:cNvPr id="543" name="テキスト ボックス 542"/>
        <xdr:cNvSpPr txBox="1"/>
      </xdr:nvSpPr>
      <xdr:spPr>
        <a:xfrm>
          <a:off x="12547111" y="659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5" name="テキスト ボックス 554"/>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7" name="直線コネクタ 566"/>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68" name="教育費最小値テキスト"/>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69" name="直線コネクタ 568"/>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70" name="教育費最大値テキスト"/>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71" name="直線コネクタ 570"/>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138561</xdr:rowOff>
    </xdr:from>
    <xdr:to>
      <xdr:col>85</xdr:col>
      <xdr:colOff>127000</xdr:colOff>
      <xdr:row>58</xdr:row>
      <xdr:rowOff>20828</xdr:rowOff>
    </xdr:to>
    <xdr:cxnSp macro="">
      <xdr:nvCxnSpPr>
        <xdr:cNvPr id="572" name="直線コネクタ 571"/>
        <xdr:cNvCxnSpPr/>
      </xdr:nvCxnSpPr>
      <xdr:spPr>
        <a:xfrm flipV="1">
          <a:off x="15481300" y="9911211"/>
          <a:ext cx="838200" cy="5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54269</xdr:rowOff>
    </xdr:from>
    <xdr:ext cx="534377" cy="259045"/>
    <xdr:sp macro="" textlink="">
      <xdr:nvSpPr>
        <xdr:cNvPr id="573" name="教育費平均値テキスト"/>
        <xdr:cNvSpPr txBox="1"/>
      </xdr:nvSpPr>
      <xdr:spPr>
        <a:xfrm>
          <a:off x="16370300" y="9655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74" name="フローチャート: 判断 573"/>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20828</xdr:rowOff>
    </xdr:from>
    <xdr:to>
      <xdr:col>81</xdr:col>
      <xdr:colOff>50800</xdr:colOff>
      <xdr:row>58</xdr:row>
      <xdr:rowOff>62235</xdr:rowOff>
    </xdr:to>
    <xdr:cxnSp macro="">
      <xdr:nvCxnSpPr>
        <xdr:cNvPr id="575" name="直線コネクタ 574"/>
        <xdr:cNvCxnSpPr/>
      </xdr:nvCxnSpPr>
      <xdr:spPr>
        <a:xfrm flipV="1">
          <a:off x="14592300" y="9964928"/>
          <a:ext cx="889000" cy="4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59014</xdr:rowOff>
    </xdr:from>
    <xdr:to>
      <xdr:col>81</xdr:col>
      <xdr:colOff>101600</xdr:colOff>
      <xdr:row>57</xdr:row>
      <xdr:rowOff>160614</xdr:rowOff>
    </xdr:to>
    <xdr:sp macro="" textlink="">
      <xdr:nvSpPr>
        <xdr:cNvPr id="576" name="フローチャート: 判断 575"/>
        <xdr:cNvSpPr/>
      </xdr:nvSpPr>
      <xdr:spPr>
        <a:xfrm>
          <a:off x="15430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5691</xdr:rowOff>
    </xdr:from>
    <xdr:ext cx="534377" cy="259045"/>
    <xdr:sp macro="" textlink="">
      <xdr:nvSpPr>
        <xdr:cNvPr id="577" name="テキスト ボックス 576"/>
        <xdr:cNvSpPr txBox="1"/>
      </xdr:nvSpPr>
      <xdr:spPr>
        <a:xfrm>
          <a:off x="15214111" y="96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24871</xdr:rowOff>
    </xdr:from>
    <xdr:to>
      <xdr:col>76</xdr:col>
      <xdr:colOff>114300</xdr:colOff>
      <xdr:row>58</xdr:row>
      <xdr:rowOff>62235</xdr:rowOff>
    </xdr:to>
    <xdr:cxnSp macro="">
      <xdr:nvCxnSpPr>
        <xdr:cNvPr id="578" name="直線コネクタ 577"/>
        <xdr:cNvCxnSpPr/>
      </xdr:nvCxnSpPr>
      <xdr:spPr>
        <a:xfrm>
          <a:off x="13703300" y="9968971"/>
          <a:ext cx="889000" cy="3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94813</xdr:rowOff>
    </xdr:from>
    <xdr:to>
      <xdr:col>76</xdr:col>
      <xdr:colOff>165100</xdr:colOff>
      <xdr:row>58</xdr:row>
      <xdr:rowOff>24963</xdr:rowOff>
    </xdr:to>
    <xdr:sp macro="" textlink="">
      <xdr:nvSpPr>
        <xdr:cNvPr id="579" name="フローチャート: 判断 578"/>
        <xdr:cNvSpPr/>
      </xdr:nvSpPr>
      <xdr:spPr>
        <a:xfrm>
          <a:off x="14541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41490</xdr:rowOff>
    </xdr:from>
    <xdr:ext cx="534377" cy="259045"/>
    <xdr:sp macro="" textlink="">
      <xdr:nvSpPr>
        <xdr:cNvPr id="580" name="テキスト ボックス 579"/>
        <xdr:cNvSpPr txBox="1"/>
      </xdr:nvSpPr>
      <xdr:spPr>
        <a:xfrm>
          <a:off x="14325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24871</xdr:rowOff>
    </xdr:from>
    <xdr:to>
      <xdr:col>71</xdr:col>
      <xdr:colOff>177800</xdr:colOff>
      <xdr:row>58</xdr:row>
      <xdr:rowOff>63134</xdr:rowOff>
    </xdr:to>
    <xdr:cxnSp macro="">
      <xdr:nvCxnSpPr>
        <xdr:cNvPr id="581" name="直線コネクタ 580"/>
        <xdr:cNvCxnSpPr/>
      </xdr:nvCxnSpPr>
      <xdr:spPr>
        <a:xfrm flipV="1">
          <a:off x="12814300" y="9968971"/>
          <a:ext cx="889000" cy="3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100966</xdr:rowOff>
    </xdr:from>
    <xdr:to>
      <xdr:col>72</xdr:col>
      <xdr:colOff>38100</xdr:colOff>
      <xdr:row>58</xdr:row>
      <xdr:rowOff>31116</xdr:rowOff>
    </xdr:to>
    <xdr:sp macro="" textlink="">
      <xdr:nvSpPr>
        <xdr:cNvPr id="582" name="フローチャート: 判断 581"/>
        <xdr:cNvSpPr/>
      </xdr:nvSpPr>
      <xdr:spPr>
        <a:xfrm>
          <a:off x="13652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47643</xdr:rowOff>
    </xdr:from>
    <xdr:ext cx="534377" cy="259045"/>
    <xdr:sp macro="" textlink="">
      <xdr:nvSpPr>
        <xdr:cNvPr id="583" name="テキスト ボックス 582"/>
        <xdr:cNvSpPr txBox="1"/>
      </xdr:nvSpPr>
      <xdr:spPr>
        <a:xfrm>
          <a:off x="13436111" y="96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107299</xdr:rowOff>
    </xdr:from>
    <xdr:to>
      <xdr:col>67</xdr:col>
      <xdr:colOff>101600</xdr:colOff>
      <xdr:row>58</xdr:row>
      <xdr:rowOff>37449</xdr:rowOff>
    </xdr:to>
    <xdr:sp macro="" textlink="">
      <xdr:nvSpPr>
        <xdr:cNvPr id="584" name="フローチャート: 判断 583"/>
        <xdr:cNvSpPr/>
      </xdr:nvSpPr>
      <xdr:spPr>
        <a:xfrm>
          <a:off x="12763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53976</xdr:rowOff>
    </xdr:from>
    <xdr:ext cx="534377" cy="259045"/>
    <xdr:sp macro="" textlink="">
      <xdr:nvSpPr>
        <xdr:cNvPr id="585" name="テキスト ボックス 584"/>
        <xdr:cNvSpPr txBox="1"/>
      </xdr:nvSpPr>
      <xdr:spPr>
        <a:xfrm>
          <a:off x="12547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87761</xdr:rowOff>
    </xdr:from>
    <xdr:to>
      <xdr:col>85</xdr:col>
      <xdr:colOff>177800</xdr:colOff>
      <xdr:row>58</xdr:row>
      <xdr:rowOff>17911</xdr:rowOff>
    </xdr:to>
    <xdr:sp macro="" textlink="">
      <xdr:nvSpPr>
        <xdr:cNvPr id="591" name="楕円 590"/>
        <xdr:cNvSpPr/>
      </xdr:nvSpPr>
      <xdr:spPr>
        <a:xfrm>
          <a:off x="16268700" y="986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9819</xdr:rowOff>
    </xdr:from>
    <xdr:ext cx="534377" cy="259045"/>
    <xdr:sp macro="" textlink="">
      <xdr:nvSpPr>
        <xdr:cNvPr id="592" name="教育費該当値テキスト"/>
        <xdr:cNvSpPr txBox="1"/>
      </xdr:nvSpPr>
      <xdr:spPr>
        <a:xfrm>
          <a:off x="16370300" y="978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141478</xdr:rowOff>
    </xdr:from>
    <xdr:to>
      <xdr:col>81</xdr:col>
      <xdr:colOff>101600</xdr:colOff>
      <xdr:row>58</xdr:row>
      <xdr:rowOff>71628</xdr:rowOff>
    </xdr:to>
    <xdr:sp macro="" textlink="">
      <xdr:nvSpPr>
        <xdr:cNvPr id="593" name="楕円 592"/>
        <xdr:cNvSpPr/>
      </xdr:nvSpPr>
      <xdr:spPr>
        <a:xfrm>
          <a:off x="15430500" y="991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62755</xdr:rowOff>
    </xdr:from>
    <xdr:ext cx="534377" cy="259045"/>
    <xdr:sp macro="" textlink="">
      <xdr:nvSpPr>
        <xdr:cNvPr id="594" name="テキスト ボックス 593"/>
        <xdr:cNvSpPr txBox="1"/>
      </xdr:nvSpPr>
      <xdr:spPr>
        <a:xfrm>
          <a:off x="15214111" y="1000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11435</xdr:rowOff>
    </xdr:from>
    <xdr:to>
      <xdr:col>76</xdr:col>
      <xdr:colOff>165100</xdr:colOff>
      <xdr:row>58</xdr:row>
      <xdr:rowOff>113035</xdr:rowOff>
    </xdr:to>
    <xdr:sp macro="" textlink="">
      <xdr:nvSpPr>
        <xdr:cNvPr id="595" name="楕円 594"/>
        <xdr:cNvSpPr/>
      </xdr:nvSpPr>
      <xdr:spPr>
        <a:xfrm>
          <a:off x="14541500" y="995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104162</xdr:rowOff>
    </xdr:from>
    <xdr:ext cx="534377" cy="259045"/>
    <xdr:sp macro="" textlink="">
      <xdr:nvSpPr>
        <xdr:cNvPr id="596" name="テキスト ボックス 595"/>
        <xdr:cNvSpPr txBox="1"/>
      </xdr:nvSpPr>
      <xdr:spPr>
        <a:xfrm>
          <a:off x="14325111" y="1004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145521</xdr:rowOff>
    </xdr:from>
    <xdr:to>
      <xdr:col>72</xdr:col>
      <xdr:colOff>38100</xdr:colOff>
      <xdr:row>58</xdr:row>
      <xdr:rowOff>75671</xdr:rowOff>
    </xdr:to>
    <xdr:sp macro="" textlink="">
      <xdr:nvSpPr>
        <xdr:cNvPr id="597" name="楕円 596"/>
        <xdr:cNvSpPr/>
      </xdr:nvSpPr>
      <xdr:spPr>
        <a:xfrm>
          <a:off x="13652500" y="991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66798</xdr:rowOff>
    </xdr:from>
    <xdr:ext cx="534377" cy="259045"/>
    <xdr:sp macro="" textlink="">
      <xdr:nvSpPr>
        <xdr:cNvPr id="598" name="テキスト ボックス 597"/>
        <xdr:cNvSpPr txBox="1"/>
      </xdr:nvSpPr>
      <xdr:spPr>
        <a:xfrm>
          <a:off x="13436111" y="1001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12334</xdr:rowOff>
    </xdr:from>
    <xdr:to>
      <xdr:col>67</xdr:col>
      <xdr:colOff>101600</xdr:colOff>
      <xdr:row>58</xdr:row>
      <xdr:rowOff>113934</xdr:rowOff>
    </xdr:to>
    <xdr:sp macro="" textlink="">
      <xdr:nvSpPr>
        <xdr:cNvPr id="599" name="楕円 598"/>
        <xdr:cNvSpPr/>
      </xdr:nvSpPr>
      <xdr:spPr>
        <a:xfrm>
          <a:off x="12763500" y="995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105061</xdr:rowOff>
    </xdr:from>
    <xdr:ext cx="534377" cy="259045"/>
    <xdr:sp macro="" textlink="">
      <xdr:nvSpPr>
        <xdr:cNvPr id="600" name="テキスト ボックス 599"/>
        <xdr:cNvSpPr txBox="1"/>
      </xdr:nvSpPr>
      <xdr:spPr>
        <a:xfrm>
          <a:off x="12547111" y="1004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22" name="直線コネクタ 621"/>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3"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5" name="災害復旧費最大値テキスト"/>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6" name="直線コネクタ 625"/>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61678</xdr:rowOff>
    </xdr:from>
    <xdr:to>
      <xdr:col>85</xdr:col>
      <xdr:colOff>127000</xdr:colOff>
      <xdr:row>78</xdr:row>
      <xdr:rowOff>105021</xdr:rowOff>
    </xdr:to>
    <xdr:cxnSp macro="">
      <xdr:nvCxnSpPr>
        <xdr:cNvPr id="627" name="直線コネクタ 626"/>
        <xdr:cNvCxnSpPr/>
      </xdr:nvCxnSpPr>
      <xdr:spPr>
        <a:xfrm>
          <a:off x="15481300" y="13434778"/>
          <a:ext cx="838200" cy="4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163234</xdr:rowOff>
    </xdr:from>
    <xdr:ext cx="469744" cy="259045"/>
    <xdr:sp macro="" textlink="">
      <xdr:nvSpPr>
        <xdr:cNvPr id="628" name="災害復旧費平均値テキスト"/>
        <xdr:cNvSpPr txBox="1"/>
      </xdr:nvSpPr>
      <xdr:spPr>
        <a:xfrm>
          <a:off x="16370300" y="13193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29" name="フローチャート: 判断 628"/>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171407</xdr:rowOff>
    </xdr:from>
    <xdr:to>
      <xdr:col>81</xdr:col>
      <xdr:colOff>50800</xdr:colOff>
      <xdr:row>78</xdr:row>
      <xdr:rowOff>61678</xdr:rowOff>
    </xdr:to>
    <xdr:cxnSp macro="">
      <xdr:nvCxnSpPr>
        <xdr:cNvPr id="630" name="直線コネクタ 629"/>
        <xdr:cNvCxnSpPr/>
      </xdr:nvCxnSpPr>
      <xdr:spPr>
        <a:xfrm>
          <a:off x="14592300" y="13373057"/>
          <a:ext cx="8890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110937</xdr:rowOff>
    </xdr:from>
    <xdr:to>
      <xdr:col>81</xdr:col>
      <xdr:colOff>101600</xdr:colOff>
      <xdr:row>78</xdr:row>
      <xdr:rowOff>41087</xdr:rowOff>
    </xdr:to>
    <xdr:sp macro="" textlink="">
      <xdr:nvSpPr>
        <xdr:cNvPr id="631" name="フローチャート: 判断 630"/>
        <xdr:cNvSpPr/>
      </xdr:nvSpPr>
      <xdr:spPr>
        <a:xfrm>
          <a:off x="15430500" y="1331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57614</xdr:rowOff>
    </xdr:from>
    <xdr:ext cx="469744" cy="259045"/>
    <xdr:sp macro="" textlink="">
      <xdr:nvSpPr>
        <xdr:cNvPr id="632" name="テキスト ボックス 631"/>
        <xdr:cNvSpPr txBox="1"/>
      </xdr:nvSpPr>
      <xdr:spPr>
        <a:xfrm>
          <a:off x="15246428" y="1308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171407</xdr:rowOff>
    </xdr:from>
    <xdr:to>
      <xdr:col>76</xdr:col>
      <xdr:colOff>114300</xdr:colOff>
      <xdr:row>78</xdr:row>
      <xdr:rowOff>100107</xdr:rowOff>
    </xdr:to>
    <xdr:cxnSp macro="">
      <xdr:nvCxnSpPr>
        <xdr:cNvPr id="633" name="直線コネクタ 632"/>
        <xdr:cNvCxnSpPr/>
      </xdr:nvCxnSpPr>
      <xdr:spPr>
        <a:xfrm flipV="1">
          <a:off x="13703300" y="13373057"/>
          <a:ext cx="889000" cy="10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153091</xdr:rowOff>
    </xdr:from>
    <xdr:to>
      <xdr:col>76</xdr:col>
      <xdr:colOff>165100</xdr:colOff>
      <xdr:row>78</xdr:row>
      <xdr:rowOff>83241</xdr:rowOff>
    </xdr:to>
    <xdr:sp macro="" textlink="">
      <xdr:nvSpPr>
        <xdr:cNvPr id="634" name="フローチャート: 判断 633"/>
        <xdr:cNvSpPr/>
      </xdr:nvSpPr>
      <xdr:spPr>
        <a:xfrm>
          <a:off x="14541500" y="133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74368</xdr:rowOff>
    </xdr:from>
    <xdr:ext cx="469744" cy="259045"/>
    <xdr:sp macro="" textlink="">
      <xdr:nvSpPr>
        <xdr:cNvPr id="635" name="テキスト ボックス 634"/>
        <xdr:cNvSpPr txBox="1"/>
      </xdr:nvSpPr>
      <xdr:spPr>
        <a:xfrm>
          <a:off x="14357428" y="1344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125823</xdr:rowOff>
    </xdr:from>
    <xdr:to>
      <xdr:col>71</xdr:col>
      <xdr:colOff>177800</xdr:colOff>
      <xdr:row>78</xdr:row>
      <xdr:rowOff>100107</xdr:rowOff>
    </xdr:to>
    <xdr:cxnSp macro="">
      <xdr:nvCxnSpPr>
        <xdr:cNvPr id="636" name="直線コネクタ 635"/>
        <xdr:cNvCxnSpPr/>
      </xdr:nvCxnSpPr>
      <xdr:spPr>
        <a:xfrm>
          <a:off x="12814300" y="13327473"/>
          <a:ext cx="889000" cy="14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53696</xdr:rowOff>
    </xdr:from>
    <xdr:to>
      <xdr:col>72</xdr:col>
      <xdr:colOff>38100</xdr:colOff>
      <xdr:row>78</xdr:row>
      <xdr:rowOff>155296</xdr:rowOff>
    </xdr:to>
    <xdr:sp macro="" textlink="">
      <xdr:nvSpPr>
        <xdr:cNvPr id="637" name="フローチャート: 判断 636"/>
        <xdr:cNvSpPr/>
      </xdr:nvSpPr>
      <xdr:spPr>
        <a:xfrm>
          <a:off x="13652500" y="134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146423</xdr:rowOff>
    </xdr:from>
    <xdr:ext cx="469744" cy="259045"/>
    <xdr:sp macro="" textlink="">
      <xdr:nvSpPr>
        <xdr:cNvPr id="638" name="テキスト ボックス 637"/>
        <xdr:cNvSpPr txBox="1"/>
      </xdr:nvSpPr>
      <xdr:spPr>
        <a:xfrm>
          <a:off x="13468428" y="1351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13644</xdr:rowOff>
    </xdr:from>
    <xdr:to>
      <xdr:col>67</xdr:col>
      <xdr:colOff>101600</xdr:colOff>
      <xdr:row>78</xdr:row>
      <xdr:rowOff>115244</xdr:rowOff>
    </xdr:to>
    <xdr:sp macro="" textlink="">
      <xdr:nvSpPr>
        <xdr:cNvPr id="639" name="フローチャート: 判断 638"/>
        <xdr:cNvSpPr/>
      </xdr:nvSpPr>
      <xdr:spPr>
        <a:xfrm>
          <a:off x="12763500" y="1338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106371</xdr:rowOff>
    </xdr:from>
    <xdr:ext cx="469744" cy="259045"/>
    <xdr:sp macro="" textlink="">
      <xdr:nvSpPr>
        <xdr:cNvPr id="640" name="テキスト ボックス 639"/>
        <xdr:cNvSpPr txBox="1"/>
      </xdr:nvSpPr>
      <xdr:spPr>
        <a:xfrm>
          <a:off x="12579428" y="1347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54221</xdr:rowOff>
    </xdr:from>
    <xdr:to>
      <xdr:col>85</xdr:col>
      <xdr:colOff>177800</xdr:colOff>
      <xdr:row>78</xdr:row>
      <xdr:rowOff>155821</xdr:rowOff>
    </xdr:to>
    <xdr:sp macro="" textlink="">
      <xdr:nvSpPr>
        <xdr:cNvPr id="646" name="楕円 645"/>
        <xdr:cNvSpPr/>
      </xdr:nvSpPr>
      <xdr:spPr>
        <a:xfrm>
          <a:off x="16268700" y="1342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140598</xdr:rowOff>
    </xdr:from>
    <xdr:ext cx="469744" cy="259045"/>
    <xdr:sp macro="" textlink="">
      <xdr:nvSpPr>
        <xdr:cNvPr id="647" name="災害復旧費該当値テキスト"/>
        <xdr:cNvSpPr txBox="1"/>
      </xdr:nvSpPr>
      <xdr:spPr>
        <a:xfrm>
          <a:off x="16370300" y="1334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10878</xdr:rowOff>
    </xdr:from>
    <xdr:to>
      <xdr:col>81</xdr:col>
      <xdr:colOff>101600</xdr:colOff>
      <xdr:row>78</xdr:row>
      <xdr:rowOff>112478</xdr:rowOff>
    </xdr:to>
    <xdr:sp macro="" textlink="">
      <xdr:nvSpPr>
        <xdr:cNvPr id="648" name="楕円 647"/>
        <xdr:cNvSpPr/>
      </xdr:nvSpPr>
      <xdr:spPr>
        <a:xfrm>
          <a:off x="15430500" y="1338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103605</xdr:rowOff>
    </xdr:from>
    <xdr:ext cx="469744" cy="259045"/>
    <xdr:sp macro="" textlink="">
      <xdr:nvSpPr>
        <xdr:cNvPr id="649" name="テキスト ボックス 648"/>
        <xdr:cNvSpPr txBox="1"/>
      </xdr:nvSpPr>
      <xdr:spPr>
        <a:xfrm>
          <a:off x="15246428" y="1347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120607</xdr:rowOff>
    </xdr:from>
    <xdr:to>
      <xdr:col>76</xdr:col>
      <xdr:colOff>165100</xdr:colOff>
      <xdr:row>78</xdr:row>
      <xdr:rowOff>50757</xdr:rowOff>
    </xdr:to>
    <xdr:sp macro="" textlink="">
      <xdr:nvSpPr>
        <xdr:cNvPr id="650" name="楕円 649"/>
        <xdr:cNvSpPr/>
      </xdr:nvSpPr>
      <xdr:spPr>
        <a:xfrm>
          <a:off x="14541500" y="1332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67284</xdr:rowOff>
    </xdr:from>
    <xdr:ext cx="469744" cy="259045"/>
    <xdr:sp macro="" textlink="">
      <xdr:nvSpPr>
        <xdr:cNvPr id="651" name="テキスト ボックス 650"/>
        <xdr:cNvSpPr txBox="1"/>
      </xdr:nvSpPr>
      <xdr:spPr>
        <a:xfrm>
          <a:off x="14357428" y="1309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49307</xdr:rowOff>
    </xdr:from>
    <xdr:to>
      <xdr:col>72</xdr:col>
      <xdr:colOff>38100</xdr:colOff>
      <xdr:row>78</xdr:row>
      <xdr:rowOff>150907</xdr:rowOff>
    </xdr:to>
    <xdr:sp macro="" textlink="">
      <xdr:nvSpPr>
        <xdr:cNvPr id="652" name="楕円 651"/>
        <xdr:cNvSpPr/>
      </xdr:nvSpPr>
      <xdr:spPr>
        <a:xfrm>
          <a:off x="13652500" y="1342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167434</xdr:rowOff>
    </xdr:from>
    <xdr:ext cx="469744" cy="259045"/>
    <xdr:sp macro="" textlink="">
      <xdr:nvSpPr>
        <xdr:cNvPr id="653" name="テキスト ボックス 652"/>
        <xdr:cNvSpPr txBox="1"/>
      </xdr:nvSpPr>
      <xdr:spPr>
        <a:xfrm>
          <a:off x="13468428" y="13197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75023</xdr:rowOff>
    </xdr:from>
    <xdr:to>
      <xdr:col>67</xdr:col>
      <xdr:colOff>101600</xdr:colOff>
      <xdr:row>78</xdr:row>
      <xdr:rowOff>5173</xdr:rowOff>
    </xdr:to>
    <xdr:sp macro="" textlink="">
      <xdr:nvSpPr>
        <xdr:cNvPr id="654" name="楕円 653"/>
        <xdr:cNvSpPr/>
      </xdr:nvSpPr>
      <xdr:spPr>
        <a:xfrm>
          <a:off x="12763500" y="1327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21700</xdr:rowOff>
    </xdr:from>
    <xdr:ext cx="469744" cy="259045"/>
    <xdr:sp macro="" textlink="">
      <xdr:nvSpPr>
        <xdr:cNvPr id="655" name="テキスト ボックス 654"/>
        <xdr:cNvSpPr txBox="1"/>
      </xdr:nvSpPr>
      <xdr:spPr>
        <a:xfrm>
          <a:off x="12579428" y="1305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79" name="直線コネクタ 678"/>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80" name="公債費最小値テキスト"/>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81" name="直線コネクタ 680"/>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82" name="公債費最大値テキスト"/>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83" name="直線コネクタ 682"/>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127608</xdr:rowOff>
    </xdr:from>
    <xdr:to>
      <xdr:col>85</xdr:col>
      <xdr:colOff>127000</xdr:colOff>
      <xdr:row>96</xdr:row>
      <xdr:rowOff>148554</xdr:rowOff>
    </xdr:to>
    <xdr:cxnSp macro="">
      <xdr:nvCxnSpPr>
        <xdr:cNvPr id="684" name="直線コネクタ 683"/>
        <xdr:cNvCxnSpPr/>
      </xdr:nvCxnSpPr>
      <xdr:spPr>
        <a:xfrm flipV="1">
          <a:off x="15481300" y="16586808"/>
          <a:ext cx="838200" cy="2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89687</xdr:rowOff>
    </xdr:from>
    <xdr:ext cx="534377" cy="259045"/>
    <xdr:sp macro="" textlink="">
      <xdr:nvSpPr>
        <xdr:cNvPr id="685" name="公債費平均値テキスト"/>
        <xdr:cNvSpPr txBox="1"/>
      </xdr:nvSpPr>
      <xdr:spPr>
        <a:xfrm>
          <a:off x="16370300" y="16377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6" name="フローチャート: 判断 685"/>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148554</xdr:rowOff>
    </xdr:from>
    <xdr:to>
      <xdr:col>81</xdr:col>
      <xdr:colOff>50800</xdr:colOff>
      <xdr:row>96</xdr:row>
      <xdr:rowOff>150192</xdr:rowOff>
    </xdr:to>
    <xdr:cxnSp macro="">
      <xdr:nvCxnSpPr>
        <xdr:cNvPr id="687" name="直線コネクタ 686"/>
        <xdr:cNvCxnSpPr/>
      </xdr:nvCxnSpPr>
      <xdr:spPr>
        <a:xfrm flipV="1">
          <a:off x="14592300" y="16607754"/>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96101</xdr:rowOff>
    </xdr:from>
    <xdr:to>
      <xdr:col>81</xdr:col>
      <xdr:colOff>101600</xdr:colOff>
      <xdr:row>97</xdr:row>
      <xdr:rowOff>26251</xdr:rowOff>
    </xdr:to>
    <xdr:sp macro="" textlink="">
      <xdr:nvSpPr>
        <xdr:cNvPr id="688" name="フローチャート: 判断 687"/>
        <xdr:cNvSpPr/>
      </xdr:nvSpPr>
      <xdr:spPr>
        <a:xfrm>
          <a:off x="15430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42778</xdr:rowOff>
    </xdr:from>
    <xdr:ext cx="534377" cy="259045"/>
    <xdr:sp macro="" textlink="">
      <xdr:nvSpPr>
        <xdr:cNvPr id="689" name="テキスト ボックス 688"/>
        <xdr:cNvSpPr txBox="1"/>
      </xdr:nvSpPr>
      <xdr:spPr>
        <a:xfrm>
          <a:off x="15214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150192</xdr:rowOff>
    </xdr:from>
    <xdr:to>
      <xdr:col>76</xdr:col>
      <xdr:colOff>114300</xdr:colOff>
      <xdr:row>97</xdr:row>
      <xdr:rowOff>9816</xdr:rowOff>
    </xdr:to>
    <xdr:cxnSp macro="">
      <xdr:nvCxnSpPr>
        <xdr:cNvPr id="690" name="直線コネクタ 689"/>
        <xdr:cNvCxnSpPr/>
      </xdr:nvCxnSpPr>
      <xdr:spPr>
        <a:xfrm flipV="1">
          <a:off x="13703300" y="16609392"/>
          <a:ext cx="889000" cy="3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109048</xdr:rowOff>
    </xdr:from>
    <xdr:to>
      <xdr:col>76</xdr:col>
      <xdr:colOff>165100</xdr:colOff>
      <xdr:row>97</xdr:row>
      <xdr:rowOff>39198</xdr:rowOff>
    </xdr:to>
    <xdr:sp macro="" textlink="">
      <xdr:nvSpPr>
        <xdr:cNvPr id="691" name="フローチャート: 判断 690"/>
        <xdr:cNvSpPr/>
      </xdr:nvSpPr>
      <xdr:spPr>
        <a:xfrm>
          <a:off x="14541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30325</xdr:rowOff>
    </xdr:from>
    <xdr:ext cx="534377" cy="259045"/>
    <xdr:sp macro="" textlink="">
      <xdr:nvSpPr>
        <xdr:cNvPr id="692" name="テキスト ボックス 691"/>
        <xdr:cNvSpPr txBox="1"/>
      </xdr:nvSpPr>
      <xdr:spPr>
        <a:xfrm>
          <a:off x="14325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9816</xdr:rowOff>
    </xdr:from>
    <xdr:to>
      <xdr:col>71</xdr:col>
      <xdr:colOff>177800</xdr:colOff>
      <xdr:row>97</xdr:row>
      <xdr:rowOff>41791</xdr:rowOff>
    </xdr:to>
    <xdr:cxnSp macro="">
      <xdr:nvCxnSpPr>
        <xdr:cNvPr id="693" name="直線コネクタ 692"/>
        <xdr:cNvCxnSpPr/>
      </xdr:nvCxnSpPr>
      <xdr:spPr>
        <a:xfrm flipV="1">
          <a:off x="12814300" y="16640466"/>
          <a:ext cx="889000" cy="3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110525</xdr:rowOff>
    </xdr:from>
    <xdr:to>
      <xdr:col>72</xdr:col>
      <xdr:colOff>38100</xdr:colOff>
      <xdr:row>97</xdr:row>
      <xdr:rowOff>40675</xdr:rowOff>
    </xdr:to>
    <xdr:sp macro="" textlink="">
      <xdr:nvSpPr>
        <xdr:cNvPr id="694" name="フローチャート: 判断 693"/>
        <xdr:cNvSpPr/>
      </xdr:nvSpPr>
      <xdr:spPr>
        <a:xfrm>
          <a:off x="13652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57202</xdr:rowOff>
    </xdr:from>
    <xdr:ext cx="534377" cy="259045"/>
    <xdr:sp macro="" textlink="">
      <xdr:nvSpPr>
        <xdr:cNvPr id="695" name="テキスト ボックス 694"/>
        <xdr:cNvSpPr txBox="1"/>
      </xdr:nvSpPr>
      <xdr:spPr>
        <a:xfrm>
          <a:off x="13436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104239</xdr:rowOff>
    </xdr:from>
    <xdr:to>
      <xdr:col>67</xdr:col>
      <xdr:colOff>101600</xdr:colOff>
      <xdr:row>97</xdr:row>
      <xdr:rowOff>34389</xdr:rowOff>
    </xdr:to>
    <xdr:sp macro="" textlink="">
      <xdr:nvSpPr>
        <xdr:cNvPr id="696" name="フローチャート: 判断 695"/>
        <xdr:cNvSpPr/>
      </xdr:nvSpPr>
      <xdr:spPr>
        <a:xfrm>
          <a:off x="12763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50916</xdr:rowOff>
    </xdr:from>
    <xdr:ext cx="534377" cy="259045"/>
    <xdr:sp macro="" textlink="">
      <xdr:nvSpPr>
        <xdr:cNvPr id="697" name="テキスト ボックス 696"/>
        <xdr:cNvSpPr txBox="1"/>
      </xdr:nvSpPr>
      <xdr:spPr>
        <a:xfrm>
          <a:off x="12547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76808</xdr:rowOff>
    </xdr:from>
    <xdr:to>
      <xdr:col>85</xdr:col>
      <xdr:colOff>177800</xdr:colOff>
      <xdr:row>97</xdr:row>
      <xdr:rowOff>6958</xdr:rowOff>
    </xdr:to>
    <xdr:sp macro="" textlink="">
      <xdr:nvSpPr>
        <xdr:cNvPr id="703" name="楕円 702"/>
        <xdr:cNvSpPr/>
      </xdr:nvSpPr>
      <xdr:spPr>
        <a:xfrm>
          <a:off x="16268700" y="1653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55235</xdr:rowOff>
    </xdr:from>
    <xdr:ext cx="534377" cy="259045"/>
    <xdr:sp macro="" textlink="">
      <xdr:nvSpPr>
        <xdr:cNvPr id="704" name="公債費該当値テキスト"/>
        <xdr:cNvSpPr txBox="1"/>
      </xdr:nvSpPr>
      <xdr:spPr>
        <a:xfrm>
          <a:off x="16370300" y="165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97754</xdr:rowOff>
    </xdr:from>
    <xdr:to>
      <xdr:col>81</xdr:col>
      <xdr:colOff>101600</xdr:colOff>
      <xdr:row>97</xdr:row>
      <xdr:rowOff>27904</xdr:rowOff>
    </xdr:to>
    <xdr:sp macro="" textlink="">
      <xdr:nvSpPr>
        <xdr:cNvPr id="705" name="楕円 704"/>
        <xdr:cNvSpPr/>
      </xdr:nvSpPr>
      <xdr:spPr>
        <a:xfrm>
          <a:off x="15430500" y="1655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19031</xdr:rowOff>
    </xdr:from>
    <xdr:ext cx="534377" cy="259045"/>
    <xdr:sp macro="" textlink="">
      <xdr:nvSpPr>
        <xdr:cNvPr id="706" name="テキスト ボックス 705"/>
        <xdr:cNvSpPr txBox="1"/>
      </xdr:nvSpPr>
      <xdr:spPr>
        <a:xfrm>
          <a:off x="15214111" y="1664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99392</xdr:rowOff>
    </xdr:from>
    <xdr:to>
      <xdr:col>76</xdr:col>
      <xdr:colOff>165100</xdr:colOff>
      <xdr:row>97</xdr:row>
      <xdr:rowOff>29542</xdr:rowOff>
    </xdr:to>
    <xdr:sp macro="" textlink="">
      <xdr:nvSpPr>
        <xdr:cNvPr id="707" name="楕円 706"/>
        <xdr:cNvSpPr/>
      </xdr:nvSpPr>
      <xdr:spPr>
        <a:xfrm>
          <a:off x="14541500" y="1655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46069</xdr:rowOff>
    </xdr:from>
    <xdr:ext cx="534377" cy="259045"/>
    <xdr:sp macro="" textlink="">
      <xdr:nvSpPr>
        <xdr:cNvPr id="708" name="テキスト ボックス 707"/>
        <xdr:cNvSpPr txBox="1"/>
      </xdr:nvSpPr>
      <xdr:spPr>
        <a:xfrm>
          <a:off x="14325111" y="1633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130466</xdr:rowOff>
    </xdr:from>
    <xdr:to>
      <xdr:col>72</xdr:col>
      <xdr:colOff>38100</xdr:colOff>
      <xdr:row>97</xdr:row>
      <xdr:rowOff>60616</xdr:rowOff>
    </xdr:to>
    <xdr:sp macro="" textlink="">
      <xdr:nvSpPr>
        <xdr:cNvPr id="709" name="楕円 708"/>
        <xdr:cNvSpPr/>
      </xdr:nvSpPr>
      <xdr:spPr>
        <a:xfrm>
          <a:off x="13652500" y="1658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51743</xdr:rowOff>
    </xdr:from>
    <xdr:ext cx="534377" cy="259045"/>
    <xdr:sp macro="" textlink="">
      <xdr:nvSpPr>
        <xdr:cNvPr id="710" name="テキスト ボックス 709"/>
        <xdr:cNvSpPr txBox="1"/>
      </xdr:nvSpPr>
      <xdr:spPr>
        <a:xfrm>
          <a:off x="13436111" y="1668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162441</xdr:rowOff>
    </xdr:from>
    <xdr:to>
      <xdr:col>67</xdr:col>
      <xdr:colOff>101600</xdr:colOff>
      <xdr:row>97</xdr:row>
      <xdr:rowOff>92591</xdr:rowOff>
    </xdr:to>
    <xdr:sp macro="" textlink="">
      <xdr:nvSpPr>
        <xdr:cNvPr id="711" name="楕円 710"/>
        <xdr:cNvSpPr/>
      </xdr:nvSpPr>
      <xdr:spPr>
        <a:xfrm>
          <a:off x="12763500" y="1662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83718</xdr:rowOff>
    </xdr:from>
    <xdr:ext cx="534377" cy="259045"/>
    <xdr:sp macro="" textlink="">
      <xdr:nvSpPr>
        <xdr:cNvPr id="712" name="テキスト ボックス 711"/>
        <xdr:cNvSpPr txBox="1"/>
      </xdr:nvSpPr>
      <xdr:spPr>
        <a:xfrm>
          <a:off x="12547111" y="1671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6" name="テキスト ボックス 725"/>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8" name="テキスト ボックス 727"/>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0" name="テキスト ボックス 729"/>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38" name="直線コネクタ 737"/>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39" name="諸支出金最小値テキスト"/>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41" name="諸支出金最大値テキスト"/>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42" name="直線コネクタ 741"/>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23058</xdr:rowOff>
    </xdr:from>
    <xdr:ext cx="313932" cy="259045"/>
    <xdr:sp macro="" textlink="">
      <xdr:nvSpPr>
        <xdr:cNvPr id="744" name="諸支出金平均値テキスト"/>
        <xdr:cNvSpPr txBox="1"/>
      </xdr:nvSpPr>
      <xdr:spPr>
        <a:xfrm>
          <a:off x="22212300" y="6538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45" name="フローチャート: 判断 744"/>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39370</xdr:rowOff>
    </xdr:from>
    <xdr:to>
      <xdr:col>112</xdr:col>
      <xdr:colOff>38100</xdr:colOff>
      <xdr:row>35</xdr:row>
      <xdr:rowOff>140970</xdr:rowOff>
    </xdr:to>
    <xdr:sp macro="" textlink="">
      <xdr:nvSpPr>
        <xdr:cNvPr id="747" name="フローチャート: 判断 746"/>
        <xdr:cNvSpPr/>
      </xdr:nvSpPr>
      <xdr:spPr>
        <a:xfrm>
          <a:off x="21272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33</xdr:row>
      <xdr:rowOff>157497</xdr:rowOff>
    </xdr:from>
    <xdr:ext cx="378565" cy="259045"/>
    <xdr:sp macro="" textlink="">
      <xdr:nvSpPr>
        <xdr:cNvPr id="748" name="テキスト ボックス 747"/>
        <xdr:cNvSpPr txBox="1"/>
      </xdr:nvSpPr>
      <xdr:spPr>
        <a:xfrm>
          <a:off x="21134017" y="581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107406</xdr:rowOff>
    </xdr:from>
    <xdr:to>
      <xdr:col>107</xdr:col>
      <xdr:colOff>101600</xdr:colOff>
      <xdr:row>39</xdr:row>
      <xdr:rowOff>37556</xdr:rowOff>
    </xdr:to>
    <xdr:sp macro="" textlink="">
      <xdr:nvSpPr>
        <xdr:cNvPr id="750" name="フローチャート: 判断 749"/>
        <xdr:cNvSpPr/>
      </xdr:nvSpPr>
      <xdr:spPr>
        <a:xfrm>
          <a:off x="20383500" y="66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54083</xdr:rowOff>
    </xdr:from>
    <xdr:ext cx="378565" cy="259045"/>
    <xdr:sp macro="" textlink="">
      <xdr:nvSpPr>
        <xdr:cNvPr id="751" name="テキスト ボックス 750"/>
        <xdr:cNvSpPr txBox="1"/>
      </xdr:nvSpPr>
      <xdr:spPr>
        <a:xfrm>
          <a:off x="20245017" y="6397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70394</xdr:rowOff>
    </xdr:from>
    <xdr:to>
      <xdr:col>102</xdr:col>
      <xdr:colOff>165100</xdr:colOff>
      <xdr:row>39</xdr:row>
      <xdr:rowOff>544</xdr:rowOff>
    </xdr:to>
    <xdr:sp macro="" textlink="">
      <xdr:nvSpPr>
        <xdr:cNvPr id="753" name="フローチャート: 判断 752"/>
        <xdr:cNvSpPr/>
      </xdr:nvSpPr>
      <xdr:spPr>
        <a:xfrm>
          <a:off x="19494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17071</xdr:rowOff>
    </xdr:from>
    <xdr:ext cx="378565" cy="259045"/>
    <xdr:sp macro="" textlink="">
      <xdr:nvSpPr>
        <xdr:cNvPr id="754" name="テキスト ボックス 753"/>
        <xdr:cNvSpPr txBox="1"/>
      </xdr:nvSpPr>
      <xdr:spPr>
        <a:xfrm>
          <a:off x="19356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70394</xdr:rowOff>
    </xdr:from>
    <xdr:to>
      <xdr:col>98</xdr:col>
      <xdr:colOff>38100</xdr:colOff>
      <xdr:row>39</xdr:row>
      <xdr:rowOff>544</xdr:rowOff>
    </xdr:to>
    <xdr:sp macro="" textlink="">
      <xdr:nvSpPr>
        <xdr:cNvPr id="755" name="フローチャート: 判断 754"/>
        <xdr:cNvSpPr/>
      </xdr:nvSpPr>
      <xdr:spPr>
        <a:xfrm>
          <a:off x="18605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17071</xdr:rowOff>
    </xdr:from>
    <xdr:ext cx="378565" cy="259045"/>
    <xdr:sp macro="" textlink="">
      <xdr:nvSpPr>
        <xdr:cNvPr id="756" name="テキスト ボックス 755"/>
        <xdr:cNvSpPr txBox="1"/>
      </xdr:nvSpPr>
      <xdr:spPr>
        <a:xfrm>
          <a:off x="18467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150058</xdr:rowOff>
    </xdr:from>
    <xdr:ext cx="249299" cy="259045"/>
    <xdr:sp macro="" textlink="">
      <xdr:nvSpPr>
        <xdr:cNvPr id="763" name="諸支出金該当値テキスト"/>
        <xdr:cNvSpPr txBox="1"/>
      </xdr:nvSpPr>
      <xdr:spPr>
        <a:xfrm>
          <a:off x="22212300" y="666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住民一人当たりのコストが５４９，７５２円となっており、類似団体内平均値と比較しても非常に高い水準となっている。要因としては、約３４億円の「ふるさとまちづくり寄附金」に係る業務委託料等の経費や湯浅駅周辺整備事業、特別定額給付金事業に係る経費が大きなウエイトを占めている。湯浅駅周辺整備事業分については、完了すれば皆減となるが、「ふるさとまちづくり寄附金」に係る業務委託料等の経費については、今後もこの傾向が続く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民生費については、住民一人当たりのコスト２６３，５８９円となっており、こちらも類似団体内平均値と比較して非常に高い水準となっている。要因の一つとして、こども園建設工事が昨年度より引き続き実施され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さらに、今年度においては土木費の住民一人当たりのコストが８０，２７８円と、類似団体内平均値を上回る結果となったが、要因の一つとして、栖原ポンプ場改築工事委託の経費が増加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他の費目については、概ね類似団体内平均値を下回る金額となっており、今後もこの傾向を維持できるような財政運営に努める。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和歌山県湯浅町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分母となる標準財政規模が前年度より９１，９１０千円増加しているものの、財政調整基金は取崩しを回避した上で積み増しを行い、実質収支額も４６，４９４千円の増となったことで、標準財政規模に占めるそれぞれの割合は１０．０１ポイントの増、０．９８ポイントの増となった。また、実質単年度収支については、４９，２２７千円の減少となったことで、標準財政規模に占める割合は１．７３ポイントの減となった。今後も引き続き健全な財政運営に努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和歌山県湯浅町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同和対策住宅新築資金等特別会計については、平成２５年度より健全化繰入として毎年２５，０００千円を一般会計から繰り入れており、赤字額の減少に取り組んでいる。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また駐車場事業特別会計については、前年度において赤字が解消され、湯浅駅前駐車場月極分の完成により、標準財政規模に占める割合が０．０２ポイントの増となった。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さらに国民健康保険事業特別会計については、歳出面では、横ばいの状況であるが、コロナ減免での国庫支出金見込額が増したことにより、標準財政規模に占める割合が１．１６ポイントの増となった。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今後も引き続き、財政健全化対策を講じて、連結決算においても黒字運営の継続に努める。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14128431</v>
      </c>
      <c r="BO4" s="464"/>
      <c r="BP4" s="464"/>
      <c r="BQ4" s="464"/>
      <c r="BR4" s="464"/>
      <c r="BS4" s="464"/>
      <c r="BT4" s="464"/>
      <c r="BU4" s="465"/>
      <c r="BV4" s="463">
        <v>11767655</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13.4</v>
      </c>
      <c r="CU4" s="648"/>
      <c r="CV4" s="648"/>
      <c r="CW4" s="648"/>
      <c r="CX4" s="648"/>
      <c r="CY4" s="648"/>
      <c r="CZ4" s="648"/>
      <c r="DA4" s="649"/>
      <c r="DB4" s="647">
        <v>12.4</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13439572</v>
      </c>
      <c r="BO5" s="469"/>
      <c r="BP5" s="469"/>
      <c r="BQ5" s="469"/>
      <c r="BR5" s="469"/>
      <c r="BS5" s="469"/>
      <c r="BT5" s="469"/>
      <c r="BU5" s="470"/>
      <c r="BV5" s="468">
        <v>10897769</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86.1</v>
      </c>
      <c r="CU5" s="439"/>
      <c r="CV5" s="439"/>
      <c r="CW5" s="439"/>
      <c r="CX5" s="439"/>
      <c r="CY5" s="439"/>
      <c r="CZ5" s="439"/>
      <c r="DA5" s="440"/>
      <c r="DB5" s="438">
        <v>86.7</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688859</v>
      </c>
      <c r="BO6" s="469"/>
      <c r="BP6" s="469"/>
      <c r="BQ6" s="469"/>
      <c r="BR6" s="469"/>
      <c r="BS6" s="469"/>
      <c r="BT6" s="469"/>
      <c r="BU6" s="470"/>
      <c r="BV6" s="468">
        <v>869886</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89.1</v>
      </c>
      <c r="CU6" s="622"/>
      <c r="CV6" s="622"/>
      <c r="CW6" s="622"/>
      <c r="CX6" s="622"/>
      <c r="CY6" s="622"/>
      <c r="CZ6" s="622"/>
      <c r="DA6" s="623"/>
      <c r="DB6" s="621">
        <v>90</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210426</v>
      </c>
      <c r="BO7" s="469"/>
      <c r="BP7" s="469"/>
      <c r="BQ7" s="469"/>
      <c r="BR7" s="469"/>
      <c r="BS7" s="469"/>
      <c r="BT7" s="469"/>
      <c r="BU7" s="470"/>
      <c r="BV7" s="468">
        <v>437947</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3562352</v>
      </c>
      <c r="CU7" s="469"/>
      <c r="CV7" s="469"/>
      <c r="CW7" s="469"/>
      <c r="CX7" s="469"/>
      <c r="CY7" s="469"/>
      <c r="CZ7" s="469"/>
      <c r="DA7" s="470"/>
      <c r="DB7" s="468">
        <v>3470442</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478433</v>
      </c>
      <c r="BO8" s="469"/>
      <c r="BP8" s="469"/>
      <c r="BQ8" s="469"/>
      <c r="BR8" s="469"/>
      <c r="BS8" s="469"/>
      <c r="BT8" s="469"/>
      <c r="BU8" s="470"/>
      <c r="BV8" s="468">
        <v>431939</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0.35</v>
      </c>
      <c r="CU8" s="582"/>
      <c r="CV8" s="582"/>
      <c r="CW8" s="582"/>
      <c r="CX8" s="582"/>
      <c r="CY8" s="582"/>
      <c r="CZ8" s="582"/>
      <c r="DA8" s="583"/>
      <c r="DB8" s="581">
        <v>0.35</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11122</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94</v>
      </c>
      <c r="AV9" s="526"/>
      <c r="AW9" s="526"/>
      <c r="AX9" s="526"/>
      <c r="AY9" s="448" t="s">
        <v>116</v>
      </c>
      <c r="AZ9" s="449"/>
      <c r="BA9" s="449"/>
      <c r="BB9" s="449"/>
      <c r="BC9" s="449"/>
      <c r="BD9" s="449"/>
      <c r="BE9" s="449"/>
      <c r="BF9" s="449"/>
      <c r="BG9" s="449"/>
      <c r="BH9" s="449"/>
      <c r="BI9" s="449"/>
      <c r="BJ9" s="449"/>
      <c r="BK9" s="449"/>
      <c r="BL9" s="449"/>
      <c r="BM9" s="450"/>
      <c r="BN9" s="468">
        <v>46494</v>
      </c>
      <c r="BO9" s="469"/>
      <c r="BP9" s="469"/>
      <c r="BQ9" s="469"/>
      <c r="BR9" s="469"/>
      <c r="BS9" s="469"/>
      <c r="BT9" s="469"/>
      <c r="BU9" s="470"/>
      <c r="BV9" s="468">
        <v>249575</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12.9</v>
      </c>
      <c r="CU9" s="439"/>
      <c r="CV9" s="439"/>
      <c r="CW9" s="439"/>
      <c r="CX9" s="439"/>
      <c r="CY9" s="439"/>
      <c r="CZ9" s="439"/>
      <c r="DA9" s="440"/>
      <c r="DB9" s="438">
        <v>14.2</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12200</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374576</v>
      </c>
      <c r="BO10" s="469"/>
      <c r="BP10" s="469"/>
      <c r="BQ10" s="469"/>
      <c r="BR10" s="469"/>
      <c r="BS10" s="469"/>
      <c r="BT10" s="469"/>
      <c r="BU10" s="470"/>
      <c r="BV10" s="468">
        <v>220722</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126</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15">
      <c r="A12" s="187"/>
      <c r="B12" s="584" t="s">
        <v>131</v>
      </c>
      <c r="C12" s="585"/>
      <c r="D12" s="585"/>
      <c r="E12" s="585"/>
      <c r="F12" s="585"/>
      <c r="G12" s="585"/>
      <c r="H12" s="585"/>
      <c r="I12" s="585"/>
      <c r="J12" s="585"/>
      <c r="K12" s="586"/>
      <c r="L12" s="593" t="s">
        <v>132</v>
      </c>
      <c r="M12" s="594"/>
      <c r="N12" s="594"/>
      <c r="O12" s="594"/>
      <c r="P12" s="594"/>
      <c r="Q12" s="595"/>
      <c r="R12" s="596">
        <v>11668</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126</v>
      </c>
      <c r="AV12" s="526"/>
      <c r="AW12" s="526"/>
      <c r="AX12" s="526"/>
      <c r="AY12" s="448" t="s">
        <v>136</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130</v>
      </c>
      <c r="CU12" s="582"/>
      <c r="CV12" s="582"/>
      <c r="CW12" s="582"/>
      <c r="CX12" s="582"/>
      <c r="CY12" s="582"/>
      <c r="CZ12" s="582"/>
      <c r="DA12" s="583"/>
      <c r="DB12" s="581" t="s">
        <v>138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139</v>
      </c>
      <c r="N13" s="569"/>
      <c r="O13" s="569"/>
      <c r="P13" s="569"/>
      <c r="Q13" s="570"/>
      <c r="R13" s="571">
        <v>11601</v>
      </c>
      <c r="S13" s="572"/>
      <c r="T13" s="572"/>
      <c r="U13" s="572"/>
      <c r="V13" s="573"/>
      <c r="W13" s="559" t="s">
        <v>140</v>
      </c>
      <c r="X13" s="481"/>
      <c r="Y13" s="481"/>
      <c r="Z13" s="481"/>
      <c r="AA13" s="481"/>
      <c r="AB13" s="482"/>
      <c r="AC13" s="444">
        <v>902</v>
      </c>
      <c r="AD13" s="445"/>
      <c r="AE13" s="445"/>
      <c r="AF13" s="445"/>
      <c r="AG13" s="446"/>
      <c r="AH13" s="444">
        <v>1005</v>
      </c>
      <c r="AI13" s="445"/>
      <c r="AJ13" s="445"/>
      <c r="AK13" s="445"/>
      <c r="AL13" s="447"/>
      <c r="AM13" s="537" t="s">
        <v>141</v>
      </c>
      <c r="AN13" s="442"/>
      <c r="AO13" s="442"/>
      <c r="AP13" s="442"/>
      <c r="AQ13" s="442"/>
      <c r="AR13" s="442"/>
      <c r="AS13" s="442"/>
      <c r="AT13" s="443"/>
      <c r="AU13" s="525" t="s">
        <v>109</v>
      </c>
      <c r="AV13" s="526"/>
      <c r="AW13" s="526"/>
      <c r="AX13" s="526"/>
      <c r="AY13" s="448" t="s">
        <v>142</v>
      </c>
      <c r="AZ13" s="449"/>
      <c r="BA13" s="449"/>
      <c r="BB13" s="449"/>
      <c r="BC13" s="449"/>
      <c r="BD13" s="449"/>
      <c r="BE13" s="449"/>
      <c r="BF13" s="449"/>
      <c r="BG13" s="449"/>
      <c r="BH13" s="449"/>
      <c r="BI13" s="449"/>
      <c r="BJ13" s="449"/>
      <c r="BK13" s="449"/>
      <c r="BL13" s="449"/>
      <c r="BM13" s="450"/>
      <c r="BN13" s="468">
        <v>421070</v>
      </c>
      <c r="BO13" s="469"/>
      <c r="BP13" s="469"/>
      <c r="BQ13" s="469"/>
      <c r="BR13" s="469"/>
      <c r="BS13" s="469"/>
      <c r="BT13" s="469"/>
      <c r="BU13" s="470"/>
      <c r="BV13" s="468">
        <v>470297</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9.6999999999999993</v>
      </c>
      <c r="CU13" s="439"/>
      <c r="CV13" s="439"/>
      <c r="CW13" s="439"/>
      <c r="CX13" s="439"/>
      <c r="CY13" s="439"/>
      <c r="CZ13" s="439"/>
      <c r="DA13" s="440"/>
      <c r="DB13" s="438">
        <v>9.9</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11869</v>
      </c>
      <c r="S14" s="572"/>
      <c r="T14" s="572"/>
      <c r="U14" s="572"/>
      <c r="V14" s="573"/>
      <c r="W14" s="574"/>
      <c r="X14" s="484"/>
      <c r="Y14" s="484"/>
      <c r="Z14" s="484"/>
      <c r="AA14" s="484"/>
      <c r="AB14" s="485"/>
      <c r="AC14" s="564">
        <v>15.8</v>
      </c>
      <c r="AD14" s="565"/>
      <c r="AE14" s="565"/>
      <c r="AF14" s="565"/>
      <c r="AG14" s="566"/>
      <c r="AH14" s="564">
        <v>16.3</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t="s">
        <v>138</v>
      </c>
      <c r="CU14" s="576"/>
      <c r="CV14" s="576"/>
      <c r="CW14" s="576"/>
      <c r="CX14" s="576"/>
      <c r="CY14" s="576"/>
      <c r="CZ14" s="576"/>
      <c r="DA14" s="577"/>
      <c r="DB14" s="575">
        <v>20.100000000000001</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146</v>
      </c>
      <c r="N15" s="569"/>
      <c r="O15" s="569"/>
      <c r="P15" s="569"/>
      <c r="Q15" s="570"/>
      <c r="R15" s="571">
        <v>11816</v>
      </c>
      <c r="S15" s="572"/>
      <c r="T15" s="572"/>
      <c r="U15" s="572"/>
      <c r="V15" s="573"/>
      <c r="W15" s="559" t="s">
        <v>147</v>
      </c>
      <c r="X15" s="481"/>
      <c r="Y15" s="481"/>
      <c r="Z15" s="481"/>
      <c r="AA15" s="481"/>
      <c r="AB15" s="482"/>
      <c r="AC15" s="444">
        <v>1304</v>
      </c>
      <c r="AD15" s="445"/>
      <c r="AE15" s="445"/>
      <c r="AF15" s="445"/>
      <c r="AG15" s="446"/>
      <c r="AH15" s="444">
        <v>1438</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1123914</v>
      </c>
      <c r="BO15" s="464"/>
      <c r="BP15" s="464"/>
      <c r="BQ15" s="464"/>
      <c r="BR15" s="464"/>
      <c r="BS15" s="464"/>
      <c r="BT15" s="464"/>
      <c r="BU15" s="465"/>
      <c r="BV15" s="463">
        <v>1066406</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22.9</v>
      </c>
      <c r="AD16" s="565"/>
      <c r="AE16" s="565"/>
      <c r="AF16" s="565"/>
      <c r="AG16" s="566"/>
      <c r="AH16" s="564">
        <v>23.4</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3156805</v>
      </c>
      <c r="BO16" s="469"/>
      <c r="BP16" s="469"/>
      <c r="BQ16" s="469"/>
      <c r="BR16" s="469"/>
      <c r="BS16" s="469"/>
      <c r="BT16" s="469"/>
      <c r="BU16" s="470"/>
      <c r="BV16" s="468">
        <v>3059085</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3491</v>
      </c>
      <c r="AD17" s="445"/>
      <c r="AE17" s="445"/>
      <c r="AF17" s="445"/>
      <c r="AG17" s="446"/>
      <c r="AH17" s="444">
        <v>3711</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1409073</v>
      </c>
      <c r="BO17" s="469"/>
      <c r="BP17" s="469"/>
      <c r="BQ17" s="469"/>
      <c r="BR17" s="469"/>
      <c r="BS17" s="469"/>
      <c r="BT17" s="469"/>
      <c r="BU17" s="470"/>
      <c r="BV17" s="468">
        <v>1351872</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157</v>
      </c>
      <c r="C18" s="531"/>
      <c r="D18" s="531"/>
      <c r="E18" s="532"/>
      <c r="F18" s="532"/>
      <c r="G18" s="532"/>
      <c r="H18" s="532"/>
      <c r="I18" s="532"/>
      <c r="J18" s="532"/>
      <c r="K18" s="532"/>
      <c r="L18" s="533">
        <v>20.79</v>
      </c>
      <c r="M18" s="533"/>
      <c r="N18" s="533"/>
      <c r="O18" s="533"/>
      <c r="P18" s="533"/>
      <c r="Q18" s="533"/>
      <c r="R18" s="534"/>
      <c r="S18" s="534"/>
      <c r="T18" s="534"/>
      <c r="U18" s="534"/>
      <c r="V18" s="535"/>
      <c r="W18" s="549"/>
      <c r="X18" s="550"/>
      <c r="Y18" s="550"/>
      <c r="Z18" s="550"/>
      <c r="AA18" s="550"/>
      <c r="AB18" s="560"/>
      <c r="AC18" s="432">
        <v>61.3</v>
      </c>
      <c r="AD18" s="433"/>
      <c r="AE18" s="433"/>
      <c r="AF18" s="433"/>
      <c r="AG18" s="536"/>
      <c r="AH18" s="432">
        <v>60.3</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3105551</v>
      </c>
      <c r="BO18" s="469"/>
      <c r="BP18" s="469"/>
      <c r="BQ18" s="469"/>
      <c r="BR18" s="469"/>
      <c r="BS18" s="469"/>
      <c r="BT18" s="469"/>
      <c r="BU18" s="470"/>
      <c r="BV18" s="468">
        <v>3069642</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159</v>
      </c>
      <c r="C19" s="531"/>
      <c r="D19" s="531"/>
      <c r="E19" s="532"/>
      <c r="F19" s="532"/>
      <c r="G19" s="532"/>
      <c r="H19" s="532"/>
      <c r="I19" s="532"/>
      <c r="J19" s="532"/>
      <c r="K19" s="532"/>
      <c r="L19" s="538">
        <v>535</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4845167</v>
      </c>
      <c r="BO19" s="469"/>
      <c r="BP19" s="469"/>
      <c r="BQ19" s="469"/>
      <c r="BR19" s="469"/>
      <c r="BS19" s="469"/>
      <c r="BT19" s="469"/>
      <c r="BU19" s="470"/>
      <c r="BV19" s="468">
        <v>4289508</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161</v>
      </c>
      <c r="C20" s="531"/>
      <c r="D20" s="531"/>
      <c r="E20" s="532"/>
      <c r="F20" s="532"/>
      <c r="G20" s="532"/>
      <c r="H20" s="532"/>
      <c r="I20" s="532"/>
      <c r="J20" s="532"/>
      <c r="K20" s="532"/>
      <c r="L20" s="538">
        <v>4599</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10065750</v>
      </c>
      <c r="BO23" s="469"/>
      <c r="BP23" s="469"/>
      <c r="BQ23" s="469"/>
      <c r="BR23" s="469"/>
      <c r="BS23" s="469"/>
      <c r="BT23" s="469"/>
      <c r="BU23" s="470"/>
      <c r="BV23" s="468">
        <v>9110089</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170</v>
      </c>
      <c r="F24" s="442"/>
      <c r="G24" s="442"/>
      <c r="H24" s="442"/>
      <c r="I24" s="442"/>
      <c r="J24" s="442"/>
      <c r="K24" s="443"/>
      <c r="L24" s="444">
        <v>1</v>
      </c>
      <c r="M24" s="445"/>
      <c r="N24" s="445"/>
      <c r="O24" s="445"/>
      <c r="P24" s="446"/>
      <c r="Q24" s="444">
        <v>6500</v>
      </c>
      <c r="R24" s="445"/>
      <c r="S24" s="445"/>
      <c r="T24" s="445"/>
      <c r="U24" s="445"/>
      <c r="V24" s="446"/>
      <c r="W24" s="510"/>
      <c r="X24" s="501"/>
      <c r="Y24" s="502"/>
      <c r="Z24" s="441" t="s">
        <v>171</v>
      </c>
      <c r="AA24" s="442"/>
      <c r="AB24" s="442"/>
      <c r="AC24" s="442"/>
      <c r="AD24" s="442"/>
      <c r="AE24" s="442"/>
      <c r="AF24" s="442"/>
      <c r="AG24" s="443"/>
      <c r="AH24" s="444">
        <v>125</v>
      </c>
      <c r="AI24" s="445"/>
      <c r="AJ24" s="445"/>
      <c r="AK24" s="445"/>
      <c r="AL24" s="446"/>
      <c r="AM24" s="444">
        <v>339625</v>
      </c>
      <c r="AN24" s="445"/>
      <c r="AO24" s="445"/>
      <c r="AP24" s="445"/>
      <c r="AQ24" s="445"/>
      <c r="AR24" s="446"/>
      <c r="AS24" s="444">
        <v>2717</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7090885</v>
      </c>
      <c r="BO24" s="469"/>
      <c r="BP24" s="469"/>
      <c r="BQ24" s="469"/>
      <c r="BR24" s="469"/>
      <c r="BS24" s="469"/>
      <c r="BT24" s="469"/>
      <c r="BU24" s="470"/>
      <c r="BV24" s="468">
        <v>5914273</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173</v>
      </c>
      <c r="F25" s="442"/>
      <c r="G25" s="442"/>
      <c r="H25" s="442"/>
      <c r="I25" s="442"/>
      <c r="J25" s="442"/>
      <c r="K25" s="443"/>
      <c r="L25" s="444">
        <v>1</v>
      </c>
      <c r="M25" s="445"/>
      <c r="N25" s="445"/>
      <c r="O25" s="445"/>
      <c r="P25" s="446"/>
      <c r="Q25" s="444">
        <v>5600</v>
      </c>
      <c r="R25" s="445"/>
      <c r="S25" s="445"/>
      <c r="T25" s="445"/>
      <c r="U25" s="445"/>
      <c r="V25" s="446"/>
      <c r="W25" s="510"/>
      <c r="X25" s="501"/>
      <c r="Y25" s="502"/>
      <c r="Z25" s="441" t="s">
        <v>174</v>
      </c>
      <c r="AA25" s="442"/>
      <c r="AB25" s="442"/>
      <c r="AC25" s="442"/>
      <c r="AD25" s="442"/>
      <c r="AE25" s="442"/>
      <c r="AF25" s="442"/>
      <c r="AG25" s="443"/>
      <c r="AH25" s="444" t="s">
        <v>138</v>
      </c>
      <c r="AI25" s="445"/>
      <c r="AJ25" s="445"/>
      <c r="AK25" s="445"/>
      <c r="AL25" s="446"/>
      <c r="AM25" s="444" t="s">
        <v>130</v>
      </c>
      <c r="AN25" s="445"/>
      <c r="AO25" s="445"/>
      <c r="AP25" s="445"/>
      <c r="AQ25" s="445"/>
      <c r="AR25" s="446"/>
      <c r="AS25" s="444" t="s">
        <v>138</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3375903</v>
      </c>
      <c r="BO25" s="464"/>
      <c r="BP25" s="464"/>
      <c r="BQ25" s="464"/>
      <c r="BR25" s="464"/>
      <c r="BS25" s="464"/>
      <c r="BT25" s="464"/>
      <c r="BU25" s="465"/>
      <c r="BV25" s="463">
        <v>2607835</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176</v>
      </c>
      <c r="F26" s="442"/>
      <c r="G26" s="442"/>
      <c r="H26" s="442"/>
      <c r="I26" s="442"/>
      <c r="J26" s="442"/>
      <c r="K26" s="443"/>
      <c r="L26" s="444">
        <v>1</v>
      </c>
      <c r="M26" s="445"/>
      <c r="N26" s="445"/>
      <c r="O26" s="445"/>
      <c r="P26" s="446"/>
      <c r="Q26" s="444">
        <v>5200</v>
      </c>
      <c r="R26" s="445"/>
      <c r="S26" s="445"/>
      <c r="T26" s="445"/>
      <c r="U26" s="445"/>
      <c r="V26" s="446"/>
      <c r="W26" s="510"/>
      <c r="X26" s="501"/>
      <c r="Y26" s="502"/>
      <c r="Z26" s="441" t="s">
        <v>177</v>
      </c>
      <c r="AA26" s="523"/>
      <c r="AB26" s="523"/>
      <c r="AC26" s="523"/>
      <c r="AD26" s="523"/>
      <c r="AE26" s="523"/>
      <c r="AF26" s="523"/>
      <c r="AG26" s="524"/>
      <c r="AH26" s="444">
        <v>7</v>
      </c>
      <c r="AI26" s="445"/>
      <c r="AJ26" s="445"/>
      <c r="AK26" s="445"/>
      <c r="AL26" s="446"/>
      <c r="AM26" s="444">
        <v>23212</v>
      </c>
      <c r="AN26" s="445"/>
      <c r="AO26" s="445"/>
      <c r="AP26" s="445"/>
      <c r="AQ26" s="445"/>
      <c r="AR26" s="446"/>
      <c r="AS26" s="444">
        <v>3316</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179</v>
      </c>
      <c r="BO26" s="469"/>
      <c r="BP26" s="469"/>
      <c r="BQ26" s="469"/>
      <c r="BR26" s="469"/>
      <c r="BS26" s="469"/>
      <c r="BT26" s="469"/>
      <c r="BU26" s="470"/>
      <c r="BV26" s="468" t="s">
        <v>179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180</v>
      </c>
      <c r="F27" s="442"/>
      <c r="G27" s="442"/>
      <c r="H27" s="442"/>
      <c r="I27" s="442"/>
      <c r="J27" s="442"/>
      <c r="K27" s="443"/>
      <c r="L27" s="444">
        <v>1</v>
      </c>
      <c r="M27" s="445"/>
      <c r="N27" s="445"/>
      <c r="O27" s="445"/>
      <c r="P27" s="446"/>
      <c r="Q27" s="444">
        <v>2800</v>
      </c>
      <c r="R27" s="445"/>
      <c r="S27" s="445"/>
      <c r="T27" s="445"/>
      <c r="U27" s="445"/>
      <c r="V27" s="446"/>
      <c r="W27" s="510"/>
      <c r="X27" s="501"/>
      <c r="Y27" s="502"/>
      <c r="Z27" s="441" t="s">
        <v>181</v>
      </c>
      <c r="AA27" s="442"/>
      <c r="AB27" s="442"/>
      <c r="AC27" s="442"/>
      <c r="AD27" s="442"/>
      <c r="AE27" s="442"/>
      <c r="AF27" s="442"/>
      <c r="AG27" s="443"/>
      <c r="AH27" s="444">
        <v>3</v>
      </c>
      <c r="AI27" s="445"/>
      <c r="AJ27" s="445"/>
      <c r="AK27" s="445"/>
      <c r="AL27" s="446"/>
      <c r="AM27" s="444">
        <v>11370</v>
      </c>
      <c r="AN27" s="445"/>
      <c r="AO27" s="445"/>
      <c r="AP27" s="445"/>
      <c r="AQ27" s="445"/>
      <c r="AR27" s="446"/>
      <c r="AS27" s="444">
        <v>3790</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v>87113</v>
      </c>
      <c r="BO27" s="472"/>
      <c r="BP27" s="472"/>
      <c r="BQ27" s="472"/>
      <c r="BR27" s="472"/>
      <c r="BS27" s="472"/>
      <c r="BT27" s="472"/>
      <c r="BU27" s="473"/>
      <c r="BV27" s="471">
        <v>87113</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183</v>
      </c>
      <c r="F28" s="442"/>
      <c r="G28" s="442"/>
      <c r="H28" s="442"/>
      <c r="I28" s="442"/>
      <c r="J28" s="442"/>
      <c r="K28" s="443"/>
      <c r="L28" s="444">
        <v>1</v>
      </c>
      <c r="M28" s="445"/>
      <c r="N28" s="445"/>
      <c r="O28" s="445"/>
      <c r="P28" s="446"/>
      <c r="Q28" s="444">
        <v>2350</v>
      </c>
      <c r="R28" s="445"/>
      <c r="S28" s="445"/>
      <c r="T28" s="445"/>
      <c r="U28" s="445"/>
      <c r="V28" s="446"/>
      <c r="W28" s="510"/>
      <c r="X28" s="501"/>
      <c r="Y28" s="502"/>
      <c r="Z28" s="441" t="s">
        <v>184</v>
      </c>
      <c r="AA28" s="442"/>
      <c r="AB28" s="442"/>
      <c r="AC28" s="442"/>
      <c r="AD28" s="442"/>
      <c r="AE28" s="442"/>
      <c r="AF28" s="442"/>
      <c r="AG28" s="443"/>
      <c r="AH28" s="444" t="s">
        <v>179</v>
      </c>
      <c r="AI28" s="445"/>
      <c r="AJ28" s="445"/>
      <c r="AK28" s="445"/>
      <c r="AL28" s="446"/>
      <c r="AM28" s="444" t="s">
        <v>130</v>
      </c>
      <c r="AN28" s="445"/>
      <c r="AO28" s="445"/>
      <c r="AP28" s="445"/>
      <c r="AQ28" s="445"/>
      <c r="AR28" s="446"/>
      <c r="AS28" s="444" t="s">
        <v>185</v>
      </c>
      <c r="AT28" s="445"/>
      <c r="AU28" s="445"/>
      <c r="AV28" s="445"/>
      <c r="AW28" s="445"/>
      <c r="AX28" s="447"/>
      <c r="AY28" s="451" t="s">
        <v>186</v>
      </c>
      <c r="AZ28" s="452"/>
      <c r="BA28" s="452"/>
      <c r="BB28" s="453"/>
      <c r="BC28" s="460" t="s">
        <v>48</v>
      </c>
      <c r="BD28" s="461"/>
      <c r="BE28" s="461"/>
      <c r="BF28" s="461"/>
      <c r="BG28" s="461"/>
      <c r="BH28" s="461"/>
      <c r="BI28" s="461"/>
      <c r="BJ28" s="461"/>
      <c r="BK28" s="461"/>
      <c r="BL28" s="461"/>
      <c r="BM28" s="462"/>
      <c r="BN28" s="463">
        <v>1056088</v>
      </c>
      <c r="BO28" s="464"/>
      <c r="BP28" s="464"/>
      <c r="BQ28" s="464"/>
      <c r="BR28" s="464"/>
      <c r="BS28" s="464"/>
      <c r="BT28" s="464"/>
      <c r="BU28" s="465"/>
      <c r="BV28" s="463">
        <v>681512</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187</v>
      </c>
      <c r="F29" s="442"/>
      <c r="G29" s="442"/>
      <c r="H29" s="442"/>
      <c r="I29" s="442"/>
      <c r="J29" s="442"/>
      <c r="K29" s="443"/>
      <c r="L29" s="444">
        <v>8</v>
      </c>
      <c r="M29" s="445"/>
      <c r="N29" s="445"/>
      <c r="O29" s="445"/>
      <c r="P29" s="446"/>
      <c r="Q29" s="444">
        <v>2200</v>
      </c>
      <c r="R29" s="445"/>
      <c r="S29" s="445"/>
      <c r="T29" s="445"/>
      <c r="U29" s="445"/>
      <c r="V29" s="446"/>
      <c r="W29" s="511"/>
      <c r="X29" s="512"/>
      <c r="Y29" s="513"/>
      <c r="Z29" s="441" t="s">
        <v>188</v>
      </c>
      <c r="AA29" s="442"/>
      <c r="AB29" s="442"/>
      <c r="AC29" s="442"/>
      <c r="AD29" s="442"/>
      <c r="AE29" s="442"/>
      <c r="AF29" s="442"/>
      <c r="AG29" s="443"/>
      <c r="AH29" s="444">
        <v>128</v>
      </c>
      <c r="AI29" s="445"/>
      <c r="AJ29" s="445"/>
      <c r="AK29" s="445"/>
      <c r="AL29" s="446"/>
      <c r="AM29" s="444">
        <v>350995</v>
      </c>
      <c r="AN29" s="445"/>
      <c r="AO29" s="445"/>
      <c r="AP29" s="445"/>
      <c r="AQ29" s="445"/>
      <c r="AR29" s="446"/>
      <c r="AS29" s="444">
        <v>2742</v>
      </c>
      <c r="AT29" s="445"/>
      <c r="AU29" s="445"/>
      <c r="AV29" s="445"/>
      <c r="AW29" s="445"/>
      <c r="AX29" s="447"/>
      <c r="AY29" s="454"/>
      <c r="AZ29" s="455"/>
      <c r="BA29" s="455"/>
      <c r="BB29" s="456"/>
      <c r="BC29" s="448" t="s">
        <v>189</v>
      </c>
      <c r="BD29" s="449"/>
      <c r="BE29" s="449"/>
      <c r="BF29" s="449"/>
      <c r="BG29" s="449"/>
      <c r="BH29" s="449"/>
      <c r="BI29" s="449"/>
      <c r="BJ29" s="449"/>
      <c r="BK29" s="449"/>
      <c r="BL29" s="449"/>
      <c r="BM29" s="450"/>
      <c r="BN29" s="468">
        <v>101158</v>
      </c>
      <c r="BO29" s="469"/>
      <c r="BP29" s="469"/>
      <c r="BQ29" s="469"/>
      <c r="BR29" s="469"/>
      <c r="BS29" s="469"/>
      <c r="BT29" s="469"/>
      <c r="BU29" s="470"/>
      <c r="BV29" s="468">
        <v>101158</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190</v>
      </c>
      <c r="X30" s="521"/>
      <c r="Y30" s="521"/>
      <c r="Z30" s="521"/>
      <c r="AA30" s="521"/>
      <c r="AB30" s="521"/>
      <c r="AC30" s="521"/>
      <c r="AD30" s="521"/>
      <c r="AE30" s="521"/>
      <c r="AF30" s="521"/>
      <c r="AG30" s="522"/>
      <c r="AH30" s="432">
        <v>93.2</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2732142</v>
      </c>
      <c r="BO30" s="472"/>
      <c r="BP30" s="472"/>
      <c r="BQ30" s="472"/>
      <c r="BR30" s="472"/>
      <c r="BS30" s="472"/>
      <c r="BT30" s="472"/>
      <c r="BU30" s="473"/>
      <c r="BV30" s="471">
        <v>2717400</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197</v>
      </c>
      <c r="D33" s="431"/>
      <c r="E33" s="430" t="s">
        <v>198</v>
      </c>
      <c r="F33" s="430"/>
      <c r="G33" s="430"/>
      <c r="H33" s="430"/>
      <c r="I33" s="430"/>
      <c r="J33" s="430"/>
      <c r="K33" s="430"/>
      <c r="L33" s="430"/>
      <c r="M33" s="430"/>
      <c r="N33" s="430"/>
      <c r="O33" s="430"/>
      <c r="P33" s="430"/>
      <c r="Q33" s="430"/>
      <c r="R33" s="430"/>
      <c r="S33" s="430"/>
      <c r="T33" s="216"/>
      <c r="U33" s="431" t="s">
        <v>199</v>
      </c>
      <c r="V33" s="431"/>
      <c r="W33" s="430" t="s">
        <v>200</v>
      </c>
      <c r="X33" s="430"/>
      <c r="Y33" s="430"/>
      <c r="Z33" s="430"/>
      <c r="AA33" s="430"/>
      <c r="AB33" s="430"/>
      <c r="AC33" s="430"/>
      <c r="AD33" s="430"/>
      <c r="AE33" s="430"/>
      <c r="AF33" s="430"/>
      <c r="AG33" s="430"/>
      <c r="AH33" s="430"/>
      <c r="AI33" s="430"/>
      <c r="AJ33" s="430"/>
      <c r="AK33" s="430"/>
      <c r="AL33" s="216"/>
      <c r="AM33" s="431" t="s">
        <v>199</v>
      </c>
      <c r="AN33" s="431"/>
      <c r="AO33" s="430" t="s">
        <v>200</v>
      </c>
      <c r="AP33" s="430"/>
      <c r="AQ33" s="430"/>
      <c r="AR33" s="430"/>
      <c r="AS33" s="430"/>
      <c r="AT33" s="430"/>
      <c r="AU33" s="430"/>
      <c r="AV33" s="430"/>
      <c r="AW33" s="430"/>
      <c r="AX33" s="430"/>
      <c r="AY33" s="430"/>
      <c r="AZ33" s="430"/>
      <c r="BA33" s="430"/>
      <c r="BB33" s="430"/>
      <c r="BC33" s="430"/>
      <c r="BD33" s="217"/>
      <c r="BE33" s="430" t="s">
        <v>201</v>
      </c>
      <c r="BF33" s="430"/>
      <c r="BG33" s="430" t="s">
        <v>202</v>
      </c>
      <c r="BH33" s="430"/>
      <c r="BI33" s="430"/>
      <c r="BJ33" s="430"/>
      <c r="BK33" s="430"/>
      <c r="BL33" s="430"/>
      <c r="BM33" s="430"/>
      <c r="BN33" s="430"/>
      <c r="BO33" s="430"/>
      <c r="BP33" s="430"/>
      <c r="BQ33" s="430"/>
      <c r="BR33" s="430"/>
      <c r="BS33" s="430"/>
      <c r="BT33" s="430"/>
      <c r="BU33" s="430"/>
      <c r="BV33" s="217"/>
      <c r="BW33" s="431" t="s">
        <v>201</v>
      </c>
      <c r="BX33" s="431"/>
      <c r="BY33" s="430" t="s">
        <v>203</v>
      </c>
      <c r="BZ33" s="430"/>
      <c r="CA33" s="430"/>
      <c r="CB33" s="430"/>
      <c r="CC33" s="430"/>
      <c r="CD33" s="430"/>
      <c r="CE33" s="430"/>
      <c r="CF33" s="430"/>
      <c r="CG33" s="430"/>
      <c r="CH33" s="430"/>
      <c r="CI33" s="430"/>
      <c r="CJ33" s="430"/>
      <c r="CK33" s="430"/>
      <c r="CL33" s="430"/>
      <c r="CM33" s="430"/>
      <c r="CN33" s="216"/>
      <c r="CO33" s="431" t="s">
        <v>197</v>
      </c>
      <c r="CP33" s="431"/>
      <c r="CQ33" s="430" t="s">
        <v>204</v>
      </c>
      <c r="CR33" s="430"/>
      <c r="CS33" s="430"/>
      <c r="CT33" s="430"/>
      <c r="CU33" s="430"/>
      <c r="CV33" s="430"/>
      <c r="CW33" s="430"/>
      <c r="CX33" s="430"/>
      <c r="CY33" s="430"/>
      <c r="CZ33" s="430"/>
      <c r="DA33" s="430"/>
      <c r="DB33" s="430"/>
      <c r="DC33" s="430"/>
      <c r="DD33" s="430"/>
      <c r="DE33" s="430"/>
      <c r="DF33" s="216"/>
      <c r="DG33" s="429" t="s">
        <v>205</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f>IF(BG34="","",MAX(C34:D43,U34:V43,AM34:AN43)+1)</f>
        <v>8</v>
      </c>
      <c r="BF34" s="427"/>
      <c r="BG34" s="426" t="str">
        <f>IF('各会計、関係団体の財政状況及び健全化判断比率'!B33="","",'各会計、関係団体の財政状況及び健全化判断比率'!B33)</f>
        <v>農業集落排水事業特別会計</v>
      </c>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有田周辺広域圏事務組合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同和対策住宅新築資金等特別会計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介護保険事業特別会計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湯浅広川消防組合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有田郡老人福祉施設事務組合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6</v>
      </c>
      <c r="V37" s="427"/>
      <c r="W37" s="426" t="str">
        <f>IF('各会計、関係団体の財政状況及び健全化判断比率'!B31="","",'各会計、関係団体の財政状況及び健全化判断比率'!B31)</f>
        <v>駐車場事業特別会計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和歌山県市町村総合事務組合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有田衛生施設事務組合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和歌山県地方税回収機構</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15</v>
      </c>
      <c r="BX40" s="427"/>
      <c r="BY40" s="426" t="str">
        <f>IF('各会計、関係団体の財政状況及び健全化判断比率'!B74="","",'各会計、関係団体の財政状況及び健全化判断比率'!B74)</f>
        <v>和歌山県後期高齢者医療広域連合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16</v>
      </c>
      <c r="BX41" s="427"/>
      <c r="BY41" s="426" t="str">
        <f>IF('各会計、関係団体の財政状況及び健全化判断比率'!B75="","",'各会計、関係団体の財政状況及び健全化判断比率'!B75)</f>
        <v>和歌山県住宅新築資金等貸付金回収管理組合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17</v>
      </c>
      <c r="BX42" s="427"/>
      <c r="BY42" s="426" t="str">
        <f>IF('各会計、関係団体の財政状況及び健全化判断比率'!B76="","",'各会計、関係団体の財政状況及び健全化判断比率'!B76)</f>
        <v>有田周辺広域圏事務組合（公営企業会計）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18</v>
      </c>
      <c r="BX43" s="427"/>
      <c r="BY43" s="426" t="str">
        <f>IF('各会計、関係団体の財政状況及び健全化判断比率'!B77="","",'各会計、関係団体の財政状況及び健全化判断比率'!B77)</f>
        <v>和歌山県後期高齢者医療広域連合（特別会計）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9lQnf3oDSa2NAl+t+rsp3fKz9Mmavb4VJmZV2VTkXoCFnSQy3Iy29rs6PW9a9Vm/BEY2H0JkHJ1jz7+SkjsdNQ==" saltValue="MIO4B9VOcOi2qcr3AlF3q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49" t="s">
        <v>566</v>
      </c>
      <c r="D34" s="1249"/>
      <c r="E34" s="1250"/>
      <c r="F34" s="32" t="s">
        <v>567</v>
      </c>
      <c r="G34" s="33" t="s">
        <v>568</v>
      </c>
      <c r="H34" s="33" t="s">
        <v>569</v>
      </c>
      <c r="I34" s="33" t="s">
        <v>570</v>
      </c>
      <c r="J34" s="34" t="s">
        <v>571</v>
      </c>
      <c r="K34" s="22"/>
      <c r="L34" s="22"/>
      <c r="M34" s="22"/>
      <c r="N34" s="22"/>
      <c r="O34" s="22"/>
      <c r="P34" s="22"/>
    </row>
    <row r="35" spans="1:16" ht="39" customHeight="1" x14ac:dyDescent="0.15">
      <c r="A35" s="22"/>
      <c r="B35" s="35"/>
      <c r="C35" s="1243" t="s">
        <v>572</v>
      </c>
      <c r="D35" s="1244"/>
      <c r="E35" s="1245"/>
      <c r="F35" s="36">
        <v>11.3</v>
      </c>
      <c r="G35" s="37">
        <v>13.29</v>
      </c>
      <c r="H35" s="37">
        <v>8.82</v>
      </c>
      <c r="I35" s="37">
        <v>14.5</v>
      </c>
      <c r="J35" s="38">
        <v>14.04</v>
      </c>
      <c r="K35" s="22"/>
      <c r="L35" s="22"/>
      <c r="M35" s="22"/>
      <c r="N35" s="22"/>
      <c r="O35" s="22"/>
      <c r="P35" s="22"/>
    </row>
    <row r="36" spans="1:16" ht="39" customHeight="1" x14ac:dyDescent="0.15">
      <c r="A36" s="22"/>
      <c r="B36" s="35"/>
      <c r="C36" s="1243" t="s">
        <v>573</v>
      </c>
      <c r="D36" s="1244"/>
      <c r="E36" s="1245"/>
      <c r="F36" s="36">
        <v>3.15</v>
      </c>
      <c r="G36" s="37">
        <v>2.69</v>
      </c>
      <c r="H36" s="37">
        <v>3.18</v>
      </c>
      <c r="I36" s="37">
        <v>3.18</v>
      </c>
      <c r="J36" s="38">
        <v>3.35</v>
      </c>
      <c r="K36" s="22"/>
      <c r="L36" s="22"/>
      <c r="M36" s="22"/>
      <c r="N36" s="22"/>
      <c r="O36" s="22"/>
      <c r="P36" s="22"/>
    </row>
    <row r="37" spans="1:16" ht="39" customHeight="1" x14ac:dyDescent="0.15">
      <c r="A37" s="22"/>
      <c r="B37" s="35"/>
      <c r="C37" s="1243" t="s">
        <v>574</v>
      </c>
      <c r="D37" s="1244"/>
      <c r="E37" s="1245"/>
      <c r="F37" s="36">
        <v>3.17</v>
      </c>
      <c r="G37" s="37">
        <v>2.0299999999999998</v>
      </c>
      <c r="H37" s="37">
        <v>7.0000000000000007E-2</v>
      </c>
      <c r="I37" s="37">
        <v>0.15</v>
      </c>
      <c r="J37" s="38">
        <v>1.31</v>
      </c>
      <c r="K37" s="22"/>
      <c r="L37" s="22"/>
      <c r="M37" s="22"/>
      <c r="N37" s="22"/>
      <c r="O37" s="22"/>
      <c r="P37" s="22"/>
    </row>
    <row r="38" spans="1:16" ht="39" customHeight="1" x14ac:dyDescent="0.15">
      <c r="A38" s="22"/>
      <c r="B38" s="35"/>
      <c r="C38" s="1243" t="s">
        <v>575</v>
      </c>
      <c r="D38" s="1244"/>
      <c r="E38" s="1245"/>
      <c r="F38" s="36">
        <v>1.75</v>
      </c>
      <c r="G38" s="37">
        <v>1.25</v>
      </c>
      <c r="H38" s="37">
        <v>2.2799999999999998</v>
      </c>
      <c r="I38" s="37">
        <v>2.11</v>
      </c>
      <c r="J38" s="38">
        <v>1.1499999999999999</v>
      </c>
      <c r="K38" s="22"/>
      <c r="L38" s="22"/>
      <c r="M38" s="22"/>
      <c r="N38" s="22"/>
      <c r="O38" s="22"/>
      <c r="P38" s="22"/>
    </row>
    <row r="39" spans="1:16" ht="39" customHeight="1" x14ac:dyDescent="0.15">
      <c r="A39" s="22"/>
      <c r="B39" s="35"/>
      <c r="C39" s="1243" t="s">
        <v>576</v>
      </c>
      <c r="D39" s="1244"/>
      <c r="E39" s="1245"/>
      <c r="F39" s="36">
        <v>0.02</v>
      </c>
      <c r="G39" s="37">
        <v>0.02</v>
      </c>
      <c r="H39" s="37">
        <v>0.03</v>
      </c>
      <c r="I39" s="37">
        <v>0.03</v>
      </c>
      <c r="J39" s="38">
        <v>0.04</v>
      </c>
      <c r="K39" s="22"/>
      <c r="L39" s="22"/>
      <c r="M39" s="22"/>
      <c r="N39" s="22"/>
      <c r="O39" s="22"/>
      <c r="P39" s="22"/>
    </row>
    <row r="40" spans="1:16" ht="39" customHeight="1" x14ac:dyDescent="0.15">
      <c r="A40" s="22"/>
      <c r="B40" s="35"/>
      <c r="C40" s="1243" t="s">
        <v>577</v>
      </c>
      <c r="D40" s="1244"/>
      <c r="E40" s="1245"/>
      <c r="F40" s="36" t="s">
        <v>578</v>
      </c>
      <c r="G40" s="37" t="s">
        <v>579</v>
      </c>
      <c r="H40" s="37" t="s">
        <v>580</v>
      </c>
      <c r="I40" s="37">
        <v>0</v>
      </c>
      <c r="J40" s="38">
        <v>0.02</v>
      </c>
      <c r="K40" s="22"/>
      <c r="L40" s="22"/>
      <c r="M40" s="22"/>
      <c r="N40" s="22"/>
      <c r="O40" s="22"/>
      <c r="P40" s="22"/>
    </row>
    <row r="41" spans="1:16" ht="39" customHeight="1" x14ac:dyDescent="0.15">
      <c r="A41" s="22"/>
      <c r="B41" s="35"/>
      <c r="C41" s="1243" t="s">
        <v>581</v>
      </c>
      <c r="D41" s="1244"/>
      <c r="E41" s="1245"/>
      <c r="F41" s="36">
        <v>0</v>
      </c>
      <c r="G41" s="37">
        <v>0</v>
      </c>
      <c r="H41" s="37">
        <v>0</v>
      </c>
      <c r="I41" s="37">
        <v>0</v>
      </c>
      <c r="J41" s="38">
        <v>0</v>
      </c>
      <c r="K41" s="22"/>
      <c r="L41" s="22"/>
      <c r="M41" s="22"/>
      <c r="N41" s="22"/>
      <c r="O41" s="22"/>
      <c r="P41" s="22"/>
    </row>
    <row r="42" spans="1:16" ht="39" customHeight="1" x14ac:dyDescent="0.15">
      <c r="A42" s="22"/>
      <c r="B42" s="39"/>
      <c r="C42" s="1243" t="s">
        <v>582</v>
      </c>
      <c r="D42" s="1244"/>
      <c r="E42" s="1245"/>
      <c r="F42" s="36" t="s">
        <v>519</v>
      </c>
      <c r="G42" s="37" t="s">
        <v>519</v>
      </c>
      <c r="H42" s="37" t="s">
        <v>519</v>
      </c>
      <c r="I42" s="37" t="s">
        <v>519</v>
      </c>
      <c r="J42" s="38" t="s">
        <v>519</v>
      </c>
      <c r="K42" s="22"/>
      <c r="L42" s="22"/>
      <c r="M42" s="22"/>
      <c r="N42" s="22"/>
      <c r="O42" s="22"/>
      <c r="P42" s="22"/>
    </row>
    <row r="43" spans="1:16" ht="39" customHeight="1" thickBot="1" x14ac:dyDescent="0.2">
      <c r="A43" s="22"/>
      <c r="B43" s="40"/>
      <c r="C43" s="1246" t="s">
        <v>583</v>
      </c>
      <c r="D43" s="1247"/>
      <c r="E43" s="1248"/>
      <c r="F43" s="41" t="s">
        <v>519</v>
      </c>
      <c r="G43" s="42" t="s">
        <v>519</v>
      </c>
      <c r="H43" s="42" t="s">
        <v>519</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PDYhxKtUIfNxbOKBFvsYeklS88U32OTlsLriS6BMsJ/2qXtk9Q8rQUeIrFwxLKHR20qCGm9NS9JhZre0IihcQ==" saltValue="s9C35Da/m+F8UsKf6Stt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69" t="s">
        <v>11</v>
      </c>
      <c r="C45" s="1270"/>
      <c r="D45" s="58"/>
      <c r="E45" s="1275" t="s">
        <v>12</v>
      </c>
      <c r="F45" s="1275"/>
      <c r="G45" s="1275"/>
      <c r="H45" s="1275"/>
      <c r="I45" s="1275"/>
      <c r="J45" s="1276"/>
      <c r="K45" s="59">
        <v>567</v>
      </c>
      <c r="L45" s="60">
        <v>610</v>
      </c>
      <c r="M45" s="60">
        <v>648</v>
      </c>
      <c r="N45" s="60">
        <v>639</v>
      </c>
      <c r="O45" s="61">
        <v>654</v>
      </c>
      <c r="P45" s="48"/>
      <c r="Q45" s="48"/>
      <c r="R45" s="48"/>
      <c r="S45" s="48"/>
      <c r="T45" s="48"/>
      <c r="U45" s="48"/>
    </row>
    <row r="46" spans="1:21" ht="30.75" customHeight="1" x14ac:dyDescent="0.15">
      <c r="A46" s="48"/>
      <c r="B46" s="1271"/>
      <c r="C46" s="1272"/>
      <c r="D46" s="62"/>
      <c r="E46" s="1253" t="s">
        <v>13</v>
      </c>
      <c r="F46" s="1253"/>
      <c r="G46" s="1253"/>
      <c r="H46" s="1253"/>
      <c r="I46" s="1253"/>
      <c r="J46" s="1254"/>
      <c r="K46" s="63" t="s">
        <v>519</v>
      </c>
      <c r="L46" s="64" t="s">
        <v>519</v>
      </c>
      <c r="M46" s="64" t="s">
        <v>519</v>
      </c>
      <c r="N46" s="64" t="s">
        <v>519</v>
      </c>
      <c r="O46" s="65" t="s">
        <v>519</v>
      </c>
      <c r="P46" s="48"/>
      <c r="Q46" s="48"/>
      <c r="R46" s="48"/>
      <c r="S46" s="48"/>
      <c r="T46" s="48"/>
      <c r="U46" s="48"/>
    </row>
    <row r="47" spans="1:21" ht="30.75" customHeight="1" x14ac:dyDescent="0.15">
      <c r="A47" s="48"/>
      <c r="B47" s="1271"/>
      <c r="C47" s="1272"/>
      <c r="D47" s="62"/>
      <c r="E47" s="1253" t="s">
        <v>14</v>
      </c>
      <c r="F47" s="1253"/>
      <c r="G47" s="1253"/>
      <c r="H47" s="1253"/>
      <c r="I47" s="1253"/>
      <c r="J47" s="1254"/>
      <c r="K47" s="63" t="s">
        <v>519</v>
      </c>
      <c r="L47" s="64" t="s">
        <v>519</v>
      </c>
      <c r="M47" s="64" t="s">
        <v>519</v>
      </c>
      <c r="N47" s="64" t="s">
        <v>519</v>
      </c>
      <c r="O47" s="65" t="s">
        <v>519</v>
      </c>
      <c r="P47" s="48"/>
      <c r="Q47" s="48"/>
      <c r="R47" s="48"/>
      <c r="S47" s="48"/>
      <c r="T47" s="48"/>
      <c r="U47" s="48"/>
    </row>
    <row r="48" spans="1:21" ht="30.75" customHeight="1" x14ac:dyDescent="0.15">
      <c r="A48" s="48"/>
      <c r="B48" s="1271"/>
      <c r="C48" s="1272"/>
      <c r="D48" s="62"/>
      <c r="E48" s="1253" t="s">
        <v>15</v>
      </c>
      <c r="F48" s="1253"/>
      <c r="G48" s="1253"/>
      <c r="H48" s="1253"/>
      <c r="I48" s="1253"/>
      <c r="J48" s="1254"/>
      <c r="K48" s="63">
        <v>19</v>
      </c>
      <c r="L48" s="64">
        <v>23</v>
      </c>
      <c r="M48" s="64">
        <v>19</v>
      </c>
      <c r="N48" s="64">
        <v>20</v>
      </c>
      <c r="O48" s="65">
        <v>20</v>
      </c>
      <c r="P48" s="48"/>
      <c r="Q48" s="48"/>
      <c r="R48" s="48"/>
      <c r="S48" s="48"/>
      <c r="T48" s="48"/>
      <c r="U48" s="48"/>
    </row>
    <row r="49" spans="1:21" ht="30.75" customHeight="1" x14ac:dyDescent="0.15">
      <c r="A49" s="48"/>
      <c r="B49" s="1271"/>
      <c r="C49" s="1272"/>
      <c r="D49" s="62"/>
      <c r="E49" s="1253" t="s">
        <v>16</v>
      </c>
      <c r="F49" s="1253"/>
      <c r="G49" s="1253"/>
      <c r="H49" s="1253"/>
      <c r="I49" s="1253"/>
      <c r="J49" s="1254"/>
      <c r="K49" s="63">
        <v>207</v>
      </c>
      <c r="L49" s="64">
        <v>124</v>
      </c>
      <c r="M49" s="64">
        <v>129</v>
      </c>
      <c r="N49" s="64">
        <v>110</v>
      </c>
      <c r="O49" s="65">
        <v>79</v>
      </c>
      <c r="P49" s="48"/>
      <c r="Q49" s="48"/>
      <c r="R49" s="48"/>
      <c r="S49" s="48"/>
      <c r="T49" s="48"/>
      <c r="U49" s="48"/>
    </row>
    <row r="50" spans="1:21" ht="30.75" customHeight="1" x14ac:dyDescent="0.15">
      <c r="A50" s="48"/>
      <c r="B50" s="1271"/>
      <c r="C50" s="1272"/>
      <c r="D50" s="62"/>
      <c r="E50" s="1253" t="s">
        <v>17</v>
      </c>
      <c r="F50" s="1253"/>
      <c r="G50" s="1253"/>
      <c r="H50" s="1253"/>
      <c r="I50" s="1253"/>
      <c r="J50" s="1254"/>
      <c r="K50" s="63">
        <v>0</v>
      </c>
      <c r="L50" s="64">
        <v>0</v>
      </c>
      <c r="M50" s="64">
        <v>0</v>
      </c>
      <c r="N50" s="64">
        <v>0</v>
      </c>
      <c r="O50" s="65">
        <v>0</v>
      </c>
      <c r="P50" s="48"/>
      <c r="Q50" s="48"/>
      <c r="R50" s="48"/>
      <c r="S50" s="48"/>
      <c r="T50" s="48"/>
      <c r="U50" s="48"/>
    </row>
    <row r="51" spans="1:21" ht="30.75" customHeight="1" x14ac:dyDescent="0.15">
      <c r="A51" s="48"/>
      <c r="B51" s="1273"/>
      <c r="C51" s="1274"/>
      <c r="D51" s="66"/>
      <c r="E51" s="1253" t="s">
        <v>18</v>
      </c>
      <c r="F51" s="1253"/>
      <c r="G51" s="1253"/>
      <c r="H51" s="1253"/>
      <c r="I51" s="1253"/>
      <c r="J51" s="1254"/>
      <c r="K51" s="63" t="s">
        <v>519</v>
      </c>
      <c r="L51" s="64" t="s">
        <v>519</v>
      </c>
      <c r="M51" s="64" t="s">
        <v>519</v>
      </c>
      <c r="N51" s="64" t="s">
        <v>519</v>
      </c>
      <c r="O51" s="65" t="s">
        <v>519</v>
      </c>
      <c r="P51" s="48"/>
      <c r="Q51" s="48"/>
      <c r="R51" s="48"/>
      <c r="S51" s="48"/>
      <c r="T51" s="48"/>
      <c r="U51" s="48"/>
    </row>
    <row r="52" spans="1:21" ht="30.75" customHeight="1" x14ac:dyDescent="0.15">
      <c r="A52" s="48"/>
      <c r="B52" s="1251" t="s">
        <v>19</v>
      </c>
      <c r="C52" s="1252"/>
      <c r="D52" s="66"/>
      <c r="E52" s="1253" t="s">
        <v>20</v>
      </c>
      <c r="F52" s="1253"/>
      <c r="G52" s="1253"/>
      <c r="H52" s="1253"/>
      <c r="I52" s="1253"/>
      <c r="J52" s="1254"/>
      <c r="K52" s="63">
        <v>499</v>
      </c>
      <c r="L52" s="64">
        <v>473</v>
      </c>
      <c r="M52" s="64">
        <v>463</v>
      </c>
      <c r="N52" s="64">
        <v>483</v>
      </c>
      <c r="O52" s="65">
        <v>478</v>
      </c>
      <c r="P52" s="48"/>
      <c r="Q52" s="48"/>
      <c r="R52" s="48"/>
      <c r="S52" s="48"/>
      <c r="T52" s="48"/>
      <c r="U52" s="48"/>
    </row>
    <row r="53" spans="1:21" ht="30.75" customHeight="1" thickBot="1" x14ac:dyDescent="0.2">
      <c r="A53" s="48"/>
      <c r="B53" s="1255" t="s">
        <v>21</v>
      </c>
      <c r="C53" s="1256"/>
      <c r="D53" s="67"/>
      <c r="E53" s="1257" t="s">
        <v>22</v>
      </c>
      <c r="F53" s="1257"/>
      <c r="G53" s="1257"/>
      <c r="H53" s="1257"/>
      <c r="I53" s="1257"/>
      <c r="J53" s="1258"/>
      <c r="K53" s="68">
        <v>294</v>
      </c>
      <c r="L53" s="69">
        <v>284</v>
      </c>
      <c r="M53" s="69">
        <v>333</v>
      </c>
      <c r="N53" s="69">
        <v>286</v>
      </c>
      <c r="O53" s="70">
        <v>275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59" t="s">
        <v>25</v>
      </c>
      <c r="C57" s="1260"/>
      <c r="D57" s="1263" t="s">
        <v>26</v>
      </c>
      <c r="E57" s="1264"/>
      <c r="F57" s="1264"/>
      <c r="G57" s="1264"/>
      <c r="H57" s="1264"/>
      <c r="I57" s="1264"/>
      <c r="J57" s="1265"/>
      <c r="K57" s="83"/>
      <c r="L57" s="84"/>
      <c r="M57" s="84"/>
      <c r="N57" s="84"/>
      <c r="O57" s="85"/>
    </row>
    <row r="58" spans="1:21" ht="31.5" customHeight="1" thickBot="1" x14ac:dyDescent="0.2">
      <c r="B58" s="1261"/>
      <c r="C58" s="1262"/>
      <c r="D58" s="1266" t="s">
        <v>27</v>
      </c>
      <c r="E58" s="1267"/>
      <c r="F58" s="1267"/>
      <c r="G58" s="1267"/>
      <c r="H58" s="1267"/>
      <c r="I58" s="1267"/>
      <c r="J58" s="126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M0E+Dz+dksyXegSdbshXqTQV85mJSDPDSFiI9OsX4v1eRM5foJ3e8kd+VFTfNj4zibn5ytMktcaQrp2GyvuaA==" saltValue="iYLvRSivG/6rDEdchg3q6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89" t="s">
        <v>30</v>
      </c>
      <c r="C41" s="1290"/>
      <c r="D41" s="102"/>
      <c r="E41" s="1291" t="s">
        <v>31</v>
      </c>
      <c r="F41" s="1291"/>
      <c r="G41" s="1291"/>
      <c r="H41" s="1292"/>
      <c r="I41" s="103">
        <v>8399</v>
      </c>
      <c r="J41" s="104">
        <v>8446</v>
      </c>
      <c r="K41" s="104">
        <v>8639</v>
      </c>
      <c r="L41" s="104">
        <v>9110</v>
      </c>
      <c r="M41" s="105">
        <v>10066</v>
      </c>
    </row>
    <row r="42" spans="2:13" ht="27.75" customHeight="1" x14ac:dyDescent="0.15">
      <c r="B42" s="1279"/>
      <c r="C42" s="1280"/>
      <c r="D42" s="106"/>
      <c r="E42" s="1283" t="s">
        <v>32</v>
      </c>
      <c r="F42" s="1283"/>
      <c r="G42" s="1283"/>
      <c r="H42" s="1284"/>
      <c r="I42" s="107" t="s">
        <v>519</v>
      </c>
      <c r="J42" s="108" t="s">
        <v>519</v>
      </c>
      <c r="K42" s="108" t="s">
        <v>519</v>
      </c>
      <c r="L42" s="108" t="s">
        <v>519</v>
      </c>
      <c r="M42" s="109" t="s">
        <v>519</v>
      </c>
    </row>
    <row r="43" spans="2:13" ht="27.75" customHeight="1" x14ac:dyDescent="0.15">
      <c r="B43" s="1279"/>
      <c r="C43" s="1280"/>
      <c r="D43" s="106"/>
      <c r="E43" s="1283" t="s">
        <v>33</v>
      </c>
      <c r="F43" s="1283"/>
      <c r="G43" s="1283"/>
      <c r="H43" s="1284"/>
      <c r="I43" s="107">
        <v>267</v>
      </c>
      <c r="J43" s="108">
        <v>267</v>
      </c>
      <c r="K43" s="108">
        <v>252</v>
      </c>
      <c r="L43" s="108">
        <v>240</v>
      </c>
      <c r="M43" s="109">
        <v>214</v>
      </c>
    </row>
    <row r="44" spans="2:13" ht="27.75" customHeight="1" x14ac:dyDescent="0.15">
      <c r="B44" s="1279"/>
      <c r="C44" s="1280"/>
      <c r="D44" s="106"/>
      <c r="E44" s="1283" t="s">
        <v>34</v>
      </c>
      <c r="F44" s="1283"/>
      <c r="G44" s="1283"/>
      <c r="H44" s="1284"/>
      <c r="I44" s="107">
        <v>840</v>
      </c>
      <c r="J44" s="108">
        <v>717</v>
      </c>
      <c r="K44" s="108">
        <v>590</v>
      </c>
      <c r="L44" s="108">
        <v>485</v>
      </c>
      <c r="M44" s="109">
        <v>409</v>
      </c>
    </row>
    <row r="45" spans="2:13" ht="27.75" customHeight="1" x14ac:dyDescent="0.15">
      <c r="B45" s="1279"/>
      <c r="C45" s="1280"/>
      <c r="D45" s="106"/>
      <c r="E45" s="1283" t="s">
        <v>35</v>
      </c>
      <c r="F45" s="1283"/>
      <c r="G45" s="1283"/>
      <c r="H45" s="1284"/>
      <c r="I45" s="107">
        <v>1154</v>
      </c>
      <c r="J45" s="108">
        <v>1114</v>
      </c>
      <c r="K45" s="108">
        <v>1044</v>
      </c>
      <c r="L45" s="108">
        <v>1029</v>
      </c>
      <c r="M45" s="109">
        <v>955</v>
      </c>
    </row>
    <row r="46" spans="2:13" ht="27.75" customHeight="1" x14ac:dyDescent="0.15">
      <c r="B46" s="1279"/>
      <c r="C46" s="1280"/>
      <c r="D46" s="110"/>
      <c r="E46" s="1283" t="s">
        <v>36</v>
      </c>
      <c r="F46" s="1283"/>
      <c r="G46" s="1283"/>
      <c r="H46" s="1284"/>
      <c r="I46" s="107" t="s">
        <v>519</v>
      </c>
      <c r="J46" s="108" t="s">
        <v>519</v>
      </c>
      <c r="K46" s="108" t="s">
        <v>519</v>
      </c>
      <c r="L46" s="108" t="s">
        <v>519</v>
      </c>
      <c r="M46" s="109" t="s">
        <v>519</v>
      </c>
    </row>
    <row r="47" spans="2:13" ht="27.75" customHeight="1" x14ac:dyDescent="0.15">
      <c r="B47" s="1279"/>
      <c r="C47" s="1280"/>
      <c r="D47" s="111"/>
      <c r="E47" s="1293" t="s">
        <v>37</v>
      </c>
      <c r="F47" s="1294"/>
      <c r="G47" s="1294"/>
      <c r="H47" s="1295"/>
      <c r="I47" s="107" t="s">
        <v>519</v>
      </c>
      <c r="J47" s="108" t="s">
        <v>519</v>
      </c>
      <c r="K47" s="108" t="s">
        <v>519</v>
      </c>
      <c r="L47" s="108" t="s">
        <v>519</v>
      </c>
      <c r="M47" s="109" t="s">
        <v>519</v>
      </c>
    </row>
    <row r="48" spans="2:13" ht="27.75" customHeight="1" x14ac:dyDescent="0.15">
      <c r="B48" s="1279"/>
      <c r="C48" s="1280"/>
      <c r="D48" s="106"/>
      <c r="E48" s="1283" t="s">
        <v>38</v>
      </c>
      <c r="F48" s="1283"/>
      <c r="G48" s="1283"/>
      <c r="H48" s="1284"/>
      <c r="I48" s="107" t="s">
        <v>519</v>
      </c>
      <c r="J48" s="108" t="s">
        <v>519</v>
      </c>
      <c r="K48" s="108" t="s">
        <v>519</v>
      </c>
      <c r="L48" s="108" t="s">
        <v>519</v>
      </c>
      <c r="M48" s="109" t="s">
        <v>519</v>
      </c>
    </row>
    <row r="49" spans="2:13" ht="27.75" customHeight="1" x14ac:dyDescent="0.15">
      <c r="B49" s="1281"/>
      <c r="C49" s="1282"/>
      <c r="D49" s="106"/>
      <c r="E49" s="1283" t="s">
        <v>39</v>
      </c>
      <c r="F49" s="1283"/>
      <c r="G49" s="1283"/>
      <c r="H49" s="1284"/>
      <c r="I49" s="107" t="s">
        <v>519</v>
      </c>
      <c r="J49" s="108" t="s">
        <v>519</v>
      </c>
      <c r="K49" s="108" t="s">
        <v>519</v>
      </c>
      <c r="L49" s="108" t="s">
        <v>519</v>
      </c>
      <c r="M49" s="109" t="s">
        <v>519</v>
      </c>
    </row>
    <row r="50" spans="2:13" ht="27.75" customHeight="1" x14ac:dyDescent="0.15">
      <c r="B50" s="1277" t="s">
        <v>40</v>
      </c>
      <c r="C50" s="1278"/>
      <c r="D50" s="112"/>
      <c r="E50" s="1283" t="s">
        <v>41</v>
      </c>
      <c r="F50" s="1283"/>
      <c r="G50" s="1283"/>
      <c r="H50" s="1284"/>
      <c r="I50" s="107">
        <v>1221</v>
      </c>
      <c r="J50" s="108">
        <v>3213</v>
      </c>
      <c r="K50" s="108">
        <v>4484</v>
      </c>
      <c r="L50" s="108">
        <v>4059</v>
      </c>
      <c r="M50" s="109">
        <v>4506</v>
      </c>
    </row>
    <row r="51" spans="2:13" ht="27.75" customHeight="1" x14ac:dyDescent="0.15">
      <c r="B51" s="1279"/>
      <c r="C51" s="1280"/>
      <c r="D51" s="106"/>
      <c r="E51" s="1283" t="s">
        <v>42</v>
      </c>
      <c r="F51" s="1283"/>
      <c r="G51" s="1283"/>
      <c r="H51" s="1284"/>
      <c r="I51" s="107">
        <v>600</v>
      </c>
      <c r="J51" s="108">
        <v>650</v>
      </c>
      <c r="K51" s="108">
        <v>665</v>
      </c>
      <c r="L51" s="108">
        <v>607</v>
      </c>
      <c r="M51" s="109">
        <v>511</v>
      </c>
    </row>
    <row r="52" spans="2:13" ht="27.75" customHeight="1" x14ac:dyDescent="0.15">
      <c r="B52" s="1281"/>
      <c r="C52" s="1282"/>
      <c r="D52" s="106"/>
      <c r="E52" s="1283" t="s">
        <v>43</v>
      </c>
      <c r="F52" s="1283"/>
      <c r="G52" s="1283"/>
      <c r="H52" s="1284"/>
      <c r="I52" s="107">
        <v>5241</v>
      </c>
      <c r="J52" s="108">
        <v>5204</v>
      </c>
      <c r="K52" s="108">
        <v>5206</v>
      </c>
      <c r="L52" s="108">
        <v>5589</v>
      </c>
      <c r="M52" s="109">
        <v>6952</v>
      </c>
    </row>
    <row r="53" spans="2:13" ht="27.75" customHeight="1" thickBot="1" x14ac:dyDescent="0.2">
      <c r="B53" s="1285" t="s">
        <v>44</v>
      </c>
      <c r="C53" s="1286"/>
      <c r="D53" s="113"/>
      <c r="E53" s="1287" t="s">
        <v>45</v>
      </c>
      <c r="F53" s="1287"/>
      <c r="G53" s="1287"/>
      <c r="H53" s="1288"/>
      <c r="I53" s="114">
        <v>3598</v>
      </c>
      <c r="J53" s="115">
        <v>1478</v>
      </c>
      <c r="K53" s="115">
        <v>171</v>
      </c>
      <c r="L53" s="115">
        <v>610</v>
      </c>
      <c r="M53" s="116">
        <v>-326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3aGkhuCHHVx//RQzBI1qiI5Che5CwCDMKnHW0bR4jRUQxXZ2Rv7SMGkavrUvMznEG3V0uaH5wf1G8iUmDVNsAg==" saltValue="FzeTY4xlLuLNd22LuFnOy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304" t="s">
        <v>48</v>
      </c>
      <c r="D55" s="1304"/>
      <c r="E55" s="1305"/>
      <c r="F55" s="128">
        <v>461</v>
      </c>
      <c r="G55" s="128">
        <v>682</v>
      </c>
      <c r="H55" s="129">
        <v>1056</v>
      </c>
    </row>
    <row r="56" spans="2:8" ht="52.5" customHeight="1" x14ac:dyDescent="0.15">
      <c r="B56" s="130"/>
      <c r="C56" s="1306" t="s">
        <v>49</v>
      </c>
      <c r="D56" s="1306"/>
      <c r="E56" s="1307"/>
      <c r="F56" s="131">
        <v>101</v>
      </c>
      <c r="G56" s="131">
        <v>101</v>
      </c>
      <c r="H56" s="132">
        <v>101</v>
      </c>
    </row>
    <row r="57" spans="2:8" ht="53.25" customHeight="1" x14ac:dyDescent="0.15">
      <c r="B57" s="130"/>
      <c r="C57" s="1308" t="s">
        <v>50</v>
      </c>
      <c r="D57" s="1308"/>
      <c r="E57" s="1309"/>
      <c r="F57" s="133">
        <v>3410</v>
      </c>
      <c r="G57" s="133">
        <v>2717</v>
      </c>
      <c r="H57" s="134">
        <v>2732</v>
      </c>
    </row>
    <row r="58" spans="2:8" ht="45.75" customHeight="1" x14ac:dyDescent="0.15">
      <c r="B58" s="135"/>
      <c r="C58" s="1296" t="s">
        <v>602</v>
      </c>
      <c r="D58" s="1297"/>
      <c r="E58" s="1298"/>
      <c r="F58" s="136">
        <v>3158</v>
      </c>
      <c r="G58" s="136">
        <v>2441</v>
      </c>
      <c r="H58" s="137">
        <v>2424</v>
      </c>
    </row>
    <row r="59" spans="2:8" ht="45.75" customHeight="1" x14ac:dyDescent="0.15">
      <c r="B59" s="135"/>
      <c r="C59" s="1296" t="s">
        <v>603</v>
      </c>
      <c r="D59" s="1297"/>
      <c r="E59" s="1298"/>
      <c r="F59" s="136">
        <v>243</v>
      </c>
      <c r="G59" s="136">
        <v>266</v>
      </c>
      <c r="H59" s="137">
        <v>288</v>
      </c>
    </row>
    <row r="60" spans="2:8" ht="45.75" customHeight="1" x14ac:dyDescent="0.15">
      <c r="B60" s="135"/>
      <c r="C60" s="1296" t="s">
        <v>604</v>
      </c>
      <c r="D60" s="1297"/>
      <c r="E60" s="1298"/>
      <c r="F60" s="136">
        <v>7</v>
      </c>
      <c r="G60" s="136">
        <v>7</v>
      </c>
      <c r="H60" s="137">
        <v>7</v>
      </c>
    </row>
    <row r="61" spans="2:8" ht="45.75" customHeight="1" x14ac:dyDescent="0.15">
      <c r="B61" s="135"/>
      <c r="C61" s="1296" t="s">
        <v>605</v>
      </c>
      <c r="D61" s="1297"/>
      <c r="E61" s="1298"/>
      <c r="F61" s="136">
        <v>0</v>
      </c>
      <c r="G61" s="136">
        <v>0</v>
      </c>
      <c r="H61" s="137">
        <v>6</v>
      </c>
    </row>
    <row r="62" spans="2:8" ht="45.75" customHeight="1" thickBot="1" x14ac:dyDescent="0.2">
      <c r="B62" s="138"/>
      <c r="C62" s="1299" t="s">
        <v>606</v>
      </c>
      <c r="D62" s="1300"/>
      <c r="E62" s="1301"/>
      <c r="F62" s="139">
        <v>0</v>
      </c>
      <c r="G62" s="139">
        <v>0</v>
      </c>
      <c r="H62" s="140">
        <v>3</v>
      </c>
    </row>
    <row r="63" spans="2:8" ht="52.5" customHeight="1" thickBot="1" x14ac:dyDescent="0.2">
      <c r="B63" s="141"/>
      <c r="C63" s="1302" t="s">
        <v>51</v>
      </c>
      <c r="D63" s="1302"/>
      <c r="E63" s="1303"/>
      <c r="F63" s="142">
        <v>3972</v>
      </c>
      <c r="G63" s="142">
        <v>3500</v>
      </c>
      <c r="H63" s="143">
        <v>3889</v>
      </c>
    </row>
    <row r="64" spans="2:8" ht="15" customHeight="1" x14ac:dyDescent="0.15"/>
  </sheetData>
  <sheetProtection algorithmName="SHA-512" hashValue="V2tu/0FF7buUp7W15DgaTMlU7YZzigJ/tWWWD7Rhn1ArG1Lwmg9x7t7NYZma2DlpzUto7cUxM1sGj7qCW/sLow==" saltValue="9snwVcnwa1UXhNe8wxwF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618</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618</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617</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613</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12" t="s">
        <v>616</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ht="13.5" x14ac:dyDescent="0.15">
      <c r="B44" s="389"/>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ht="13.5" x14ac:dyDescent="0.15">
      <c r="B45" s="389"/>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ht="13.5" x14ac:dyDescent="0.15">
      <c r="B46" s="389"/>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ht="13.5" x14ac:dyDescent="0.15">
      <c r="B47" s="389"/>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611</v>
      </c>
    </row>
    <row r="50" spans="1:109" ht="13.5" x14ac:dyDescent="0.15">
      <c r="B50" s="389"/>
      <c r="G50" s="1321"/>
      <c r="H50" s="1321"/>
      <c r="I50" s="1321"/>
      <c r="J50" s="1321"/>
      <c r="K50" s="398"/>
      <c r="L50" s="398"/>
      <c r="M50" s="397"/>
      <c r="N50" s="397"/>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561</v>
      </c>
      <c r="BQ50" s="1325"/>
      <c r="BR50" s="1325"/>
      <c r="BS50" s="1325"/>
      <c r="BT50" s="1325"/>
      <c r="BU50" s="1325"/>
      <c r="BV50" s="1325"/>
      <c r="BW50" s="1325"/>
      <c r="BX50" s="1325" t="s">
        <v>562</v>
      </c>
      <c r="BY50" s="1325"/>
      <c r="BZ50" s="1325"/>
      <c r="CA50" s="1325"/>
      <c r="CB50" s="1325"/>
      <c r="CC50" s="1325"/>
      <c r="CD50" s="1325"/>
      <c r="CE50" s="1325"/>
      <c r="CF50" s="1325" t="s">
        <v>563</v>
      </c>
      <c r="CG50" s="1325"/>
      <c r="CH50" s="1325"/>
      <c r="CI50" s="1325"/>
      <c r="CJ50" s="1325"/>
      <c r="CK50" s="1325"/>
      <c r="CL50" s="1325"/>
      <c r="CM50" s="1325"/>
      <c r="CN50" s="1325" t="s">
        <v>564</v>
      </c>
      <c r="CO50" s="1325"/>
      <c r="CP50" s="1325"/>
      <c r="CQ50" s="1325"/>
      <c r="CR50" s="1325"/>
      <c r="CS50" s="1325"/>
      <c r="CT50" s="1325"/>
      <c r="CU50" s="1325"/>
      <c r="CV50" s="1325" t="s">
        <v>565</v>
      </c>
      <c r="CW50" s="1325"/>
      <c r="CX50" s="1325"/>
      <c r="CY50" s="1325"/>
      <c r="CZ50" s="1325"/>
      <c r="DA50" s="1325"/>
      <c r="DB50" s="1325"/>
      <c r="DC50" s="1325"/>
    </row>
    <row r="51" spans="1:109" ht="13.5" customHeight="1" x14ac:dyDescent="0.15">
      <c r="B51" s="389"/>
      <c r="G51" s="1311"/>
      <c r="H51" s="1311"/>
      <c r="I51" s="1329"/>
      <c r="J51" s="1329"/>
      <c r="K51" s="1326"/>
      <c r="L51" s="1326"/>
      <c r="M51" s="1326"/>
      <c r="N51" s="1326"/>
      <c r="AM51" s="396"/>
      <c r="AN51" s="1327" t="s">
        <v>610</v>
      </c>
      <c r="AO51" s="1327"/>
      <c r="AP51" s="1327"/>
      <c r="AQ51" s="1327"/>
      <c r="AR51" s="1327"/>
      <c r="AS51" s="1327"/>
      <c r="AT51" s="1327"/>
      <c r="AU51" s="1327"/>
      <c r="AV51" s="1327"/>
      <c r="AW51" s="1327"/>
      <c r="AX51" s="1327"/>
      <c r="AY51" s="1327"/>
      <c r="AZ51" s="1327"/>
      <c r="BA51" s="1327"/>
      <c r="BB51" s="1327" t="s">
        <v>608</v>
      </c>
      <c r="BC51" s="1327"/>
      <c r="BD51" s="1327"/>
      <c r="BE51" s="1327"/>
      <c r="BF51" s="1327"/>
      <c r="BG51" s="1327"/>
      <c r="BH51" s="1327"/>
      <c r="BI51" s="1327"/>
      <c r="BJ51" s="1327"/>
      <c r="BK51" s="1327"/>
      <c r="BL51" s="1327"/>
      <c r="BM51" s="1327"/>
      <c r="BN51" s="1327"/>
      <c r="BO51" s="1327"/>
      <c r="BP51" s="1310">
        <v>116.5</v>
      </c>
      <c r="BQ51" s="1310"/>
      <c r="BR51" s="1310"/>
      <c r="BS51" s="1310"/>
      <c r="BT51" s="1310"/>
      <c r="BU51" s="1310"/>
      <c r="BV51" s="1310"/>
      <c r="BW51" s="1310"/>
      <c r="BX51" s="1310">
        <v>48.8</v>
      </c>
      <c r="BY51" s="1310"/>
      <c r="BZ51" s="1310"/>
      <c r="CA51" s="1310"/>
      <c r="CB51" s="1310"/>
      <c r="CC51" s="1310"/>
      <c r="CD51" s="1310"/>
      <c r="CE51" s="1310"/>
      <c r="CF51" s="1310">
        <v>5.6</v>
      </c>
      <c r="CG51" s="1310"/>
      <c r="CH51" s="1310"/>
      <c r="CI51" s="1310"/>
      <c r="CJ51" s="1310"/>
      <c r="CK51" s="1310"/>
      <c r="CL51" s="1310"/>
      <c r="CM51" s="1310"/>
      <c r="CN51" s="1310">
        <v>20.100000000000001</v>
      </c>
      <c r="CO51" s="1310"/>
      <c r="CP51" s="1310"/>
      <c r="CQ51" s="1310"/>
      <c r="CR51" s="1310"/>
      <c r="CS51" s="1310"/>
      <c r="CT51" s="1310"/>
      <c r="CU51" s="1310"/>
      <c r="CV51" s="1310"/>
      <c r="CW51" s="1310"/>
      <c r="CX51" s="1310"/>
      <c r="CY51" s="1310"/>
      <c r="CZ51" s="1310"/>
      <c r="DA51" s="1310"/>
      <c r="DB51" s="1310"/>
      <c r="DC51" s="1310"/>
    </row>
    <row r="52" spans="1:109" ht="13.5" x14ac:dyDescent="0.15">
      <c r="B52" s="389"/>
      <c r="G52" s="1311"/>
      <c r="H52" s="1311"/>
      <c r="I52" s="1329"/>
      <c r="J52" s="1329"/>
      <c r="K52" s="1326"/>
      <c r="L52" s="1326"/>
      <c r="M52" s="1326"/>
      <c r="N52" s="1326"/>
      <c r="AM52" s="39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ht="13.5" x14ac:dyDescent="0.15">
      <c r="A53" s="404"/>
      <c r="B53" s="389"/>
      <c r="G53" s="1311"/>
      <c r="H53" s="1311"/>
      <c r="I53" s="1321"/>
      <c r="J53" s="1321"/>
      <c r="K53" s="1326"/>
      <c r="L53" s="1326"/>
      <c r="M53" s="1326"/>
      <c r="N53" s="1326"/>
      <c r="AM53" s="396"/>
      <c r="AN53" s="1327"/>
      <c r="AO53" s="1327"/>
      <c r="AP53" s="1327"/>
      <c r="AQ53" s="1327"/>
      <c r="AR53" s="1327"/>
      <c r="AS53" s="1327"/>
      <c r="AT53" s="1327"/>
      <c r="AU53" s="1327"/>
      <c r="AV53" s="1327"/>
      <c r="AW53" s="1327"/>
      <c r="AX53" s="1327"/>
      <c r="AY53" s="1327"/>
      <c r="AZ53" s="1327"/>
      <c r="BA53" s="1327"/>
      <c r="BB53" s="1327" t="s">
        <v>615</v>
      </c>
      <c r="BC53" s="1327"/>
      <c r="BD53" s="1327"/>
      <c r="BE53" s="1327"/>
      <c r="BF53" s="1327"/>
      <c r="BG53" s="1327"/>
      <c r="BH53" s="1327"/>
      <c r="BI53" s="1327"/>
      <c r="BJ53" s="1327"/>
      <c r="BK53" s="1327"/>
      <c r="BL53" s="1327"/>
      <c r="BM53" s="1327"/>
      <c r="BN53" s="1327"/>
      <c r="BO53" s="1327"/>
      <c r="BP53" s="1310">
        <v>61.9</v>
      </c>
      <c r="BQ53" s="1310"/>
      <c r="BR53" s="1310"/>
      <c r="BS53" s="1310"/>
      <c r="BT53" s="1310"/>
      <c r="BU53" s="1310"/>
      <c r="BV53" s="1310"/>
      <c r="BW53" s="1310"/>
      <c r="BX53" s="1310">
        <v>63.1</v>
      </c>
      <c r="BY53" s="1310"/>
      <c r="BZ53" s="1310"/>
      <c r="CA53" s="1310"/>
      <c r="CB53" s="1310"/>
      <c r="CC53" s="1310"/>
      <c r="CD53" s="1310"/>
      <c r="CE53" s="1310"/>
      <c r="CF53" s="1310">
        <v>62.3</v>
      </c>
      <c r="CG53" s="1310"/>
      <c r="CH53" s="1310"/>
      <c r="CI53" s="1310"/>
      <c r="CJ53" s="1310"/>
      <c r="CK53" s="1310"/>
      <c r="CL53" s="1310"/>
      <c r="CM53" s="1310"/>
      <c r="CN53" s="1310">
        <v>61.2</v>
      </c>
      <c r="CO53" s="1310"/>
      <c r="CP53" s="1310"/>
      <c r="CQ53" s="1310"/>
      <c r="CR53" s="1310"/>
      <c r="CS53" s="1310"/>
      <c r="CT53" s="1310"/>
      <c r="CU53" s="1310"/>
      <c r="CV53" s="1310">
        <v>57.8</v>
      </c>
      <c r="CW53" s="1310"/>
      <c r="CX53" s="1310"/>
      <c r="CY53" s="1310"/>
      <c r="CZ53" s="1310"/>
      <c r="DA53" s="1310"/>
      <c r="DB53" s="1310"/>
      <c r="DC53" s="1310"/>
    </row>
    <row r="54" spans="1:109" ht="13.5" x14ac:dyDescent="0.15">
      <c r="A54" s="404"/>
      <c r="B54" s="389"/>
      <c r="G54" s="1311"/>
      <c r="H54" s="1311"/>
      <c r="I54" s="1321"/>
      <c r="J54" s="1321"/>
      <c r="K54" s="1326"/>
      <c r="L54" s="1326"/>
      <c r="M54" s="1326"/>
      <c r="N54" s="1326"/>
      <c r="AM54" s="39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ht="13.5" x14ac:dyDescent="0.15">
      <c r="A55" s="404"/>
      <c r="B55" s="389"/>
      <c r="G55" s="1321"/>
      <c r="H55" s="1321"/>
      <c r="I55" s="1321"/>
      <c r="J55" s="1321"/>
      <c r="K55" s="1326"/>
      <c r="L55" s="1326"/>
      <c r="M55" s="1326"/>
      <c r="N55" s="1326"/>
      <c r="AN55" s="1325" t="s">
        <v>609</v>
      </c>
      <c r="AO55" s="1325"/>
      <c r="AP55" s="1325"/>
      <c r="AQ55" s="1325"/>
      <c r="AR55" s="1325"/>
      <c r="AS55" s="1325"/>
      <c r="AT55" s="1325"/>
      <c r="AU55" s="1325"/>
      <c r="AV55" s="1325"/>
      <c r="AW55" s="1325"/>
      <c r="AX55" s="1325"/>
      <c r="AY55" s="1325"/>
      <c r="AZ55" s="1325"/>
      <c r="BA55" s="1325"/>
      <c r="BB55" s="1327" t="s">
        <v>608</v>
      </c>
      <c r="BC55" s="1327"/>
      <c r="BD55" s="1327"/>
      <c r="BE55" s="1327"/>
      <c r="BF55" s="1327"/>
      <c r="BG55" s="1327"/>
      <c r="BH55" s="1327"/>
      <c r="BI55" s="1327"/>
      <c r="BJ55" s="1327"/>
      <c r="BK55" s="1327"/>
      <c r="BL55" s="1327"/>
      <c r="BM55" s="1327"/>
      <c r="BN55" s="1327"/>
      <c r="BO55" s="1327"/>
      <c r="BP55" s="1310">
        <v>0</v>
      </c>
      <c r="BQ55" s="1310"/>
      <c r="BR55" s="1310"/>
      <c r="BS55" s="1310"/>
      <c r="BT55" s="1310"/>
      <c r="BU55" s="1310"/>
      <c r="BV55" s="1310"/>
      <c r="BW55" s="1310"/>
      <c r="BX55" s="1310">
        <v>0</v>
      </c>
      <c r="BY55" s="1310"/>
      <c r="BZ55" s="1310"/>
      <c r="CA55" s="1310"/>
      <c r="CB55" s="1310"/>
      <c r="CC55" s="1310"/>
      <c r="CD55" s="1310"/>
      <c r="CE55" s="1310"/>
      <c r="CF55" s="1310">
        <v>0</v>
      </c>
      <c r="CG55" s="1310"/>
      <c r="CH55" s="1310"/>
      <c r="CI55" s="1310"/>
      <c r="CJ55" s="1310"/>
      <c r="CK55" s="1310"/>
      <c r="CL55" s="1310"/>
      <c r="CM55" s="1310"/>
      <c r="CN55" s="1310">
        <v>3.1</v>
      </c>
      <c r="CO55" s="1310"/>
      <c r="CP55" s="1310"/>
      <c r="CQ55" s="1310"/>
      <c r="CR55" s="1310"/>
      <c r="CS55" s="1310"/>
      <c r="CT55" s="1310"/>
      <c r="CU55" s="1310"/>
      <c r="CV55" s="1310">
        <v>13.7</v>
      </c>
      <c r="CW55" s="1310"/>
      <c r="CX55" s="1310"/>
      <c r="CY55" s="1310"/>
      <c r="CZ55" s="1310"/>
      <c r="DA55" s="1310"/>
      <c r="DB55" s="1310"/>
      <c r="DC55" s="1310"/>
    </row>
    <row r="56" spans="1:109" ht="13.5" x14ac:dyDescent="0.15">
      <c r="A56" s="404"/>
      <c r="B56" s="389"/>
      <c r="G56" s="1321"/>
      <c r="H56" s="1321"/>
      <c r="I56" s="1321"/>
      <c r="J56" s="1321"/>
      <c r="K56" s="1326"/>
      <c r="L56" s="1326"/>
      <c r="M56" s="1326"/>
      <c r="N56" s="1326"/>
      <c r="AN56" s="1325"/>
      <c r="AO56" s="1325"/>
      <c r="AP56" s="1325"/>
      <c r="AQ56" s="1325"/>
      <c r="AR56" s="1325"/>
      <c r="AS56" s="1325"/>
      <c r="AT56" s="1325"/>
      <c r="AU56" s="1325"/>
      <c r="AV56" s="1325"/>
      <c r="AW56" s="1325"/>
      <c r="AX56" s="1325"/>
      <c r="AY56" s="1325"/>
      <c r="AZ56" s="1325"/>
      <c r="BA56" s="1325"/>
      <c r="BB56" s="1327"/>
      <c r="BC56" s="1327"/>
      <c r="BD56" s="1327"/>
      <c r="BE56" s="1327"/>
      <c r="BF56" s="1327"/>
      <c r="BG56" s="1327"/>
      <c r="BH56" s="1327"/>
      <c r="BI56" s="1327"/>
      <c r="BJ56" s="1327"/>
      <c r="BK56" s="1327"/>
      <c r="BL56" s="1327"/>
      <c r="BM56" s="1327"/>
      <c r="BN56" s="1327"/>
      <c r="BO56" s="1327"/>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4" customFormat="1" ht="13.5" x14ac:dyDescent="0.15">
      <c r="B57" s="410"/>
      <c r="G57" s="1321"/>
      <c r="H57" s="1321"/>
      <c r="I57" s="1328"/>
      <c r="J57" s="1328"/>
      <c r="K57" s="1326"/>
      <c r="L57" s="1326"/>
      <c r="M57" s="1326"/>
      <c r="N57" s="1326"/>
      <c r="AM57" s="388"/>
      <c r="AN57" s="1325"/>
      <c r="AO57" s="1325"/>
      <c r="AP57" s="1325"/>
      <c r="AQ57" s="1325"/>
      <c r="AR57" s="1325"/>
      <c r="AS57" s="1325"/>
      <c r="AT57" s="1325"/>
      <c r="AU57" s="1325"/>
      <c r="AV57" s="1325"/>
      <c r="AW57" s="1325"/>
      <c r="AX57" s="1325"/>
      <c r="AY57" s="1325"/>
      <c r="AZ57" s="1325"/>
      <c r="BA57" s="1325"/>
      <c r="BB57" s="1327" t="s">
        <v>615</v>
      </c>
      <c r="BC57" s="1327"/>
      <c r="BD57" s="1327"/>
      <c r="BE57" s="1327"/>
      <c r="BF57" s="1327"/>
      <c r="BG57" s="1327"/>
      <c r="BH57" s="1327"/>
      <c r="BI57" s="1327"/>
      <c r="BJ57" s="1327"/>
      <c r="BK57" s="1327"/>
      <c r="BL57" s="1327"/>
      <c r="BM57" s="1327"/>
      <c r="BN57" s="1327"/>
      <c r="BO57" s="1327"/>
      <c r="BP57" s="1310">
        <v>52.3</v>
      </c>
      <c r="BQ57" s="1310"/>
      <c r="BR57" s="1310"/>
      <c r="BS57" s="1310"/>
      <c r="BT57" s="1310"/>
      <c r="BU57" s="1310"/>
      <c r="BV57" s="1310"/>
      <c r="BW57" s="1310"/>
      <c r="BX57" s="1310">
        <v>59.3</v>
      </c>
      <c r="BY57" s="1310"/>
      <c r="BZ57" s="1310"/>
      <c r="CA57" s="1310"/>
      <c r="CB57" s="1310"/>
      <c r="CC57" s="1310"/>
      <c r="CD57" s="1310"/>
      <c r="CE57" s="1310"/>
      <c r="CF57" s="1310">
        <v>59.9</v>
      </c>
      <c r="CG57" s="1310"/>
      <c r="CH57" s="1310"/>
      <c r="CI57" s="1310"/>
      <c r="CJ57" s="1310"/>
      <c r="CK57" s="1310"/>
      <c r="CL57" s="1310"/>
      <c r="CM57" s="1310"/>
      <c r="CN57" s="1310">
        <v>61</v>
      </c>
      <c r="CO57" s="1310"/>
      <c r="CP57" s="1310"/>
      <c r="CQ57" s="1310"/>
      <c r="CR57" s="1310"/>
      <c r="CS57" s="1310"/>
      <c r="CT57" s="1310"/>
      <c r="CU57" s="1310"/>
      <c r="CV57" s="1310">
        <v>61.9</v>
      </c>
      <c r="CW57" s="1310"/>
      <c r="CX57" s="1310"/>
      <c r="CY57" s="1310"/>
      <c r="CZ57" s="1310"/>
      <c r="DA57" s="1310"/>
      <c r="DB57" s="1310"/>
      <c r="DC57" s="1310"/>
      <c r="DD57" s="415"/>
      <c r="DE57" s="410"/>
    </row>
    <row r="58" spans="1:109" s="404" customFormat="1" ht="13.5" x14ac:dyDescent="0.15">
      <c r="A58" s="388"/>
      <c r="B58" s="410"/>
      <c r="G58" s="1321"/>
      <c r="H58" s="1321"/>
      <c r="I58" s="1328"/>
      <c r="J58" s="1328"/>
      <c r="K58" s="1326"/>
      <c r="L58" s="1326"/>
      <c r="M58" s="1326"/>
      <c r="N58" s="1326"/>
      <c r="AM58" s="388"/>
      <c r="AN58" s="1325"/>
      <c r="AO58" s="1325"/>
      <c r="AP58" s="1325"/>
      <c r="AQ58" s="1325"/>
      <c r="AR58" s="1325"/>
      <c r="AS58" s="1325"/>
      <c r="AT58" s="1325"/>
      <c r="AU58" s="1325"/>
      <c r="AV58" s="1325"/>
      <c r="AW58" s="1325"/>
      <c r="AX58" s="1325"/>
      <c r="AY58" s="1325"/>
      <c r="AZ58" s="1325"/>
      <c r="BA58" s="1325"/>
      <c r="BB58" s="1327"/>
      <c r="BC58" s="1327"/>
      <c r="BD58" s="1327"/>
      <c r="BE58" s="1327"/>
      <c r="BF58" s="1327"/>
      <c r="BG58" s="1327"/>
      <c r="BH58" s="1327"/>
      <c r="BI58" s="1327"/>
      <c r="BJ58" s="1327"/>
      <c r="BK58" s="1327"/>
      <c r="BL58" s="1327"/>
      <c r="BM58" s="1327"/>
      <c r="BN58" s="1327"/>
      <c r="BO58" s="1327"/>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614</v>
      </c>
    </row>
    <row r="64" spans="1:109" ht="13.5" x14ac:dyDescent="0.15">
      <c r="B64" s="389"/>
      <c r="G64" s="405"/>
      <c r="I64" s="407"/>
      <c r="J64" s="407"/>
      <c r="K64" s="407"/>
      <c r="L64" s="407"/>
      <c r="M64" s="407"/>
      <c r="N64" s="406"/>
      <c r="AM64" s="405"/>
      <c r="AN64" s="405" t="s">
        <v>613</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12" t="s">
        <v>612</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ht="13.5" x14ac:dyDescent="0.15">
      <c r="B66" s="389"/>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ht="13.5" x14ac:dyDescent="0.15">
      <c r="B67" s="389"/>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ht="13.5" x14ac:dyDescent="0.15">
      <c r="B68" s="389"/>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ht="13.5" x14ac:dyDescent="0.15">
      <c r="B69" s="389"/>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611</v>
      </c>
    </row>
    <row r="72" spans="2:107" ht="13.5" x14ac:dyDescent="0.15">
      <c r="B72" s="389"/>
      <c r="G72" s="1321"/>
      <c r="H72" s="1321"/>
      <c r="I72" s="1321"/>
      <c r="J72" s="1321"/>
      <c r="K72" s="398"/>
      <c r="L72" s="398"/>
      <c r="M72" s="397"/>
      <c r="N72" s="397"/>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561</v>
      </c>
      <c r="BQ72" s="1325"/>
      <c r="BR72" s="1325"/>
      <c r="BS72" s="1325"/>
      <c r="BT72" s="1325"/>
      <c r="BU72" s="1325"/>
      <c r="BV72" s="1325"/>
      <c r="BW72" s="1325"/>
      <c r="BX72" s="1325" t="s">
        <v>562</v>
      </c>
      <c r="BY72" s="1325"/>
      <c r="BZ72" s="1325"/>
      <c r="CA72" s="1325"/>
      <c r="CB72" s="1325"/>
      <c r="CC72" s="1325"/>
      <c r="CD72" s="1325"/>
      <c r="CE72" s="1325"/>
      <c r="CF72" s="1325" t="s">
        <v>563</v>
      </c>
      <c r="CG72" s="1325"/>
      <c r="CH72" s="1325"/>
      <c r="CI72" s="1325"/>
      <c r="CJ72" s="1325"/>
      <c r="CK72" s="1325"/>
      <c r="CL72" s="1325"/>
      <c r="CM72" s="1325"/>
      <c r="CN72" s="1325" t="s">
        <v>564</v>
      </c>
      <c r="CO72" s="1325"/>
      <c r="CP72" s="1325"/>
      <c r="CQ72" s="1325"/>
      <c r="CR72" s="1325"/>
      <c r="CS72" s="1325"/>
      <c r="CT72" s="1325"/>
      <c r="CU72" s="1325"/>
      <c r="CV72" s="1325" t="s">
        <v>565</v>
      </c>
      <c r="CW72" s="1325"/>
      <c r="CX72" s="1325"/>
      <c r="CY72" s="1325"/>
      <c r="CZ72" s="1325"/>
      <c r="DA72" s="1325"/>
      <c r="DB72" s="1325"/>
      <c r="DC72" s="1325"/>
    </row>
    <row r="73" spans="2:107" ht="13.5" x14ac:dyDescent="0.15">
      <c r="B73" s="389"/>
      <c r="G73" s="1311"/>
      <c r="H73" s="1311"/>
      <c r="I73" s="1311"/>
      <c r="J73" s="1311"/>
      <c r="K73" s="1330"/>
      <c r="L73" s="1330"/>
      <c r="M73" s="1330"/>
      <c r="N73" s="1330"/>
      <c r="AM73" s="396"/>
      <c r="AN73" s="1327" t="s">
        <v>610</v>
      </c>
      <c r="AO73" s="1327"/>
      <c r="AP73" s="1327"/>
      <c r="AQ73" s="1327"/>
      <c r="AR73" s="1327"/>
      <c r="AS73" s="1327"/>
      <c r="AT73" s="1327"/>
      <c r="AU73" s="1327"/>
      <c r="AV73" s="1327"/>
      <c r="AW73" s="1327"/>
      <c r="AX73" s="1327"/>
      <c r="AY73" s="1327"/>
      <c r="AZ73" s="1327"/>
      <c r="BA73" s="1327"/>
      <c r="BB73" s="1327" t="s">
        <v>608</v>
      </c>
      <c r="BC73" s="1327"/>
      <c r="BD73" s="1327"/>
      <c r="BE73" s="1327"/>
      <c r="BF73" s="1327"/>
      <c r="BG73" s="1327"/>
      <c r="BH73" s="1327"/>
      <c r="BI73" s="1327"/>
      <c r="BJ73" s="1327"/>
      <c r="BK73" s="1327"/>
      <c r="BL73" s="1327"/>
      <c r="BM73" s="1327"/>
      <c r="BN73" s="1327"/>
      <c r="BO73" s="1327"/>
      <c r="BP73" s="1310">
        <v>116.5</v>
      </c>
      <c r="BQ73" s="1310"/>
      <c r="BR73" s="1310"/>
      <c r="BS73" s="1310"/>
      <c r="BT73" s="1310"/>
      <c r="BU73" s="1310"/>
      <c r="BV73" s="1310"/>
      <c r="BW73" s="1310"/>
      <c r="BX73" s="1310">
        <v>48.8</v>
      </c>
      <c r="BY73" s="1310"/>
      <c r="BZ73" s="1310"/>
      <c r="CA73" s="1310"/>
      <c r="CB73" s="1310"/>
      <c r="CC73" s="1310"/>
      <c r="CD73" s="1310"/>
      <c r="CE73" s="1310"/>
      <c r="CF73" s="1310">
        <v>5.6</v>
      </c>
      <c r="CG73" s="1310"/>
      <c r="CH73" s="1310"/>
      <c r="CI73" s="1310"/>
      <c r="CJ73" s="1310"/>
      <c r="CK73" s="1310"/>
      <c r="CL73" s="1310"/>
      <c r="CM73" s="1310"/>
      <c r="CN73" s="1310">
        <v>20.100000000000001</v>
      </c>
      <c r="CO73" s="1310"/>
      <c r="CP73" s="1310"/>
      <c r="CQ73" s="1310"/>
      <c r="CR73" s="1310"/>
      <c r="CS73" s="1310"/>
      <c r="CT73" s="1310"/>
      <c r="CU73" s="1310"/>
      <c r="CV73" s="1310"/>
      <c r="CW73" s="1310"/>
      <c r="CX73" s="1310"/>
      <c r="CY73" s="1310"/>
      <c r="CZ73" s="1310"/>
      <c r="DA73" s="1310"/>
      <c r="DB73" s="1310"/>
      <c r="DC73" s="1310"/>
    </row>
    <row r="74" spans="2:107" ht="13.5" x14ac:dyDescent="0.15">
      <c r="B74" s="389"/>
      <c r="G74" s="1311"/>
      <c r="H74" s="1311"/>
      <c r="I74" s="1311"/>
      <c r="J74" s="1311"/>
      <c r="K74" s="1330"/>
      <c r="L74" s="1330"/>
      <c r="M74" s="1330"/>
      <c r="N74" s="1330"/>
      <c r="AM74" s="39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ht="13.5" x14ac:dyDescent="0.15">
      <c r="B75" s="389"/>
      <c r="G75" s="1311"/>
      <c r="H75" s="1311"/>
      <c r="I75" s="1321"/>
      <c r="J75" s="1321"/>
      <c r="K75" s="1326"/>
      <c r="L75" s="1326"/>
      <c r="M75" s="1326"/>
      <c r="N75" s="1326"/>
      <c r="AM75" s="396"/>
      <c r="AN75" s="1327"/>
      <c r="AO75" s="1327"/>
      <c r="AP75" s="1327"/>
      <c r="AQ75" s="1327"/>
      <c r="AR75" s="1327"/>
      <c r="AS75" s="1327"/>
      <c r="AT75" s="1327"/>
      <c r="AU75" s="1327"/>
      <c r="AV75" s="1327"/>
      <c r="AW75" s="1327"/>
      <c r="AX75" s="1327"/>
      <c r="AY75" s="1327"/>
      <c r="AZ75" s="1327"/>
      <c r="BA75" s="1327"/>
      <c r="BB75" s="1327" t="s">
        <v>607</v>
      </c>
      <c r="BC75" s="1327"/>
      <c r="BD75" s="1327"/>
      <c r="BE75" s="1327"/>
      <c r="BF75" s="1327"/>
      <c r="BG75" s="1327"/>
      <c r="BH75" s="1327"/>
      <c r="BI75" s="1327"/>
      <c r="BJ75" s="1327"/>
      <c r="BK75" s="1327"/>
      <c r="BL75" s="1327"/>
      <c r="BM75" s="1327"/>
      <c r="BN75" s="1327"/>
      <c r="BO75" s="1327"/>
      <c r="BP75" s="1310">
        <v>10.199999999999999</v>
      </c>
      <c r="BQ75" s="1310"/>
      <c r="BR75" s="1310"/>
      <c r="BS75" s="1310"/>
      <c r="BT75" s="1310"/>
      <c r="BU75" s="1310"/>
      <c r="BV75" s="1310"/>
      <c r="BW75" s="1310"/>
      <c r="BX75" s="1310">
        <v>9.6999999999999993</v>
      </c>
      <c r="BY75" s="1310"/>
      <c r="BZ75" s="1310"/>
      <c r="CA75" s="1310"/>
      <c r="CB75" s="1310"/>
      <c r="CC75" s="1310"/>
      <c r="CD75" s="1310"/>
      <c r="CE75" s="1310"/>
      <c r="CF75" s="1310">
        <v>9.9</v>
      </c>
      <c r="CG75" s="1310"/>
      <c r="CH75" s="1310"/>
      <c r="CI75" s="1310"/>
      <c r="CJ75" s="1310"/>
      <c r="CK75" s="1310"/>
      <c r="CL75" s="1310"/>
      <c r="CM75" s="1310"/>
      <c r="CN75" s="1310">
        <v>9.9</v>
      </c>
      <c r="CO75" s="1310"/>
      <c r="CP75" s="1310"/>
      <c r="CQ75" s="1310"/>
      <c r="CR75" s="1310"/>
      <c r="CS75" s="1310"/>
      <c r="CT75" s="1310"/>
      <c r="CU75" s="1310"/>
      <c r="CV75" s="1310">
        <v>9.6999999999999993</v>
      </c>
      <c r="CW75" s="1310"/>
      <c r="CX75" s="1310"/>
      <c r="CY75" s="1310"/>
      <c r="CZ75" s="1310"/>
      <c r="DA75" s="1310"/>
      <c r="DB75" s="1310"/>
      <c r="DC75" s="1310"/>
    </row>
    <row r="76" spans="2:107" ht="13.5" x14ac:dyDescent="0.15">
      <c r="B76" s="389"/>
      <c r="G76" s="1311"/>
      <c r="H76" s="1311"/>
      <c r="I76" s="1321"/>
      <c r="J76" s="1321"/>
      <c r="K76" s="1326"/>
      <c r="L76" s="1326"/>
      <c r="M76" s="1326"/>
      <c r="N76" s="1326"/>
      <c r="AM76" s="39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ht="13.5" x14ac:dyDescent="0.15">
      <c r="B77" s="389"/>
      <c r="G77" s="1321"/>
      <c r="H77" s="1321"/>
      <c r="I77" s="1321"/>
      <c r="J77" s="1321"/>
      <c r="K77" s="1330"/>
      <c r="L77" s="1330"/>
      <c r="M77" s="1330"/>
      <c r="N77" s="1330"/>
      <c r="AN77" s="1325" t="s">
        <v>609</v>
      </c>
      <c r="AO77" s="1325"/>
      <c r="AP77" s="1325"/>
      <c r="AQ77" s="1325"/>
      <c r="AR77" s="1325"/>
      <c r="AS77" s="1325"/>
      <c r="AT77" s="1325"/>
      <c r="AU77" s="1325"/>
      <c r="AV77" s="1325"/>
      <c r="AW77" s="1325"/>
      <c r="AX77" s="1325"/>
      <c r="AY77" s="1325"/>
      <c r="AZ77" s="1325"/>
      <c r="BA77" s="1325"/>
      <c r="BB77" s="1327" t="s">
        <v>608</v>
      </c>
      <c r="BC77" s="1327"/>
      <c r="BD77" s="1327"/>
      <c r="BE77" s="1327"/>
      <c r="BF77" s="1327"/>
      <c r="BG77" s="1327"/>
      <c r="BH77" s="1327"/>
      <c r="BI77" s="1327"/>
      <c r="BJ77" s="1327"/>
      <c r="BK77" s="1327"/>
      <c r="BL77" s="1327"/>
      <c r="BM77" s="1327"/>
      <c r="BN77" s="1327"/>
      <c r="BO77" s="1327"/>
      <c r="BP77" s="1310">
        <v>0</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3.1</v>
      </c>
      <c r="CO77" s="1310"/>
      <c r="CP77" s="1310"/>
      <c r="CQ77" s="1310"/>
      <c r="CR77" s="1310"/>
      <c r="CS77" s="1310"/>
      <c r="CT77" s="1310"/>
      <c r="CU77" s="1310"/>
      <c r="CV77" s="1310">
        <v>13.7</v>
      </c>
      <c r="CW77" s="1310"/>
      <c r="CX77" s="1310"/>
      <c r="CY77" s="1310"/>
      <c r="CZ77" s="1310"/>
      <c r="DA77" s="1310"/>
      <c r="DB77" s="1310"/>
      <c r="DC77" s="1310"/>
    </row>
    <row r="78" spans="2:107" ht="13.5" x14ac:dyDescent="0.15">
      <c r="B78" s="389"/>
      <c r="G78" s="1321"/>
      <c r="H78" s="1321"/>
      <c r="I78" s="1321"/>
      <c r="J78" s="1321"/>
      <c r="K78" s="1330"/>
      <c r="L78" s="1330"/>
      <c r="M78" s="1330"/>
      <c r="N78" s="1330"/>
      <c r="AN78" s="1325"/>
      <c r="AO78" s="1325"/>
      <c r="AP78" s="1325"/>
      <c r="AQ78" s="1325"/>
      <c r="AR78" s="1325"/>
      <c r="AS78" s="1325"/>
      <c r="AT78" s="1325"/>
      <c r="AU78" s="1325"/>
      <c r="AV78" s="1325"/>
      <c r="AW78" s="1325"/>
      <c r="AX78" s="1325"/>
      <c r="AY78" s="1325"/>
      <c r="AZ78" s="1325"/>
      <c r="BA78" s="1325"/>
      <c r="BB78" s="1327"/>
      <c r="BC78" s="1327"/>
      <c r="BD78" s="1327"/>
      <c r="BE78" s="1327"/>
      <c r="BF78" s="1327"/>
      <c r="BG78" s="1327"/>
      <c r="BH78" s="1327"/>
      <c r="BI78" s="1327"/>
      <c r="BJ78" s="1327"/>
      <c r="BK78" s="1327"/>
      <c r="BL78" s="1327"/>
      <c r="BM78" s="1327"/>
      <c r="BN78" s="1327"/>
      <c r="BO78" s="1327"/>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ht="13.5" x14ac:dyDescent="0.15">
      <c r="B79" s="389"/>
      <c r="G79" s="1321"/>
      <c r="H79" s="1321"/>
      <c r="I79" s="1328"/>
      <c r="J79" s="1328"/>
      <c r="K79" s="1331"/>
      <c r="L79" s="1331"/>
      <c r="M79" s="1331"/>
      <c r="N79" s="1331"/>
      <c r="AN79" s="1325"/>
      <c r="AO79" s="1325"/>
      <c r="AP79" s="1325"/>
      <c r="AQ79" s="1325"/>
      <c r="AR79" s="1325"/>
      <c r="AS79" s="1325"/>
      <c r="AT79" s="1325"/>
      <c r="AU79" s="1325"/>
      <c r="AV79" s="1325"/>
      <c r="AW79" s="1325"/>
      <c r="AX79" s="1325"/>
      <c r="AY79" s="1325"/>
      <c r="AZ79" s="1325"/>
      <c r="BA79" s="1325"/>
      <c r="BB79" s="1327" t="s">
        <v>607</v>
      </c>
      <c r="BC79" s="1327"/>
      <c r="BD79" s="1327"/>
      <c r="BE79" s="1327"/>
      <c r="BF79" s="1327"/>
      <c r="BG79" s="1327"/>
      <c r="BH79" s="1327"/>
      <c r="BI79" s="1327"/>
      <c r="BJ79" s="1327"/>
      <c r="BK79" s="1327"/>
      <c r="BL79" s="1327"/>
      <c r="BM79" s="1327"/>
      <c r="BN79" s="1327"/>
      <c r="BO79" s="1327"/>
      <c r="BP79" s="1310">
        <v>7.9</v>
      </c>
      <c r="BQ79" s="1310"/>
      <c r="BR79" s="1310"/>
      <c r="BS79" s="1310"/>
      <c r="BT79" s="1310"/>
      <c r="BU79" s="1310"/>
      <c r="BV79" s="1310"/>
      <c r="BW79" s="1310"/>
      <c r="BX79" s="1310">
        <v>7.9</v>
      </c>
      <c r="BY79" s="1310"/>
      <c r="BZ79" s="1310"/>
      <c r="CA79" s="1310"/>
      <c r="CB79" s="1310"/>
      <c r="CC79" s="1310"/>
      <c r="CD79" s="1310"/>
      <c r="CE79" s="1310"/>
      <c r="CF79" s="1310">
        <v>7.8</v>
      </c>
      <c r="CG79" s="1310"/>
      <c r="CH79" s="1310"/>
      <c r="CI79" s="1310"/>
      <c r="CJ79" s="1310"/>
      <c r="CK79" s="1310"/>
      <c r="CL79" s="1310"/>
      <c r="CM79" s="1310"/>
      <c r="CN79" s="1310">
        <v>7.9</v>
      </c>
      <c r="CO79" s="1310"/>
      <c r="CP79" s="1310"/>
      <c r="CQ79" s="1310"/>
      <c r="CR79" s="1310"/>
      <c r="CS79" s="1310"/>
      <c r="CT79" s="1310"/>
      <c r="CU79" s="1310"/>
      <c r="CV79" s="1310">
        <v>7.9</v>
      </c>
      <c r="CW79" s="1310"/>
      <c r="CX79" s="1310"/>
      <c r="CY79" s="1310"/>
      <c r="CZ79" s="1310"/>
      <c r="DA79" s="1310"/>
      <c r="DB79" s="1310"/>
      <c r="DC79" s="1310"/>
    </row>
    <row r="80" spans="2:107" ht="13.5" x14ac:dyDescent="0.15">
      <c r="B80" s="389"/>
      <c r="G80" s="1321"/>
      <c r="H80" s="1321"/>
      <c r="I80" s="1328"/>
      <c r="J80" s="1328"/>
      <c r="K80" s="1331"/>
      <c r="L80" s="1331"/>
      <c r="M80" s="1331"/>
      <c r="N80" s="1331"/>
      <c r="AN80" s="1325"/>
      <c r="AO80" s="1325"/>
      <c r="AP80" s="1325"/>
      <c r="AQ80" s="1325"/>
      <c r="AR80" s="1325"/>
      <c r="AS80" s="1325"/>
      <c r="AT80" s="1325"/>
      <c r="AU80" s="1325"/>
      <c r="AV80" s="1325"/>
      <c r="AW80" s="1325"/>
      <c r="AX80" s="1325"/>
      <c r="AY80" s="1325"/>
      <c r="AZ80" s="1325"/>
      <c r="BA80" s="1325"/>
      <c r="BB80" s="1327"/>
      <c r="BC80" s="1327"/>
      <c r="BD80" s="1327"/>
      <c r="BE80" s="1327"/>
      <c r="BF80" s="1327"/>
      <c r="BG80" s="1327"/>
      <c r="BH80" s="1327"/>
      <c r="BI80" s="1327"/>
      <c r="BJ80" s="1327"/>
      <c r="BK80" s="1327"/>
      <c r="BL80" s="1327"/>
      <c r="BM80" s="1327"/>
      <c r="BN80" s="1327"/>
      <c r="BO80" s="1327"/>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eKRnRFBqA00nyBFnbhmLH1J/7I5ljNiSeQgOPaJ35+9I1apZt3du0ALUgVq+CH0ccN0pOO6Iv29atR8oO1h5Dw==" saltValue="8IeRBOW9zlwV5MD8FWdC8w=="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BB55:BO56"/>
    <mergeCell ref="BP55:BW56"/>
    <mergeCell ref="BP57:BW58"/>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508</v>
      </c>
    </row>
  </sheetData>
  <sheetProtection algorithmName="SHA-512" hashValue="mhuVikwWb/9IgbLPIHNcBiJIiILo/GS17df0sXV5w1Vt/j83g6WbNpIbiGzF062Pxvnixtz7se+Hmo4/3GAESw==" saltValue="GFNDF03QAzcY7YmyVxq++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508</v>
      </c>
    </row>
  </sheetData>
  <sheetProtection algorithmName="SHA-512" hashValue="R20NTuHT5lGm/ePYVUbdvDOcM+F3tEN9uAQfV3tSq2iCKXO2yXzcsdkCU+G2QF2UKaq+of7yJMa9svIA3K5/XQ==" saltValue="zOdK6CAg0XdICmyQM6XGh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558</v>
      </c>
      <c r="G2" s="157"/>
      <c r="H2" s="158"/>
    </row>
    <row r="3" spans="1:8" x14ac:dyDescent="0.15">
      <c r="A3" s="154" t="s">
        <v>551</v>
      </c>
      <c r="B3" s="159"/>
      <c r="C3" s="160"/>
      <c r="D3" s="161">
        <v>39674</v>
      </c>
      <c r="E3" s="162"/>
      <c r="F3" s="163">
        <v>79466</v>
      </c>
      <c r="G3" s="164"/>
      <c r="H3" s="165"/>
    </row>
    <row r="4" spans="1:8" x14ac:dyDescent="0.15">
      <c r="A4" s="166"/>
      <c r="B4" s="167"/>
      <c r="C4" s="168"/>
      <c r="D4" s="169">
        <v>29765</v>
      </c>
      <c r="E4" s="170"/>
      <c r="F4" s="171">
        <v>44645</v>
      </c>
      <c r="G4" s="172"/>
      <c r="H4" s="173"/>
    </row>
    <row r="5" spans="1:8" x14ac:dyDescent="0.15">
      <c r="A5" s="154" t="s">
        <v>553</v>
      </c>
      <c r="B5" s="159"/>
      <c r="C5" s="160"/>
      <c r="D5" s="161">
        <v>61430</v>
      </c>
      <c r="E5" s="162"/>
      <c r="F5" s="163">
        <v>90072</v>
      </c>
      <c r="G5" s="164"/>
      <c r="H5" s="165"/>
    </row>
    <row r="6" spans="1:8" x14ac:dyDescent="0.15">
      <c r="A6" s="166"/>
      <c r="B6" s="167"/>
      <c r="C6" s="168"/>
      <c r="D6" s="169">
        <v>24747</v>
      </c>
      <c r="E6" s="170"/>
      <c r="F6" s="171">
        <v>46083</v>
      </c>
      <c r="G6" s="172"/>
      <c r="H6" s="173"/>
    </row>
    <row r="7" spans="1:8" x14ac:dyDescent="0.15">
      <c r="A7" s="154" t="s">
        <v>554</v>
      </c>
      <c r="B7" s="159"/>
      <c r="C7" s="160"/>
      <c r="D7" s="161">
        <v>130297</v>
      </c>
      <c r="E7" s="162"/>
      <c r="F7" s="163">
        <v>88328</v>
      </c>
      <c r="G7" s="164"/>
      <c r="H7" s="165"/>
    </row>
    <row r="8" spans="1:8" x14ac:dyDescent="0.15">
      <c r="A8" s="166"/>
      <c r="B8" s="167"/>
      <c r="C8" s="168"/>
      <c r="D8" s="169">
        <v>27515</v>
      </c>
      <c r="E8" s="170"/>
      <c r="F8" s="171">
        <v>49013</v>
      </c>
      <c r="G8" s="172"/>
      <c r="H8" s="173"/>
    </row>
    <row r="9" spans="1:8" x14ac:dyDescent="0.15">
      <c r="A9" s="154" t="s">
        <v>555</v>
      </c>
      <c r="B9" s="159"/>
      <c r="C9" s="160"/>
      <c r="D9" s="161">
        <v>217183</v>
      </c>
      <c r="E9" s="162"/>
      <c r="F9" s="163">
        <v>103390</v>
      </c>
      <c r="G9" s="164"/>
      <c r="H9" s="165"/>
    </row>
    <row r="10" spans="1:8" x14ac:dyDescent="0.15">
      <c r="A10" s="166"/>
      <c r="B10" s="167"/>
      <c r="C10" s="168"/>
      <c r="D10" s="169">
        <v>71286</v>
      </c>
      <c r="E10" s="170"/>
      <c r="F10" s="171">
        <v>51269</v>
      </c>
      <c r="G10" s="172"/>
      <c r="H10" s="173"/>
    </row>
    <row r="11" spans="1:8" x14ac:dyDescent="0.15">
      <c r="A11" s="154" t="s">
        <v>556</v>
      </c>
      <c r="B11" s="159"/>
      <c r="C11" s="160"/>
      <c r="D11" s="161">
        <v>248404</v>
      </c>
      <c r="E11" s="162"/>
      <c r="F11" s="163">
        <v>117234</v>
      </c>
      <c r="G11" s="164"/>
      <c r="H11" s="165"/>
    </row>
    <row r="12" spans="1:8" x14ac:dyDescent="0.15">
      <c r="A12" s="166"/>
      <c r="B12" s="167"/>
      <c r="C12" s="174"/>
      <c r="D12" s="169">
        <v>169258</v>
      </c>
      <c r="E12" s="170"/>
      <c r="F12" s="171">
        <v>59796</v>
      </c>
      <c r="G12" s="172"/>
      <c r="H12" s="173"/>
    </row>
    <row r="13" spans="1:8" x14ac:dyDescent="0.15">
      <c r="A13" s="154"/>
      <c r="B13" s="159"/>
      <c r="C13" s="175"/>
      <c r="D13" s="176">
        <v>139398</v>
      </c>
      <c r="E13" s="177"/>
      <c r="F13" s="178">
        <v>95698</v>
      </c>
      <c r="G13" s="179"/>
      <c r="H13" s="165"/>
    </row>
    <row r="14" spans="1:8" x14ac:dyDescent="0.15">
      <c r="A14" s="166"/>
      <c r="B14" s="167"/>
      <c r="C14" s="168"/>
      <c r="D14" s="169">
        <v>64514</v>
      </c>
      <c r="E14" s="170"/>
      <c r="F14" s="171">
        <v>50161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5.31</v>
      </c>
      <c r="C19" s="180">
        <f>ROUND(VALUE(SUBSTITUTE(実質収支比率等に係る経年分析!G$48,"▲","-")),2)</f>
        <v>8.7200000000000006</v>
      </c>
      <c r="D19" s="180">
        <f>ROUND(VALUE(SUBSTITUTE(実質収支比率等に係る経年分析!H$48,"▲","-")),2)</f>
        <v>5.31</v>
      </c>
      <c r="E19" s="180">
        <f>ROUND(VALUE(SUBSTITUTE(実質収支比率等に係る経年分析!I$48,"▲","-")),2)</f>
        <v>12.45</v>
      </c>
      <c r="F19" s="180">
        <f>ROUND(VALUE(SUBSTITUTE(実質収支比率等に係る経年分析!J$48,"▲","-")),2)</f>
        <v>13.43</v>
      </c>
    </row>
    <row r="20" spans="1:11" x14ac:dyDescent="0.15">
      <c r="A20" s="180" t="s">
        <v>55</v>
      </c>
      <c r="B20" s="180">
        <f>ROUND(VALUE(SUBSTITUTE(実質収支比率等に係る経年分析!F$47,"▲","-")),2)</f>
        <v>3.65</v>
      </c>
      <c r="C20" s="180">
        <f>ROUND(VALUE(SUBSTITUTE(実質収支比率等に係る経年分析!G$47,"▲","-")),2)</f>
        <v>8.6999999999999993</v>
      </c>
      <c r="D20" s="180">
        <f>ROUND(VALUE(SUBSTITUTE(実質収支比率等に係る経年分析!H$47,"▲","-")),2)</f>
        <v>13.41</v>
      </c>
      <c r="E20" s="180">
        <f>ROUND(VALUE(SUBSTITUTE(実質収支比率等に係る経年分析!I$47,"▲","-")),2)</f>
        <v>19.64</v>
      </c>
      <c r="F20" s="180">
        <f>ROUND(VALUE(SUBSTITUTE(実質収支比率等に係る経年分析!J$47,"▲","-")),2)</f>
        <v>29.65</v>
      </c>
    </row>
    <row r="21" spans="1:11" x14ac:dyDescent="0.15">
      <c r="A21" s="180" t="s">
        <v>56</v>
      </c>
      <c r="B21" s="180">
        <f>IF(ISNUMBER(VALUE(SUBSTITUTE(実質収支比率等に係る経年分析!F$49,"▲","-"))),ROUND(VALUE(SUBSTITUTE(実質収支比率等に係る経年分析!F$49,"▲","-")),2),NA())</f>
        <v>4.67</v>
      </c>
      <c r="C21" s="180">
        <f>IF(ISNUMBER(VALUE(SUBSTITUTE(実質収支比率等に係る経年分析!G$49,"▲","-"))),ROUND(VALUE(SUBSTITUTE(実質収支比率等に係る経年分析!G$49,"▲","-")),2),NA())</f>
        <v>8.25</v>
      </c>
      <c r="D21" s="180">
        <f>IF(ISNUMBER(VALUE(SUBSTITUTE(実質収支比率等に係る経年分析!H$49,"▲","-"))),ROUND(VALUE(SUBSTITUTE(実質収支比率等に係る経年分析!H$49,"▲","-")),2),NA())</f>
        <v>1.21</v>
      </c>
      <c r="E21" s="180">
        <f>IF(ISNUMBER(VALUE(SUBSTITUTE(実質収支比率等に係る経年分析!I$49,"▲","-"))),ROUND(VALUE(SUBSTITUTE(実質収支比率等に係る経年分析!I$49,"▲","-")),2),NA())</f>
        <v>13.55</v>
      </c>
      <c r="F21" s="180">
        <f>IF(ISNUMBER(VALUE(SUBSTITUTE(実質収支比率等に係る経年分析!J$49,"▲","-"))),ROUND(VALUE(SUBSTITUTE(実質収支比率等に係る経年分析!J$49,"▲","-")),2),NA())</f>
        <v>11.82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駐車場事業特別会計</v>
      </c>
      <c r="B30" s="181">
        <f>IF(ROUND(VALUE(SUBSTITUTE(連結実質赤字比率に係る赤字・黒字の構成分析!F$40,"▲", "-")), 2) &lt; 0, ABS(ROUND(VALUE(SUBSTITUTE(連結実質赤字比率に係る赤字・黒字の構成分析!F$40,"▲", "-")), 2)), NA())</f>
        <v>4.22</v>
      </c>
      <c r="C30" s="181" t="e">
        <f>IF(ROUND(VALUE(SUBSTITUTE(連結実質赤字比率に係る赤字・黒字の構成分析!F$40,"▲", "-")), 2) &gt;= 0, ABS(ROUND(VALUE(SUBSTITUTE(連結実質赤字比率に係る赤字・黒字の構成分析!F$40,"▲", "-")), 2)), NA())</f>
        <v>#N/A</v>
      </c>
      <c r="D30" s="181">
        <f>IF(ROUND(VALUE(SUBSTITUTE(連結実質赤字比率に係る赤字・黒字の構成分析!G$40,"▲", "-")), 2) &lt; 0, ABS(ROUND(VALUE(SUBSTITUTE(連結実質赤字比率に係る赤字・黒字の構成分析!G$40,"▲", "-")), 2)), NA())</f>
        <v>4.21</v>
      </c>
      <c r="E30" s="181" t="e">
        <f>IF(ROUND(VALUE(SUBSTITUTE(連結実質赤字比率に係る赤字・黒字の構成分析!G$40,"▲", "-")), 2) &gt;= 0, ABS(ROUND(VALUE(SUBSTITUTE(連結実質赤字比率に係る赤字・黒字の構成分析!G$40,"▲", "-")), 2)), NA())</f>
        <v>#N/A</v>
      </c>
      <c r="F30" s="181">
        <f>IF(ROUND(VALUE(SUBSTITUTE(連結実質赤字比率に係る赤字・黒字の構成分析!H$40,"▲", "-")), 2) &lt; 0, ABS(ROUND(VALUE(SUBSTITUTE(連結実質赤字比率に係る赤字・黒字の構成分析!H$40,"▲", "-")), 2)), NA())</f>
        <v>1.34</v>
      </c>
      <c r="G30" s="181" t="e">
        <f>IF(ROUND(VALUE(SUBSTITUTE(連結実質赤字比率に係る赤字・黒字の構成分析!H$40,"▲", "-")), 2) &gt;= 0, ABS(ROUND(VALUE(SUBSTITUTE(連結実質赤字比率に係る赤字・黒字の構成分析!H$40,"▲", "-")), 2)), NA())</f>
        <v>#N/A</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1.75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1.25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2.2799999999999998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2.11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1.1499999999999999</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3.17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2.0299999999999998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7.0000000000000007E-2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1.31</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3.15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2.69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3.18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3.18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3.35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13.29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8.82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14.5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14.04</v>
      </c>
    </row>
    <row r="36" spans="1:16" x14ac:dyDescent="0.15">
      <c r="A36" s="181" t="str">
        <f>IF(連結実質赤字比率に係る赤字・黒字の構成分析!C$34="",NA(),連結実質赤字比率に係る赤字・黒字の構成分析!C$34)</f>
        <v>同和対策住宅新築資金等特別会計</v>
      </c>
      <c r="B36" s="181">
        <f>IF(ROUND(VALUE(SUBSTITUTE(連結実質赤字比率に係る赤字・黒字の構成分析!F$34,"▲", "-")), 2) &lt; 0, ABS(ROUND(VALUE(SUBSTITUTE(連結実質赤字比率に係る赤字・黒字の構成分析!F$34,"▲", "-")), 2)), NA())</f>
        <v>5.98</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4.57</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3.51</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2.0499999999999998</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0.61</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499</v>
      </c>
      <c r="E42" s="182"/>
      <c r="F42" s="182"/>
      <c r="G42" s="182">
        <f>'実質公債費比率（分子）の構造'!L$52</f>
        <v>473</v>
      </c>
      <c r="H42" s="182"/>
      <c r="I42" s="182"/>
      <c r="J42" s="182">
        <f>'実質公債費比率（分子）の構造'!M$52</f>
        <v>463</v>
      </c>
      <c r="K42" s="182"/>
      <c r="L42" s="182"/>
      <c r="M42" s="182">
        <f>'実質公債費比率（分子）の構造'!N$52</f>
        <v>483</v>
      </c>
      <c r="N42" s="182"/>
      <c r="O42" s="182"/>
      <c r="P42" s="182">
        <f>'実質公債費比率（分子）の構造'!O$52</f>
        <v>478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207</v>
      </c>
      <c r="C45" s="182"/>
      <c r="D45" s="182"/>
      <c r="E45" s="182">
        <f>'実質公債費比率（分子）の構造'!L$49</f>
        <v>124</v>
      </c>
      <c r="F45" s="182"/>
      <c r="G45" s="182"/>
      <c r="H45" s="182">
        <f>'実質公債費比率（分子）の構造'!M$49</f>
        <v>129</v>
      </c>
      <c r="I45" s="182"/>
      <c r="J45" s="182"/>
      <c r="K45" s="182">
        <f>'実質公債費比率（分子）の構造'!N$49</f>
        <v>110</v>
      </c>
      <c r="L45" s="182"/>
      <c r="M45" s="182"/>
      <c r="N45" s="182">
        <f>'実質公債費比率（分子）の構造'!O$49</f>
        <v>79</v>
      </c>
      <c r="O45" s="182"/>
      <c r="P45" s="182"/>
    </row>
    <row r="46" spans="1:16" x14ac:dyDescent="0.15">
      <c r="A46" s="182" t="s">
        <v>67</v>
      </c>
      <c r="B46" s="182">
        <f>'実質公債費比率（分子）の構造'!K$48</f>
        <v>19</v>
      </c>
      <c r="C46" s="182"/>
      <c r="D46" s="182"/>
      <c r="E46" s="182">
        <f>'実質公債費比率（分子）の構造'!L$48</f>
        <v>23</v>
      </c>
      <c r="F46" s="182"/>
      <c r="G46" s="182"/>
      <c r="H46" s="182">
        <f>'実質公債費比率（分子）の構造'!M$48</f>
        <v>19</v>
      </c>
      <c r="I46" s="182"/>
      <c r="J46" s="182"/>
      <c r="K46" s="182">
        <f>'実質公債費比率（分子）の構造'!N$48</f>
        <v>20</v>
      </c>
      <c r="L46" s="182"/>
      <c r="M46" s="182"/>
      <c r="N46" s="182">
        <f>'実質公債費比率（分子）の構造'!O$48</f>
        <v>20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567</v>
      </c>
      <c r="C49" s="182"/>
      <c r="D49" s="182"/>
      <c r="E49" s="182">
        <f>'実質公債費比率（分子）の構造'!L$45</f>
        <v>610</v>
      </c>
      <c r="F49" s="182"/>
      <c r="G49" s="182"/>
      <c r="H49" s="182">
        <f>'実質公債費比率（分子）の構造'!M$45</f>
        <v>648</v>
      </c>
      <c r="I49" s="182"/>
      <c r="J49" s="182"/>
      <c r="K49" s="182">
        <f>'実質公債費比率（分子）の構造'!N$45</f>
        <v>639</v>
      </c>
      <c r="L49" s="182"/>
      <c r="M49" s="182"/>
      <c r="N49" s="182">
        <f>'実質公債費比率（分子）の構造'!O$45</f>
        <v>654</v>
      </c>
      <c r="O49" s="182"/>
      <c r="P49" s="182"/>
    </row>
    <row r="50" spans="1:16" x14ac:dyDescent="0.15">
      <c r="A50" s="182" t="s">
        <v>71</v>
      </c>
      <c r="B50" s="182" t="e">
        <f>NA()</f>
        <v>#N/A</v>
      </c>
      <c r="C50" s="182">
        <f>IF(ISNUMBER('実質公債費比率（分子）の構造'!K$53),'実質公債費比率（分子）の構造'!K$53,NA())</f>
        <v>294</v>
      </c>
      <c r="D50" s="182" t="e">
        <f>NA()</f>
        <v>#N/A</v>
      </c>
      <c r="E50" s="182" t="e">
        <f>NA()</f>
        <v>#N/A</v>
      </c>
      <c r="F50" s="182">
        <f>IF(ISNUMBER('実質公債費比率（分子）の構造'!L$53),'実質公債費比率（分子）の構造'!L$53,NA())</f>
        <v>284</v>
      </c>
      <c r="G50" s="182" t="e">
        <f>NA()</f>
        <v>#N/A</v>
      </c>
      <c r="H50" s="182" t="e">
        <f>NA()</f>
        <v>#N/A</v>
      </c>
      <c r="I50" s="182">
        <f>IF(ISNUMBER('実質公債費比率（分子）の構造'!M$53),'実質公債費比率（分子）の構造'!M$53,NA())</f>
        <v>333</v>
      </c>
      <c r="J50" s="182" t="e">
        <f>NA()</f>
        <v>#N/A</v>
      </c>
      <c r="K50" s="182" t="e">
        <f>NA()</f>
        <v>#N/A</v>
      </c>
      <c r="L50" s="182">
        <f>IF(ISNUMBER('実質公債費比率（分子）の構造'!N$53),'実質公債費比率（分子）の構造'!N$53,NA())</f>
        <v>286</v>
      </c>
      <c r="M50" s="182" t="e">
        <f>NA()</f>
        <v>#N/A</v>
      </c>
      <c r="N50" s="182" t="e">
        <f>NA()</f>
        <v>#N/A</v>
      </c>
      <c r="O50" s="182">
        <f>IF(ISNUMBER('実質公債費比率（分子）の構造'!O$53),'実質公債費比率（分子）の構造'!O$53,NA())</f>
        <v>275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5241</v>
      </c>
      <c r="E56" s="181"/>
      <c r="F56" s="181"/>
      <c r="G56" s="181">
        <f>'将来負担比率（分子）の構造'!J$52</f>
        <v>5204</v>
      </c>
      <c r="H56" s="181"/>
      <c r="I56" s="181"/>
      <c r="J56" s="181">
        <f>'将来負担比率（分子）の構造'!K$52</f>
        <v>5206</v>
      </c>
      <c r="K56" s="181"/>
      <c r="L56" s="181"/>
      <c r="M56" s="181">
        <f>'将来負担比率（分子）の構造'!L$52</f>
        <v>5589</v>
      </c>
      <c r="N56" s="181"/>
      <c r="O56" s="181"/>
      <c r="P56" s="181">
        <f>'将来負担比率（分子）の構造'!M$52</f>
        <v>6952</v>
      </c>
    </row>
    <row r="57" spans="1:16" x14ac:dyDescent="0.15">
      <c r="A57" s="181" t="s">
        <v>42</v>
      </c>
      <c r="B57" s="181"/>
      <c r="C57" s="181"/>
      <c r="D57" s="181">
        <f>'将来負担比率（分子）の構造'!I$51</f>
        <v>600</v>
      </c>
      <c r="E57" s="181"/>
      <c r="F57" s="181"/>
      <c r="G57" s="181">
        <f>'将来負担比率（分子）の構造'!J$51</f>
        <v>650</v>
      </c>
      <c r="H57" s="181"/>
      <c r="I57" s="181"/>
      <c r="J57" s="181">
        <f>'将来負担比率（分子）の構造'!K$51</f>
        <v>665</v>
      </c>
      <c r="K57" s="181"/>
      <c r="L57" s="181"/>
      <c r="M57" s="181">
        <f>'将来負担比率（分子）の構造'!L$51</f>
        <v>607</v>
      </c>
      <c r="N57" s="181"/>
      <c r="O57" s="181"/>
      <c r="P57" s="181">
        <f>'将来負担比率（分子）の構造'!M$51</f>
        <v>511</v>
      </c>
    </row>
    <row r="58" spans="1:16" x14ac:dyDescent="0.15">
      <c r="A58" s="181" t="s">
        <v>41</v>
      </c>
      <c r="B58" s="181"/>
      <c r="C58" s="181"/>
      <c r="D58" s="181">
        <f>'将来負担比率（分子）の構造'!I$50</f>
        <v>1221</v>
      </c>
      <c r="E58" s="181"/>
      <c r="F58" s="181"/>
      <c r="G58" s="181">
        <f>'将来負担比率（分子）の構造'!J$50</f>
        <v>3213</v>
      </c>
      <c r="H58" s="181"/>
      <c r="I58" s="181"/>
      <c r="J58" s="181">
        <f>'将来負担比率（分子）の構造'!K$50</f>
        <v>4484</v>
      </c>
      <c r="K58" s="181"/>
      <c r="L58" s="181"/>
      <c r="M58" s="181">
        <f>'将来負担比率（分子）の構造'!L$50</f>
        <v>4059</v>
      </c>
      <c r="N58" s="181"/>
      <c r="O58" s="181"/>
      <c r="P58" s="181">
        <f>'将来負担比率（分子）の構造'!M$50</f>
        <v>4506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1154</v>
      </c>
      <c r="C62" s="181"/>
      <c r="D62" s="181"/>
      <c r="E62" s="181">
        <f>'将来負担比率（分子）の構造'!J$45</f>
        <v>1114</v>
      </c>
      <c r="F62" s="181"/>
      <c r="G62" s="181"/>
      <c r="H62" s="181">
        <f>'将来負担比率（分子）の構造'!K$45</f>
        <v>1044</v>
      </c>
      <c r="I62" s="181"/>
      <c r="J62" s="181"/>
      <c r="K62" s="181">
        <f>'将来負担比率（分子）の構造'!L$45</f>
        <v>1029</v>
      </c>
      <c r="L62" s="181"/>
      <c r="M62" s="181"/>
      <c r="N62" s="181">
        <f>'将来負担比率（分子）の構造'!M$45</f>
        <v>955</v>
      </c>
      <c r="O62" s="181"/>
      <c r="P62" s="181"/>
    </row>
    <row r="63" spans="1:16" x14ac:dyDescent="0.15">
      <c r="A63" s="181" t="s">
        <v>34</v>
      </c>
      <c r="B63" s="181">
        <f>'将来負担比率（分子）の構造'!I$44</f>
        <v>840</v>
      </c>
      <c r="C63" s="181"/>
      <c r="D63" s="181"/>
      <c r="E63" s="181">
        <f>'将来負担比率（分子）の構造'!J$44</f>
        <v>717</v>
      </c>
      <c r="F63" s="181"/>
      <c r="G63" s="181"/>
      <c r="H63" s="181">
        <f>'将来負担比率（分子）の構造'!K$44</f>
        <v>590</v>
      </c>
      <c r="I63" s="181"/>
      <c r="J63" s="181"/>
      <c r="K63" s="181">
        <f>'将来負担比率（分子）の構造'!L$44</f>
        <v>485</v>
      </c>
      <c r="L63" s="181"/>
      <c r="M63" s="181"/>
      <c r="N63" s="181">
        <f>'将来負担比率（分子）の構造'!M$44</f>
        <v>409</v>
      </c>
      <c r="O63" s="181"/>
      <c r="P63" s="181"/>
    </row>
    <row r="64" spans="1:16" x14ac:dyDescent="0.15">
      <c r="A64" s="181" t="s">
        <v>33</v>
      </c>
      <c r="B64" s="181">
        <f>'将来負担比率（分子）の構造'!I$43</f>
        <v>267</v>
      </c>
      <c r="C64" s="181"/>
      <c r="D64" s="181"/>
      <c r="E64" s="181">
        <f>'将来負担比率（分子）の構造'!J$43</f>
        <v>267</v>
      </c>
      <c r="F64" s="181"/>
      <c r="G64" s="181"/>
      <c r="H64" s="181">
        <f>'将来負担比率（分子）の構造'!K$43</f>
        <v>252</v>
      </c>
      <c r="I64" s="181"/>
      <c r="J64" s="181"/>
      <c r="K64" s="181">
        <f>'将来負担比率（分子）の構造'!L$43</f>
        <v>240</v>
      </c>
      <c r="L64" s="181"/>
      <c r="M64" s="181"/>
      <c r="N64" s="181">
        <f>'将来負担比率（分子）の構造'!M$43</f>
        <v>214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8399</v>
      </c>
      <c r="C66" s="181"/>
      <c r="D66" s="181"/>
      <c r="E66" s="181">
        <f>'将来負担比率（分子）の構造'!J$41</f>
        <v>8446</v>
      </c>
      <c r="F66" s="181"/>
      <c r="G66" s="181"/>
      <c r="H66" s="181">
        <f>'将来負担比率（分子）の構造'!K$41</f>
        <v>8639</v>
      </c>
      <c r="I66" s="181"/>
      <c r="J66" s="181"/>
      <c r="K66" s="181">
        <f>'将来負担比率（分子）の構造'!L$41</f>
        <v>9110</v>
      </c>
      <c r="L66" s="181"/>
      <c r="M66" s="181"/>
      <c r="N66" s="181">
        <f>'将来負担比率（分子）の構造'!M$41</f>
        <v>10066</v>
      </c>
      <c r="O66" s="181"/>
      <c r="P66" s="181"/>
    </row>
    <row r="67" spans="1:16" x14ac:dyDescent="0.15">
      <c r="A67" s="181" t="s">
        <v>75</v>
      </c>
      <c r="B67" s="181" t="e">
        <f>NA()</f>
        <v>#N/A</v>
      </c>
      <c r="C67" s="181">
        <f>IF(ISNUMBER('将来負担比率（分子）の構造'!I$53), IF('将来負担比率（分子）の構造'!I$53 &lt; 0, 0, '将来負担比率（分子）の構造'!I$53), NA())</f>
        <v>3598</v>
      </c>
      <c r="D67" s="181" t="e">
        <f>NA()</f>
        <v>#N/A</v>
      </c>
      <c r="E67" s="181" t="e">
        <f>NA()</f>
        <v>#N/A</v>
      </c>
      <c r="F67" s="181">
        <f>IF(ISNUMBER('将来負担比率（分子）の構造'!J$53), IF('将来負担比率（分子）の構造'!J$53 &lt; 0, 0, '将来負担比率（分子）の構造'!J$53), NA())</f>
        <v>1478</v>
      </c>
      <c r="G67" s="181" t="e">
        <f>NA()</f>
        <v>#N/A</v>
      </c>
      <c r="H67" s="181" t="e">
        <f>NA()</f>
        <v>#N/A</v>
      </c>
      <c r="I67" s="181">
        <f>IF(ISNUMBER('将来負担比率（分子）の構造'!K$53), IF('将来負担比率（分子）の構造'!K$53 &lt; 0, 0, '将来負担比率（分子）の構造'!K$53), NA())</f>
        <v>171</v>
      </c>
      <c r="J67" s="181" t="e">
        <f>NA()</f>
        <v>#N/A</v>
      </c>
      <c r="K67" s="181" t="e">
        <f>NA()</f>
        <v>#N/A</v>
      </c>
      <c r="L67" s="181">
        <f>IF(ISNUMBER('将来負担比率（分子）の構造'!L$53), IF('将来負担比率（分子）の構造'!L$53 &lt; 0, 0, '将来負担比率（分子）の構造'!L$53), NA())</f>
        <v>610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461</v>
      </c>
      <c r="C72" s="185">
        <f>基金残高に係る経年分析!G55</f>
        <v>682</v>
      </c>
      <c r="D72" s="185">
        <f>基金残高に係る経年分析!H55</f>
        <v>1056</v>
      </c>
    </row>
    <row r="73" spans="1:16" x14ac:dyDescent="0.15">
      <c r="A73" s="184" t="s">
        <v>78</v>
      </c>
      <c r="B73" s="185">
        <f>基金残高に係る経年分析!F56</f>
        <v>101</v>
      </c>
      <c r="C73" s="185">
        <f>基金残高に係る経年分析!G56</f>
        <v>101</v>
      </c>
      <c r="D73" s="185">
        <f>基金残高に係る経年分析!H56</f>
        <v>101</v>
      </c>
    </row>
    <row r="74" spans="1:16" x14ac:dyDescent="0.15">
      <c r="A74" s="184" t="s">
        <v>79</v>
      </c>
      <c r="B74" s="185">
        <f>基金残高に係る経年分析!F57</f>
        <v>3410</v>
      </c>
      <c r="C74" s="185">
        <f>基金残高に係る経年分析!G57</f>
        <v>2717</v>
      </c>
      <c r="D74" s="185">
        <f>基金残高に係る経年分析!H57</f>
        <v>2732</v>
      </c>
    </row>
  </sheetData>
  <sheetProtection algorithmName="SHA-512" hashValue="+gqIVJok1TVy/XcZScfZyHefzFwQQGGktnjlYqsqtEhLN1c9SKyVLfTJA9vzRPCqzt54c2kmfYPRx3aRclEQbQ==" saltValue="Ts9v/BVbB1vU6TIQ3sVsd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214</v>
      </c>
      <c r="DI1" s="800"/>
      <c r="DJ1" s="800"/>
      <c r="DK1" s="800"/>
      <c r="DL1" s="800"/>
      <c r="DM1" s="800"/>
      <c r="DN1" s="801"/>
      <c r="DO1" s="226"/>
      <c r="DP1" s="799" t="s">
        <v>215</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217</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218</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219</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220</v>
      </c>
      <c r="S4" s="742"/>
      <c r="T4" s="742"/>
      <c r="U4" s="742"/>
      <c r="V4" s="742"/>
      <c r="W4" s="742"/>
      <c r="X4" s="742"/>
      <c r="Y4" s="743"/>
      <c r="Z4" s="741" t="s">
        <v>221</v>
      </c>
      <c r="AA4" s="742"/>
      <c r="AB4" s="742"/>
      <c r="AC4" s="743"/>
      <c r="AD4" s="741" t="s">
        <v>222</v>
      </c>
      <c r="AE4" s="742"/>
      <c r="AF4" s="742"/>
      <c r="AG4" s="742"/>
      <c r="AH4" s="742"/>
      <c r="AI4" s="742"/>
      <c r="AJ4" s="742"/>
      <c r="AK4" s="743"/>
      <c r="AL4" s="741" t="s">
        <v>221</v>
      </c>
      <c r="AM4" s="742"/>
      <c r="AN4" s="742"/>
      <c r="AO4" s="743"/>
      <c r="AP4" s="802" t="s">
        <v>223</v>
      </c>
      <c r="AQ4" s="802"/>
      <c r="AR4" s="802"/>
      <c r="AS4" s="802"/>
      <c r="AT4" s="802"/>
      <c r="AU4" s="802"/>
      <c r="AV4" s="802"/>
      <c r="AW4" s="802"/>
      <c r="AX4" s="802"/>
      <c r="AY4" s="802"/>
      <c r="AZ4" s="802"/>
      <c r="BA4" s="802"/>
      <c r="BB4" s="802"/>
      <c r="BC4" s="802"/>
      <c r="BD4" s="802"/>
      <c r="BE4" s="802"/>
      <c r="BF4" s="802"/>
      <c r="BG4" s="802" t="s">
        <v>224</v>
      </c>
      <c r="BH4" s="802"/>
      <c r="BI4" s="802"/>
      <c r="BJ4" s="802"/>
      <c r="BK4" s="802"/>
      <c r="BL4" s="802"/>
      <c r="BM4" s="802"/>
      <c r="BN4" s="802"/>
      <c r="BO4" s="802" t="s">
        <v>221</v>
      </c>
      <c r="BP4" s="802"/>
      <c r="BQ4" s="802"/>
      <c r="BR4" s="802"/>
      <c r="BS4" s="802" t="s">
        <v>225</v>
      </c>
      <c r="BT4" s="802"/>
      <c r="BU4" s="802"/>
      <c r="BV4" s="802"/>
      <c r="BW4" s="802"/>
      <c r="BX4" s="802"/>
      <c r="BY4" s="802"/>
      <c r="BZ4" s="802"/>
      <c r="CA4" s="802"/>
      <c r="CB4" s="802"/>
      <c r="CD4" s="784" t="s">
        <v>226</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227</v>
      </c>
      <c r="C5" s="747"/>
      <c r="D5" s="747"/>
      <c r="E5" s="747"/>
      <c r="F5" s="747"/>
      <c r="G5" s="747"/>
      <c r="H5" s="747"/>
      <c r="I5" s="747"/>
      <c r="J5" s="747"/>
      <c r="K5" s="747"/>
      <c r="L5" s="747"/>
      <c r="M5" s="747"/>
      <c r="N5" s="747"/>
      <c r="O5" s="747"/>
      <c r="P5" s="747"/>
      <c r="Q5" s="748"/>
      <c r="R5" s="735">
        <v>1121659</v>
      </c>
      <c r="S5" s="736"/>
      <c r="T5" s="736"/>
      <c r="U5" s="736"/>
      <c r="V5" s="736"/>
      <c r="W5" s="736"/>
      <c r="X5" s="736"/>
      <c r="Y5" s="779"/>
      <c r="Z5" s="797">
        <v>7.9</v>
      </c>
      <c r="AA5" s="797"/>
      <c r="AB5" s="797"/>
      <c r="AC5" s="797"/>
      <c r="AD5" s="798">
        <v>1099002</v>
      </c>
      <c r="AE5" s="798"/>
      <c r="AF5" s="798"/>
      <c r="AG5" s="798"/>
      <c r="AH5" s="798"/>
      <c r="AI5" s="798"/>
      <c r="AJ5" s="798"/>
      <c r="AK5" s="798"/>
      <c r="AL5" s="780">
        <v>31.5</v>
      </c>
      <c r="AM5" s="751"/>
      <c r="AN5" s="751"/>
      <c r="AO5" s="781"/>
      <c r="AP5" s="746" t="s">
        <v>228</v>
      </c>
      <c r="AQ5" s="747"/>
      <c r="AR5" s="747"/>
      <c r="AS5" s="747"/>
      <c r="AT5" s="747"/>
      <c r="AU5" s="747"/>
      <c r="AV5" s="747"/>
      <c r="AW5" s="747"/>
      <c r="AX5" s="747"/>
      <c r="AY5" s="747"/>
      <c r="AZ5" s="747"/>
      <c r="BA5" s="747"/>
      <c r="BB5" s="747"/>
      <c r="BC5" s="747"/>
      <c r="BD5" s="747"/>
      <c r="BE5" s="747"/>
      <c r="BF5" s="748"/>
      <c r="BG5" s="680">
        <v>1098079</v>
      </c>
      <c r="BH5" s="681"/>
      <c r="BI5" s="681"/>
      <c r="BJ5" s="681"/>
      <c r="BK5" s="681"/>
      <c r="BL5" s="681"/>
      <c r="BM5" s="681"/>
      <c r="BN5" s="682"/>
      <c r="BO5" s="713">
        <v>97.9</v>
      </c>
      <c r="BP5" s="713"/>
      <c r="BQ5" s="713"/>
      <c r="BR5" s="713"/>
      <c r="BS5" s="714">
        <v>29922</v>
      </c>
      <c r="BT5" s="714"/>
      <c r="BU5" s="714"/>
      <c r="BV5" s="714"/>
      <c r="BW5" s="714"/>
      <c r="BX5" s="714"/>
      <c r="BY5" s="714"/>
      <c r="BZ5" s="714"/>
      <c r="CA5" s="714"/>
      <c r="CB5" s="777"/>
      <c r="CD5" s="784" t="s">
        <v>223</v>
      </c>
      <c r="CE5" s="785"/>
      <c r="CF5" s="785"/>
      <c r="CG5" s="785"/>
      <c r="CH5" s="785"/>
      <c r="CI5" s="785"/>
      <c r="CJ5" s="785"/>
      <c r="CK5" s="785"/>
      <c r="CL5" s="785"/>
      <c r="CM5" s="785"/>
      <c r="CN5" s="785"/>
      <c r="CO5" s="785"/>
      <c r="CP5" s="785"/>
      <c r="CQ5" s="786"/>
      <c r="CR5" s="784" t="s">
        <v>229</v>
      </c>
      <c r="CS5" s="785"/>
      <c r="CT5" s="785"/>
      <c r="CU5" s="785"/>
      <c r="CV5" s="785"/>
      <c r="CW5" s="785"/>
      <c r="CX5" s="785"/>
      <c r="CY5" s="786"/>
      <c r="CZ5" s="784" t="s">
        <v>221</v>
      </c>
      <c r="DA5" s="785"/>
      <c r="DB5" s="785"/>
      <c r="DC5" s="786"/>
      <c r="DD5" s="784" t="s">
        <v>230</v>
      </c>
      <c r="DE5" s="785"/>
      <c r="DF5" s="785"/>
      <c r="DG5" s="785"/>
      <c r="DH5" s="785"/>
      <c r="DI5" s="785"/>
      <c r="DJ5" s="785"/>
      <c r="DK5" s="785"/>
      <c r="DL5" s="785"/>
      <c r="DM5" s="785"/>
      <c r="DN5" s="785"/>
      <c r="DO5" s="785"/>
      <c r="DP5" s="786"/>
      <c r="DQ5" s="784" t="s">
        <v>231</v>
      </c>
      <c r="DR5" s="785"/>
      <c r="DS5" s="785"/>
      <c r="DT5" s="785"/>
      <c r="DU5" s="785"/>
      <c r="DV5" s="785"/>
      <c r="DW5" s="785"/>
      <c r="DX5" s="785"/>
      <c r="DY5" s="785"/>
      <c r="DZ5" s="785"/>
      <c r="EA5" s="785"/>
      <c r="EB5" s="785"/>
      <c r="EC5" s="786"/>
    </row>
    <row r="6" spans="2:143" ht="11.25" customHeight="1" x14ac:dyDescent="0.15">
      <c r="B6" s="677" t="s">
        <v>232</v>
      </c>
      <c r="C6" s="678"/>
      <c r="D6" s="678"/>
      <c r="E6" s="678"/>
      <c r="F6" s="678"/>
      <c r="G6" s="678"/>
      <c r="H6" s="678"/>
      <c r="I6" s="678"/>
      <c r="J6" s="678"/>
      <c r="K6" s="678"/>
      <c r="L6" s="678"/>
      <c r="M6" s="678"/>
      <c r="N6" s="678"/>
      <c r="O6" s="678"/>
      <c r="P6" s="678"/>
      <c r="Q6" s="679"/>
      <c r="R6" s="680">
        <v>43212</v>
      </c>
      <c r="S6" s="681"/>
      <c r="T6" s="681"/>
      <c r="U6" s="681"/>
      <c r="V6" s="681"/>
      <c r="W6" s="681"/>
      <c r="X6" s="681"/>
      <c r="Y6" s="682"/>
      <c r="Z6" s="713">
        <v>0.3</v>
      </c>
      <c r="AA6" s="713"/>
      <c r="AB6" s="713"/>
      <c r="AC6" s="713"/>
      <c r="AD6" s="714">
        <v>43212</v>
      </c>
      <c r="AE6" s="714"/>
      <c r="AF6" s="714"/>
      <c r="AG6" s="714"/>
      <c r="AH6" s="714"/>
      <c r="AI6" s="714"/>
      <c r="AJ6" s="714"/>
      <c r="AK6" s="714"/>
      <c r="AL6" s="683">
        <v>1.2</v>
      </c>
      <c r="AM6" s="684"/>
      <c r="AN6" s="684"/>
      <c r="AO6" s="715"/>
      <c r="AP6" s="677" t="s">
        <v>233</v>
      </c>
      <c r="AQ6" s="678"/>
      <c r="AR6" s="678"/>
      <c r="AS6" s="678"/>
      <c r="AT6" s="678"/>
      <c r="AU6" s="678"/>
      <c r="AV6" s="678"/>
      <c r="AW6" s="678"/>
      <c r="AX6" s="678"/>
      <c r="AY6" s="678"/>
      <c r="AZ6" s="678"/>
      <c r="BA6" s="678"/>
      <c r="BB6" s="678"/>
      <c r="BC6" s="678"/>
      <c r="BD6" s="678"/>
      <c r="BE6" s="678"/>
      <c r="BF6" s="679"/>
      <c r="BG6" s="680">
        <v>1098079</v>
      </c>
      <c r="BH6" s="681"/>
      <c r="BI6" s="681"/>
      <c r="BJ6" s="681"/>
      <c r="BK6" s="681"/>
      <c r="BL6" s="681"/>
      <c r="BM6" s="681"/>
      <c r="BN6" s="682"/>
      <c r="BO6" s="713">
        <v>97.9</v>
      </c>
      <c r="BP6" s="713"/>
      <c r="BQ6" s="713"/>
      <c r="BR6" s="713"/>
      <c r="BS6" s="714">
        <v>29922</v>
      </c>
      <c r="BT6" s="714"/>
      <c r="BU6" s="714"/>
      <c r="BV6" s="714"/>
      <c r="BW6" s="714"/>
      <c r="BX6" s="714"/>
      <c r="BY6" s="714"/>
      <c r="BZ6" s="714"/>
      <c r="CA6" s="714"/>
      <c r="CB6" s="777"/>
      <c r="CD6" s="738" t="s">
        <v>234</v>
      </c>
      <c r="CE6" s="739"/>
      <c r="CF6" s="739"/>
      <c r="CG6" s="739"/>
      <c r="CH6" s="739"/>
      <c r="CI6" s="739"/>
      <c r="CJ6" s="739"/>
      <c r="CK6" s="739"/>
      <c r="CL6" s="739"/>
      <c r="CM6" s="739"/>
      <c r="CN6" s="739"/>
      <c r="CO6" s="739"/>
      <c r="CP6" s="739"/>
      <c r="CQ6" s="740"/>
      <c r="CR6" s="680">
        <v>63022</v>
      </c>
      <c r="CS6" s="681"/>
      <c r="CT6" s="681"/>
      <c r="CU6" s="681"/>
      <c r="CV6" s="681"/>
      <c r="CW6" s="681"/>
      <c r="CX6" s="681"/>
      <c r="CY6" s="682"/>
      <c r="CZ6" s="780">
        <v>0.5</v>
      </c>
      <c r="DA6" s="751"/>
      <c r="DB6" s="751"/>
      <c r="DC6" s="783"/>
      <c r="DD6" s="686" t="s">
        <v>179</v>
      </c>
      <c r="DE6" s="681"/>
      <c r="DF6" s="681"/>
      <c r="DG6" s="681"/>
      <c r="DH6" s="681"/>
      <c r="DI6" s="681"/>
      <c r="DJ6" s="681"/>
      <c r="DK6" s="681"/>
      <c r="DL6" s="681"/>
      <c r="DM6" s="681"/>
      <c r="DN6" s="681"/>
      <c r="DO6" s="681"/>
      <c r="DP6" s="682"/>
      <c r="DQ6" s="686">
        <v>63022</v>
      </c>
      <c r="DR6" s="681"/>
      <c r="DS6" s="681"/>
      <c r="DT6" s="681"/>
      <c r="DU6" s="681"/>
      <c r="DV6" s="681"/>
      <c r="DW6" s="681"/>
      <c r="DX6" s="681"/>
      <c r="DY6" s="681"/>
      <c r="DZ6" s="681"/>
      <c r="EA6" s="681"/>
      <c r="EB6" s="681"/>
      <c r="EC6" s="727"/>
    </row>
    <row r="7" spans="2:143" ht="11.25" customHeight="1" x14ac:dyDescent="0.15">
      <c r="B7" s="677" t="s">
        <v>235</v>
      </c>
      <c r="C7" s="678"/>
      <c r="D7" s="678"/>
      <c r="E7" s="678"/>
      <c r="F7" s="678"/>
      <c r="G7" s="678"/>
      <c r="H7" s="678"/>
      <c r="I7" s="678"/>
      <c r="J7" s="678"/>
      <c r="K7" s="678"/>
      <c r="L7" s="678"/>
      <c r="M7" s="678"/>
      <c r="N7" s="678"/>
      <c r="O7" s="678"/>
      <c r="P7" s="678"/>
      <c r="Q7" s="679"/>
      <c r="R7" s="680">
        <v>1579</v>
      </c>
      <c r="S7" s="681"/>
      <c r="T7" s="681"/>
      <c r="U7" s="681"/>
      <c r="V7" s="681"/>
      <c r="W7" s="681"/>
      <c r="X7" s="681"/>
      <c r="Y7" s="682"/>
      <c r="Z7" s="713">
        <v>0</v>
      </c>
      <c r="AA7" s="713"/>
      <c r="AB7" s="713"/>
      <c r="AC7" s="713"/>
      <c r="AD7" s="714">
        <v>1579</v>
      </c>
      <c r="AE7" s="714"/>
      <c r="AF7" s="714"/>
      <c r="AG7" s="714"/>
      <c r="AH7" s="714"/>
      <c r="AI7" s="714"/>
      <c r="AJ7" s="714"/>
      <c r="AK7" s="714"/>
      <c r="AL7" s="683">
        <v>0</v>
      </c>
      <c r="AM7" s="684"/>
      <c r="AN7" s="684"/>
      <c r="AO7" s="715"/>
      <c r="AP7" s="677" t="s">
        <v>236</v>
      </c>
      <c r="AQ7" s="678"/>
      <c r="AR7" s="678"/>
      <c r="AS7" s="678"/>
      <c r="AT7" s="678"/>
      <c r="AU7" s="678"/>
      <c r="AV7" s="678"/>
      <c r="AW7" s="678"/>
      <c r="AX7" s="678"/>
      <c r="AY7" s="678"/>
      <c r="AZ7" s="678"/>
      <c r="BA7" s="678"/>
      <c r="BB7" s="678"/>
      <c r="BC7" s="678"/>
      <c r="BD7" s="678"/>
      <c r="BE7" s="678"/>
      <c r="BF7" s="679"/>
      <c r="BG7" s="680">
        <v>506003</v>
      </c>
      <c r="BH7" s="681"/>
      <c r="BI7" s="681"/>
      <c r="BJ7" s="681"/>
      <c r="BK7" s="681"/>
      <c r="BL7" s="681"/>
      <c r="BM7" s="681"/>
      <c r="BN7" s="682"/>
      <c r="BO7" s="713">
        <v>45.1</v>
      </c>
      <c r="BP7" s="713"/>
      <c r="BQ7" s="713"/>
      <c r="BR7" s="713"/>
      <c r="BS7" s="714" t="s">
        <v>179</v>
      </c>
      <c r="BT7" s="714"/>
      <c r="BU7" s="714"/>
      <c r="BV7" s="714"/>
      <c r="BW7" s="714"/>
      <c r="BX7" s="714"/>
      <c r="BY7" s="714"/>
      <c r="BZ7" s="714"/>
      <c r="CA7" s="714"/>
      <c r="CB7" s="777"/>
      <c r="CD7" s="719" t="s">
        <v>237</v>
      </c>
      <c r="CE7" s="720"/>
      <c r="CF7" s="720"/>
      <c r="CG7" s="720"/>
      <c r="CH7" s="720"/>
      <c r="CI7" s="720"/>
      <c r="CJ7" s="720"/>
      <c r="CK7" s="720"/>
      <c r="CL7" s="720"/>
      <c r="CM7" s="720"/>
      <c r="CN7" s="720"/>
      <c r="CO7" s="720"/>
      <c r="CP7" s="720"/>
      <c r="CQ7" s="721"/>
      <c r="CR7" s="680">
        <v>6414504</v>
      </c>
      <c r="CS7" s="681"/>
      <c r="CT7" s="681"/>
      <c r="CU7" s="681"/>
      <c r="CV7" s="681"/>
      <c r="CW7" s="681"/>
      <c r="CX7" s="681"/>
      <c r="CY7" s="682"/>
      <c r="CZ7" s="713">
        <v>47.7</v>
      </c>
      <c r="DA7" s="713"/>
      <c r="DB7" s="713"/>
      <c r="DC7" s="713"/>
      <c r="DD7" s="686">
        <v>907718</v>
      </c>
      <c r="DE7" s="681"/>
      <c r="DF7" s="681"/>
      <c r="DG7" s="681"/>
      <c r="DH7" s="681"/>
      <c r="DI7" s="681"/>
      <c r="DJ7" s="681"/>
      <c r="DK7" s="681"/>
      <c r="DL7" s="681"/>
      <c r="DM7" s="681"/>
      <c r="DN7" s="681"/>
      <c r="DO7" s="681"/>
      <c r="DP7" s="682"/>
      <c r="DQ7" s="686">
        <v>1046999</v>
      </c>
      <c r="DR7" s="681"/>
      <c r="DS7" s="681"/>
      <c r="DT7" s="681"/>
      <c r="DU7" s="681"/>
      <c r="DV7" s="681"/>
      <c r="DW7" s="681"/>
      <c r="DX7" s="681"/>
      <c r="DY7" s="681"/>
      <c r="DZ7" s="681"/>
      <c r="EA7" s="681"/>
      <c r="EB7" s="681"/>
      <c r="EC7" s="727"/>
    </row>
    <row r="8" spans="2:143" ht="11.25" customHeight="1" x14ac:dyDescent="0.15">
      <c r="B8" s="677" t="s">
        <v>238</v>
      </c>
      <c r="C8" s="678"/>
      <c r="D8" s="678"/>
      <c r="E8" s="678"/>
      <c r="F8" s="678"/>
      <c r="G8" s="678"/>
      <c r="H8" s="678"/>
      <c r="I8" s="678"/>
      <c r="J8" s="678"/>
      <c r="K8" s="678"/>
      <c r="L8" s="678"/>
      <c r="M8" s="678"/>
      <c r="N8" s="678"/>
      <c r="O8" s="678"/>
      <c r="P8" s="678"/>
      <c r="Q8" s="679"/>
      <c r="R8" s="680">
        <v>6157</v>
      </c>
      <c r="S8" s="681"/>
      <c r="T8" s="681"/>
      <c r="U8" s="681"/>
      <c r="V8" s="681"/>
      <c r="W8" s="681"/>
      <c r="X8" s="681"/>
      <c r="Y8" s="682"/>
      <c r="Z8" s="713">
        <v>0</v>
      </c>
      <c r="AA8" s="713"/>
      <c r="AB8" s="713"/>
      <c r="AC8" s="713"/>
      <c r="AD8" s="714">
        <v>6157</v>
      </c>
      <c r="AE8" s="714"/>
      <c r="AF8" s="714"/>
      <c r="AG8" s="714"/>
      <c r="AH8" s="714"/>
      <c r="AI8" s="714"/>
      <c r="AJ8" s="714"/>
      <c r="AK8" s="714"/>
      <c r="AL8" s="683">
        <v>0.2</v>
      </c>
      <c r="AM8" s="684"/>
      <c r="AN8" s="684"/>
      <c r="AO8" s="715"/>
      <c r="AP8" s="677" t="s">
        <v>239</v>
      </c>
      <c r="AQ8" s="678"/>
      <c r="AR8" s="678"/>
      <c r="AS8" s="678"/>
      <c r="AT8" s="678"/>
      <c r="AU8" s="678"/>
      <c r="AV8" s="678"/>
      <c r="AW8" s="678"/>
      <c r="AX8" s="678"/>
      <c r="AY8" s="678"/>
      <c r="AZ8" s="678"/>
      <c r="BA8" s="678"/>
      <c r="BB8" s="678"/>
      <c r="BC8" s="678"/>
      <c r="BD8" s="678"/>
      <c r="BE8" s="678"/>
      <c r="BF8" s="679"/>
      <c r="BG8" s="680">
        <v>18131</v>
      </c>
      <c r="BH8" s="681"/>
      <c r="BI8" s="681"/>
      <c r="BJ8" s="681"/>
      <c r="BK8" s="681"/>
      <c r="BL8" s="681"/>
      <c r="BM8" s="681"/>
      <c r="BN8" s="682"/>
      <c r="BO8" s="713">
        <v>1.6</v>
      </c>
      <c r="BP8" s="713"/>
      <c r="BQ8" s="713"/>
      <c r="BR8" s="713"/>
      <c r="BS8" s="686" t="s">
        <v>240</v>
      </c>
      <c r="BT8" s="681"/>
      <c r="BU8" s="681"/>
      <c r="BV8" s="681"/>
      <c r="BW8" s="681"/>
      <c r="BX8" s="681"/>
      <c r="BY8" s="681"/>
      <c r="BZ8" s="681"/>
      <c r="CA8" s="681"/>
      <c r="CB8" s="727"/>
      <c r="CD8" s="719" t="s">
        <v>241</v>
      </c>
      <c r="CE8" s="720"/>
      <c r="CF8" s="720"/>
      <c r="CG8" s="720"/>
      <c r="CH8" s="720"/>
      <c r="CI8" s="720"/>
      <c r="CJ8" s="720"/>
      <c r="CK8" s="720"/>
      <c r="CL8" s="720"/>
      <c r="CM8" s="720"/>
      <c r="CN8" s="720"/>
      <c r="CO8" s="720"/>
      <c r="CP8" s="720"/>
      <c r="CQ8" s="721"/>
      <c r="CR8" s="680">
        <v>3075560</v>
      </c>
      <c r="CS8" s="681"/>
      <c r="CT8" s="681"/>
      <c r="CU8" s="681"/>
      <c r="CV8" s="681"/>
      <c r="CW8" s="681"/>
      <c r="CX8" s="681"/>
      <c r="CY8" s="682"/>
      <c r="CZ8" s="713">
        <v>22.9</v>
      </c>
      <c r="DA8" s="713"/>
      <c r="DB8" s="713"/>
      <c r="DC8" s="713"/>
      <c r="DD8" s="686">
        <v>961630</v>
      </c>
      <c r="DE8" s="681"/>
      <c r="DF8" s="681"/>
      <c r="DG8" s="681"/>
      <c r="DH8" s="681"/>
      <c r="DI8" s="681"/>
      <c r="DJ8" s="681"/>
      <c r="DK8" s="681"/>
      <c r="DL8" s="681"/>
      <c r="DM8" s="681"/>
      <c r="DN8" s="681"/>
      <c r="DO8" s="681"/>
      <c r="DP8" s="682"/>
      <c r="DQ8" s="686">
        <v>849037</v>
      </c>
      <c r="DR8" s="681"/>
      <c r="DS8" s="681"/>
      <c r="DT8" s="681"/>
      <c r="DU8" s="681"/>
      <c r="DV8" s="681"/>
      <c r="DW8" s="681"/>
      <c r="DX8" s="681"/>
      <c r="DY8" s="681"/>
      <c r="DZ8" s="681"/>
      <c r="EA8" s="681"/>
      <c r="EB8" s="681"/>
      <c r="EC8" s="727"/>
    </row>
    <row r="9" spans="2:143" ht="11.25" customHeight="1" x14ac:dyDescent="0.15">
      <c r="B9" s="677" t="s">
        <v>242</v>
      </c>
      <c r="C9" s="678"/>
      <c r="D9" s="678"/>
      <c r="E9" s="678"/>
      <c r="F9" s="678"/>
      <c r="G9" s="678"/>
      <c r="H9" s="678"/>
      <c r="I9" s="678"/>
      <c r="J9" s="678"/>
      <c r="K9" s="678"/>
      <c r="L9" s="678"/>
      <c r="M9" s="678"/>
      <c r="N9" s="678"/>
      <c r="O9" s="678"/>
      <c r="P9" s="678"/>
      <c r="Q9" s="679"/>
      <c r="R9" s="680">
        <v>6969</v>
      </c>
      <c r="S9" s="681"/>
      <c r="T9" s="681"/>
      <c r="U9" s="681"/>
      <c r="V9" s="681"/>
      <c r="W9" s="681"/>
      <c r="X9" s="681"/>
      <c r="Y9" s="682"/>
      <c r="Z9" s="713">
        <v>0</v>
      </c>
      <c r="AA9" s="713"/>
      <c r="AB9" s="713"/>
      <c r="AC9" s="713"/>
      <c r="AD9" s="714">
        <v>6969</v>
      </c>
      <c r="AE9" s="714"/>
      <c r="AF9" s="714"/>
      <c r="AG9" s="714"/>
      <c r="AH9" s="714"/>
      <c r="AI9" s="714"/>
      <c r="AJ9" s="714"/>
      <c r="AK9" s="714"/>
      <c r="AL9" s="683">
        <v>0.2</v>
      </c>
      <c r="AM9" s="684"/>
      <c r="AN9" s="684"/>
      <c r="AO9" s="715"/>
      <c r="AP9" s="677" t="s">
        <v>243</v>
      </c>
      <c r="AQ9" s="678"/>
      <c r="AR9" s="678"/>
      <c r="AS9" s="678"/>
      <c r="AT9" s="678"/>
      <c r="AU9" s="678"/>
      <c r="AV9" s="678"/>
      <c r="AW9" s="678"/>
      <c r="AX9" s="678"/>
      <c r="AY9" s="678"/>
      <c r="AZ9" s="678"/>
      <c r="BA9" s="678"/>
      <c r="BB9" s="678"/>
      <c r="BC9" s="678"/>
      <c r="BD9" s="678"/>
      <c r="BE9" s="678"/>
      <c r="BF9" s="679"/>
      <c r="BG9" s="680">
        <v>426717</v>
      </c>
      <c r="BH9" s="681"/>
      <c r="BI9" s="681"/>
      <c r="BJ9" s="681"/>
      <c r="BK9" s="681"/>
      <c r="BL9" s="681"/>
      <c r="BM9" s="681"/>
      <c r="BN9" s="682"/>
      <c r="BO9" s="713">
        <v>38</v>
      </c>
      <c r="BP9" s="713"/>
      <c r="BQ9" s="713"/>
      <c r="BR9" s="713"/>
      <c r="BS9" s="686" t="s">
        <v>179</v>
      </c>
      <c r="BT9" s="681"/>
      <c r="BU9" s="681"/>
      <c r="BV9" s="681"/>
      <c r="BW9" s="681"/>
      <c r="BX9" s="681"/>
      <c r="BY9" s="681"/>
      <c r="BZ9" s="681"/>
      <c r="CA9" s="681"/>
      <c r="CB9" s="727"/>
      <c r="CD9" s="719" t="s">
        <v>244</v>
      </c>
      <c r="CE9" s="720"/>
      <c r="CF9" s="720"/>
      <c r="CG9" s="720"/>
      <c r="CH9" s="720"/>
      <c r="CI9" s="720"/>
      <c r="CJ9" s="720"/>
      <c r="CK9" s="720"/>
      <c r="CL9" s="720"/>
      <c r="CM9" s="720"/>
      <c r="CN9" s="720"/>
      <c r="CO9" s="720"/>
      <c r="CP9" s="720"/>
      <c r="CQ9" s="721"/>
      <c r="CR9" s="680">
        <v>679009</v>
      </c>
      <c r="CS9" s="681"/>
      <c r="CT9" s="681"/>
      <c r="CU9" s="681"/>
      <c r="CV9" s="681"/>
      <c r="CW9" s="681"/>
      <c r="CX9" s="681"/>
      <c r="CY9" s="682"/>
      <c r="CZ9" s="713">
        <v>5.0999999999999996</v>
      </c>
      <c r="DA9" s="713"/>
      <c r="DB9" s="713"/>
      <c r="DC9" s="713"/>
      <c r="DD9" s="686">
        <v>13966</v>
      </c>
      <c r="DE9" s="681"/>
      <c r="DF9" s="681"/>
      <c r="DG9" s="681"/>
      <c r="DH9" s="681"/>
      <c r="DI9" s="681"/>
      <c r="DJ9" s="681"/>
      <c r="DK9" s="681"/>
      <c r="DL9" s="681"/>
      <c r="DM9" s="681"/>
      <c r="DN9" s="681"/>
      <c r="DO9" s="681"/>
      <c r="DP9" s="682"/>
      <c r="DQ9" s="686">
        <v>554341</v>
      </c>
      <c r="DR9" s="681"/>
      <c r="DS9" s="681"/>
      <c r="DT9" s="681"/>
      <c r="DU9" s="681"/>
      <c r="DV9" s="681"/>
      <c r="DW9" s="681"/>
      <c r="DX9" s="681"/>
      <c r="DY9" s="681"/>
      <c r="DZ9" s="681"/>
      <c r="EA9" s="681"/>
      <c r="EB9" s="681"/>
      <c r="EC9" s="727"/>
    </row>
    <row r="10" spans="2:143" ht="11.25" customHeight="1" x14ac:dyDescent="0.15">
      <c r="B10" s="677" t="s">
        <v>245</v>
      </c>
      <c r="C10" s="678"/>
      <c r="D10" s="678"/>
      <c r="E10" s="678"/>
      <c r="F10" s="678"/>
      <c r="G10" s="678"/>
      <c r="H10" s="678"/>
      <c r="I10" s="678"/>
      <c r="J10" s="678"/>
      <c r="K10" s="678"/>
      <c r="L10" s="678"/>
      <c r="M10" s="678"/>
      <c r="N10" s="678"/>
      <c r="O10" s="678"/>
      <c r="P10" s="678"/>
      <c r="Q10" s="679"/>
      <c r="R10" s="680" t="s">
        <v>240</v>
      </c>
      <c r="S10" s="681"/>
      <c r="T10" s="681"/>
      <c r="U10" s="681"/>
      <c r="V10" s="681"/>
      <c r="W10" s="681"/>
      <c r="X10" s="681"/>
      <c r="Y10" s="682"/>
      <c r="Z10" s="713" t="s">
        <v>240</v>
      </c>
      <c r="AA10" s="713"/>
      <c r="AB10" s="713"/>
      <c r="AC10" s="713"/>
      <c r="AD10" s="714" t="s">
        <v>240</v>
      </c>
      <c r="AE10" s="714"/>
      <c r="AF10" s="714"/>
      <c r="AG10" s="714"/>
      <c r="AH10" s="714"/>
      <c r="AI10" s="714"/>
      <c r="AJ10" s="714"/>
      <c r="AK10" s="714"/>
      <c r="AL10" s="683" t="s">
        <v>179</v>
      </c>
      <c r="AM10" s="684"/>
      <c r="AN10" s="684"/>
      <c r="AO10" s="715"/>
      <c r="AP10" s="677" t="s">
        <v>246</v>
      </c>
      <c r="AQ10" s="678"/>
      <c r="AR10" s="678"/>
      <c r="AS10" s="678"/>
      <c r="AT10" s="678"/>
      <c r="AU10" s="678"/>
      <c r="AV10" s="678"/>
      <c r="AW10" s="678"/>
      <c r="AX10" s="678"/>
      <c r="AY10" s="678"/>
      <c r="AZ10" s="678"/>
      <c r="BA10" s="678"/>
      <c r="BB10" s="678"/>
      <c r="BC10" s="678"/>
      <c r="BD10" s="678"/>
      <c r="BE10" s="678"/>
      <c r="BF10" s="679"/>
      <c r="BG10" s="680">
        <v>27128</v>
      </c>
      <c r="BH10" s="681"/>
      <c r="BI10" s="681"/>
      <c r="BJ10" s="681"/>
      <c r="BK10" s="681"/>
      <c r="BL10" s="681"/>
      <c r="BM10" s="681"/>
      <c r="BN10" s="682"/>
      <c r="BO10" s="713">
        <v>2.4</v>
      </c>
      <c r="BP10" s="713"/>
      <c r="BQ10" s="713"/>
      <c r="BR10" s="713"/>
      <c r="BS10" s="686" t="s">
        <v>179</v>
      </c>
      <c r="BT10" s="681"/>
      <c r="BU10" s="681"/>
      <c r="BV10" s="681"/>
      <c r="BW10" s="681"/>
      <c r="BX10" s="681"/>
      <c r="BY10" s="681"/>
      <c r="BZ10" s="681"/>
      <c r="CA10" s="681"/>
      <c r="CB10" s="727"/>
      <c r="CD10" s="719" t="s">
        <v>247</v>
      </c>
      <c r="CE10" s="720"/>
      <c r="CF10" s="720"/>
      <c r="CG10" s="720"/>
      <c r="CH10" s="720"/>
      <c r="CI10" s="720"/>
      <c r="CJ10" s="720"/>
      <c r="CK10" s="720"/>
      <c r="CL10" s="720"/>
      <c r="CM10" s="720"/>
      <c r="CN10" s="720"/>
      <c r="CO10" s="720"/>
      <c r="CP10" s="720"/>
      <c r="CQ10" s="721"/>
      <c r="CR10" s="680" t="s">
        <v>240</v>
      </c>
      <c r="CS10" s="681"/>
      <c r="CT10" s="681"/>
      <c r="CU10" s="681"/>
      <c r="CV10" s="681"/>
      <c r="CW10" s="681"/>
      <c r="CX10" s="681"/>
      <c r="CY10" s="682"/>
      <c r="CZ10" s="713" t="s">
        <v>179</v>
      </c>
      <c r="DA10" s="713"/>
      <c r="DB10" s="713"/>
      <c r="DC10" s="713"/>
      <c r="DD10" s="686" t="s">
        <v>179</v>
      </c>
      <c r="DE10" s="681"/>
      <c r="DF10" s="681"/>
      <c r="DG10" s="681"/>
      <c r="DH10" s="681"/>
      <c r="DI10" s="681"/>
      <c r="DJ10" s="681"/>
      <c r="DK10" s="681"/>
      <c r="DL10" s="681"/>
      <c r="DM10" s="681"/>
      <c r="DN10" s="681"/>
      <c r="DO10" s="681"/>
      <c r="DP10" s="682"/>
      <c r="DQ10" s="686" t="s">
        <v>179</v>
      </c>
      <c r="DR10" s="681"/>
      <c r="DS10" s="681"/>
      <c r="DT10" s="681"/>
      <c r="DU10" s="681"/>
      <c r="DV10" s="681"/>
      <c r="DW10" s="681"/>
      <c r="DX10" s="681"/>
      <c r="DY10" s="681"/>
      <c r="DZ10" s="681"/>
      <c r="EA10" s="681"/>
      <c r="EB10" s="681"/>
      <c r="EC10" s="727"/>
    </row>
    <row r="11" spans="2:143" ht="11.25" customHeight="1" x14ac:dyDescent="0.15">
      <c r="B11" s="677" t="s">
        <v>248</v>
      </c>
      <c r="C11" s="678"/>
      <c r="D11" s="678"/>
      <c r="E11" s="678"/>
      <c r="F11" s="678"/>
      <c r="G11" s="678"/>
      <c r="H11" s="678"/>
      <c r="I11" s="678"/>
      <c r="J11" s="678"/>
      <c r="K11" s="678"/>
      <c r="L11" s="678"/>
      <c r="M11" s="678"/>
      <c r="N11" s="678"/>
      <c r="O11" s="678"/>
      <c r="P11" s="678"/>
      <c r="Q11" s="679"/>
      <c r="R11" s="680">
        <v>260957</v>
      </c>
      <c r="S11" s="681"/>
      <c r="T11" s="681"/>
      <c r="U11" s="681"/>
      <c r="V11" s="681"/>
      <c r="W11" s="681"/>
      <c r="X11" s="681"/>
      <c r="Y11" s="682"/>
      <c r="Z11" s="683">
        <v>1.8</v>
      </c>
      <c r="AA11" s="684"/>
      <c r="AB11" s="684"/>
      <c r="AC11" s="685"/>
      <c r="AD11" s="686">
        <v>260957</v>
      </c>
      <c r="AE11" s="681"/>
      <c r="AF11" s="681"/>
      <c r="AG11" s="681"/>
      <c r="AH11" s="681"/>
      <c r="AI11" s="681"/>
      <c r="AJ11" s="681"/>
      <c r="AK11" s="682"/>
      <c r="AL11" s="683">
        <v>7.5</v>
      </c>
      <c r="AM11" s="684"/>
      <c r="AN11" s="684"/>
      <c r="AO11" s="715"/>
      <c r="AP11" s="677" t="s">
        <v>249</v>
      </c>
      <c r="AQ11" s="678"/>
      <c r="AR11" s="678"/>
      <c r="AS11" s="678"/>
      <c r="AT11" s="678"/>
      <c r="AU11" s="678"/>
      <c r="AV11" s="678"/>
      <c r="AW11" s="678"/>
      <c r="AX11" s="678"/>
      <c r="AY11" s="678"/>
      <c r="AZ11" s="678"/>
      <c r="BA11" s="678"/>
      <c r="BB11" s="678"/>
      <c r="BC11" s="678"/>
      <c r="BD11" s="678"/>
      <c r="BE11" s="678"/>
      <c r="BF11" s="679"/>
      <c r="BG11" s="680">
        <v>34027</v>
      </c>
      <c r="BH11" s="681"/>
      <c r="BI11" s="681"/>
      <c r="BJ11" s="681"/>
      <c r="BK11" s="681"/>
      <c r="BL11" s="681"/>
      <c r="BM11" s="681"/>
      <c r="BN11" s="682"/>
      <c r="BO11" s="713">
        <v>3</v>
      </c>
      <c r="BP11" s="713"/>
      <c r="BQ11" s="713"/>
      <c r="BR11" s="713"/>
      <c r="BS11" s="686" t="s">
        <v>179</v>
      </c>
      <c r="BT11" s="681"/>
      <c r="BU11" s="681"/>
      <c r="BV11" s="681"/>
      <c r="BW11" s="681"/>
      <c r="BX11" s="681"/>
      <c r="BY11" s="681"/>
      <c r="BZ11" s="681"/>
      <c r="CA11" s="681"/>
      <c r="CB11" s="727"/>
      <c r="CD11" s="719" t="s">
        <v>250</v>
      </c>
      <c r="CE11" s="720"/>
      <c r="CF11" s="720"/>
      <c r="CG11" s="720"/>
      <c r="CH11" s="720"/>
      <c r="CI11" s="720"/>
      <c r="CJ11" s="720"/>
      <c r="CK11" s="720"/>
      <c r="CL11" s="720"/>
      <c r="CM11" s="720"/>
      <c r="CN11" s="720"/>
      <c r="CO11" s="720"/>
      <c r="CP11" s="720"/>
      <c r="CQ11" s="721"/>
      <c r="CR11" s="680">
        <v>235127</v>
      </c>
      <c r="CS11" s="681"/>
      <c r="CT11" s="681"/>
      <c r="CU11" s="681"/>
      <c r="CV11" s="681"/>
      <c r="CW11" s="681"/>
      <c r="CX11" s="681"/>
      <c r="CY11" s="682"/>
      <c r="CZ11" s="713">
        <v>1.7</v>
      </c>
      <c r="DA11" s="713"/>
      <c r="DB11" s="713"/>
      <c r="DC11" s="713"/>
      <c r="DD11" s="686">
        <v>70661</v>
      </c>
      <c r="DE11" s="681"/>
      <c r="DF11" s="681"/>
      <c r="DG11" s="681"/>
      <c r="DH11" s="681"/>
      <c r="DI11" s="681"/>
      <c r="DJ11" s="681"/>
      <c r="DK11" s="681"/>
      <c r="DL11" s="681"/>
      <c r="DM11" s="681"/>
      <c r="DN11" s="681"/>
      <c r="DO11" s="681"/>
      <c r="DP11" s="682"/>
      <c r="DQ11" s="686">
        <v>94571</v>
      </c>
      <c r="DR11" s="681"/>
      <c r="DS11" s="681"/>
      <c r="DT11" s="681"/>
      <c r="DU11" s="681"/>
      <c r="DV11" s="681"/>
      <c r="DW11" s="681"/>
      <c r="DX11" s="681"/>
      <c r="DY11" s="681"/>
      <c r="DZ11" s="681"/>
      <c r="EA11" s="681"/>
      <c r="EB11" s="681"/>
      <c r="EC11" s="727"/>
    </row>
    <row r="12" spans="2:143" ht="11.25" customHeight="1" x14ac:dyDescent="0.15">
      <c r="B12" s="677" t="s">
        <v>251</v>
      </c>
      <c r="C12" s="678"/>
      <c r="D12" s="678"/>
      <c r="E12" s="678"/>
      <c r="F12" s="678"/>
      <c r="G12" s="678"/>
      <c r="H12" s="678"/>
      <c r="I12" s="678"/>
      <c r="J12" s="678"/>
      <c r="K12" s="678"/>
      <c r="L12" s="678"/>
      <c r="M12" s="678"/>
      <c r="N12" s="678"/>
      <c r="O12" s="678"/>
      <c r="P12" s="678"/>
      <c r="Q12" s="679"/>
      <c r="R12" s="680" t="s">
        <v>179</v>
      </c>
      <c r="S12" s="681"/>
      <c r="T12" s="681"/>
      <c r="U12" s="681"/>
      <c r="V12" s="681"/>
      <c r="W12" s="681"/>
      <c r="X12" s="681"/>
      <c r="Y12" s="682"/>
      <c r="Z12" s="713" t="s">
        <v>179</v>
      </c>
      <c r="AA12" s="713"/>
      <c r="AB12" s="713"/>
      <c r="AC12" s="713"/>
      <c r="AD12" s="714" t="s">
        <v>179</v>
      </c>
      <c r="AE12" s="714"/>
      <c r="AF12" s="714"/>
      <c r="AG12" s="714"/>
      <c r="AH12" s="714"/>
      <c r="AI12" s="714"/>
      <c r="AJ12" s="714"/>
      <c r="AK12" s="714"/>
      <c r="AL12" s="683" t="s">
        <v>240</v>
      </c>
      <c r="AM12" s="684"/>
      <c r="AN12" s="684"/>
      <c r="AO12" s="715"/>
      <c r="AP12" s="677" t="s">
        <v>252</v>
      </c>
      <c r="AQ12" s="678"/>
      <c r="AR12" s="678"/>
      <c r="AS12" s="678"/>
      <c r="AT12" s="678"/>
      <c r="AU12" s="678"/>
      <c r="AV12" s="678"/>
      <c r="AW12" s="678"/>
      <c r="AX12" s="678"/>
      <c r="AY12" s="678"/>
      <c r="AZ12" s="678"/>
      <c r="BA12" s="678"/>
      <c r="BB12" s="678"/>
      <c r="BC12" s="678"/>
      <c r="BD12" s="678"/>
      <c r="BE12" s="678"/>
      <c r="BF12" s="679"/>
      <c r="BG12" s="680">
        <v>453820</v>
      </c>
      <c r="BH12" s="681"/>
      <c r="BI12" s="681"/>
      <c r="BJ12" s="681"/>
      <c r="BK12" s="681"/>
      <c r="BL12" s="681"/>
      <c r="BM12" s="681"/>
      <c r="BN12" s="682"/>
      <c r="BO12" s="713">
        <v>40.5</v>
      </c>
      <c r="BP12" s="713"/>
      <c r="BQ12" s="713"/>
      <c r="BR12" s="713"/>
      <c r="BS12" s="686">
        <v>29922</v>
      </c>
      <c r="BT12" s="681"/>
      <c r="BU12" s="681"/>
      <c r="BV12" s="681"/>
      <c r="BW12" s="681"/>
      <c r="BX12" s="681"/>
      <c r="BY12" s="681"/>
      <c r="BZ12" s="681"/>
      <c r="CA12" s="681"/>
      <c r="CB12" s="727"/>
      <c r="CD12" s="719" t="s">
        <v>253</v>
      </c>
      <c r="CE12" s="720"/>
      <c r="CF12" s="720"/>
      <c r="CG12" s="720"/>
      <c r="CH12" s="720"/>
      <c r="CI12" s="720"/>
      <c r="CJ12" s="720"/>
      <c r="CK12" s="720"/>
      <c r="CL12" s="720"/>
      <c r="CM12" s="720"/>
      <c r="CN12" s="720"/>
      <c r="CO12" s="720"/>
      <c r="CP12" s="720"/>
      <c r="CQ12" s="721"/>
      <c r="CR12" s="680">
        <v>239962</v>
      </c>
      <c r="CS12" s="681"/>
      <c r="CT12" s="681"/>
      <c r="CU12" s="681"/>
      <c r="CV12" s="681"/>
      <c r="CW12" s="681"/>
      <c r="CX12" s="681"/>
      <c r="CY12" s="682"/>
      <c r="CZ12" s="713">
        <v>1.8</v>
      </c>
      <c r="DA12" s="713"/>
      <c r="DB12" s="713"/>
      <c r="DC12" s="713"/>
      <c r="DD12" s="686">
        <v>23280</v>
      </c>
      <c r="DE12" s="681"/>
      <c r="DF12" s="681"/>
      <c r="DG12" s="681"/>
      <c r="DH12" s="681"/>
      <c r="DI12" s="681"/>
      <c r="DJ12" s="681"/>
      <c r="DK12" s="681"/>
      <c r="DL12" s="681"/>
      <c r="DM12" s="681"/>
      <c r="DN12" s="681"/>
      <c r="DO12" s="681"/>
      <c r="DP12" s="682"/>
      <c r="DQ12" s="686">
        <v>201920</v>
      </c>
      <c r="DR12" s="681"/>
      <c r="DS12" s="681"/>
      <c r="DT12" s="681"/>
      <c r="DU12" s="681"/>
      <c r="DV12" s="681"/>
      <c r="DW12" s="681"/>
      <c r="DX12" s="681"/>
      <c r="DY12" s="681"/>
      <c r="DZ12" s="681"/>
      <c r="EA12" s="681"/>
      <c r="EB12" s="681"/>
      <c r="EC12" s="727"/>
    </row>
    <row r="13" spans="2:143" ht="11.25" customHeight="1" x14ac:dyDescent="0.15">
      <c r="B13" s="677" t="s">
        <v>254</v>
      </c>
      <c r="C13" s="678"/>
      <c r="D13" s="678"/>
      <c r="E13" s="678"/>
      <c r="F13" s="678"/>
      <c r="G13" s="678"/>
      <c r="H13" s="678"/>
      <c r="I13" s="678"/>
      <c r="J13" s="678"/>
      <c r="K13" s="678"/>
      <c r="L13" s="678"/>
      <c r="M13" s="678"/>
      <c r="N13" s="678"/>
      <c r="O13" s="678"/>
      <c r="P13" s="678"/>
      <c r="Q13" s="679"/>
      <c r="R13" s="680" t="s">
        <v>240</v>
      </c>
      <c r="S13" s="681"/>
      <c r="T13" s="681"/>
      <c r="U13" s="681"/>
      <c r="V13" s="681"/>
      <c r="W13" s="681"/>
      <c r="X13" s="681"/>
      <c r="Y13" s="682"/>
      <c r="Z13" s="713" t="s">
        <v>179</v>
      </c>
      <c r="AA13" s="713"/>
      <c r="AB13" s="713"/>
      <c r="AC13" s="713"/>
      <c r="AD13" s="714" t="s">
        <v>240</v>
      </c>
      <c r="AE13" s="714"/>
      <c r="AF13" s="714"/>
      <c r="AG13" s="714"/>
      <c r="AH13" s="714"/>
      <c r="AI13" s="714"/>
      <c r="AJ13" s="714"/>
      <c r="AK13" s="714"/>
      <c r="AL13" s="683" t="s">
        <v>240</v>
      </c>
      <c r="AM13" s="684"/>
      <c r="AN13" s="684"/>
      <c r="AO13" s="715"/>
      <c r="AP13" s="677" t="s">
        <v>255</v>
      </c>
      <c r="AQ13" s="678"/>
      <c r="AR13" s="678"/>
      <c r="AS13" s="678"/>
      <c r="AT13" s="678"/>
      <c r="AU13" s="678"/>
      <c r="AV13" s="678"/>
      <c r="AW13" s="678"/>
      <c r="AX13" s="678"/>
      <c r="AY13" s="678"/>
      <c r="AZ13" s="678"/>
      <c r="BA13" s="678"/>
      <c r="BB13" s="678"/>
      <c r="BC13" s="678"/>
      <c r="BD13" s="678"/>
      <c r="BE13" s="678"/>
      <c r="BF13" s="679"/>
      <c r="BG13" s="680">
        <v>451781</v>
      </c>
      <c r="BH13" s="681"/>
      <c r="BI13" s="681"/>
      <c r="BJ13" s="681"/>
      <c r="BK13" s="681"/>
      <c r="BL13" s="681"/>
      <c r="BM13" s="681"/>
      <c r="BN13" s="682"/>
      <c r="BO13" s="713">
        <v>40.299999999999997</v>
      </c>
      <c r="BP13" s="713"/>
      <c r="BQ13" s="713"/>
      <c r="BR13" s="713"/>
      <c r="BS13" s="686">
        <v>29922</v>
      </c>
      <c r="BT13" s="681"/>
      <c r="BU13" s="681"/>
      <c r="BV13" s="681"/>
      <c r="BW13" s="681"/>
      <c r="BX13" s="681"/>
      <c r="BY13" s="681"/>
      <c r="BZ13" s="681"/>
      <c r="CA13" s="681"/>
      <c r="CB13" s="727"/>
      <c r="CD13" s="719" t="s">
        <v>256</v>
      </c>
      <c r="CE13" s="720"/>
      <c r="CF13" s="720"/>
      <c r="CG13" s="720"/>
      <c r="CH13" s="720"/>
      <c r="CI13" s="720"/>
      <c r="CJ13" s="720"/>
      <c r="CK13" s="720"/>
      <c r="CL13" s="720"/>
      <c r="CM13" s="720"/>
      <c r="CN13" s="720"/>
      <c r="CO13" s="720"/>
      <c r="CP13" s="720"/>
      <c r="CQ13" s="721"/>
      <c r="CR13" s="680">
        <v>936688</v>
      </c>
      <c r="CS13" s="681"/>
      <c r="CT13" s="681"/>
      <c r="CU13" s="681"/>
      <c r="CV13" s="681"/>
      <c r="CW13" s="681"/>
      <c r="CX13" s="681"/>
      <c r="CY13" s="682"/>
      <c r="CZ13" s="713">
        <v>7</v>
      </c>
      <c r="DA13" s="713"/>
      <c r="DB13" s="713"/>
      <c r="DC13" s="713"/>
      <c r="DD13" s="686">
        <v>797030</v>
      </c>
      <c r="DE13" s="681"/>
      <c r="DF13" s="681"/>
      <c r="DG13" s="681"/>
      <c r="DH13" s="681"/>
      <c r="DI13" s="681"/>
      <c r="DJ13" s="681"/>
      <c r="DK13" s="681"/>
      <c r="DL13" s="681"/>
      <c r="DM13" s="681"/>
      <c r="DN13" s="681"/>
      <c r="DO13" s="681"/>
      <c r="DP13" s="682"/>
      <c r="DQ13" s="686">
        <v>155499</v>
      </c>
      <c r="DR13" s="681"/>
      <c r="DS13" s="681"/>
      <c r="DT13" s="681"/>
      <c r="DU13" s="681"/>
      <c r="DV13" s="681"/>
      <c r="DW13" s="681"/>
      <c r="DX13" s="681"/>
      <c r="DY13" s="681"/>
      <c r="DZ13" s="681"/>
      <c r="EA13" s="681"/>
      <c r="EB13" s="681"/>
      <c r="EC13" s="727"/>
    </row>
    <row r="14" spans="2:143" ht="11.25" customHeight="1" x14ac:dyDescent="0.15">
      <c r="B14" s="677" t="s">
        <v>257</v>
      </c>
      <c r="C14" s="678"/>
      <c r="D14" s="678"/>
      <c r="E14" s="678"/>
      <c r="F14" s="678"/>
      <c r="G14" s="678"/>
      <c r="H14" s="678"/>
      <c r="I14" s="678"/>
      <c r="J14" s="678"/>
      <c r="K14" s="678"/>
      <c r="L14" s="678"/>
      <c r="M14" s="678"/>
      <c r="N14" s="678"/>
      <c r="O14" s="678"/>
      <c r="P14" s="678"/>
      <c r="Q14" s="679"/>
      <c r="R14" s="680" t="s">
        <v>179</v>
      </c>
      <c r="S14" s="681"/>
      <c r="T14" s="681"/>
      <c r="U14" s="681"/>
      <c r="V14" s="681"/>
      <c r="W14" s="681"/>
      <c r="X14" s="681"/>
      <c r="Y14" s="682"/>
      <c r="Z14" s="713" t="s">
        <v>240</v>
      </c>
      <c r="AA14" s="713"/>
      <c r="AB14" s="713"/>
      <c r="AC14" s="713"/>
      <c r="AD14" s="714" t="s">
        <v>240</v>
      </c>
      <c r="AE14" s="714"/>
      <c r="AF14" s="714"/>
      <c r="AG14" s="714"/>
      <c r="AH14" s="714"/>
      <c r="AI14" s="714"/>
      <c r="AJ14" s="714"/>
      <c r="AK14" s="714"/>
      <c r="AL14" s="683" t="s">
        <v>240</v>
      </c>
      <c r="AM14" s="684"/>
      <c r="AN14" s="684"/>
      <c r="AO14" s="715"/>
      <c r="AP14" s="677" t="s">
        <v>258</v>
      </c>
      <c r="AQ14" s="678"/>
      <c r="AR14" s="678"/>
      <c r="AS14" s="678"/>
      <c r="AT14" s="678"/>
      <c r="AU14" s="678"/>
      <c r="AV14" s="678"/>
      <c r="AW14" s="678"/>
      <c r="AX14" s="678"/>
      <c r="AY14" s="678"/>
      <c r="AZ14" s="678"/>
      <c r="BA14" s="678"/>
      <c r="BB14" s="678"/>
      <c r="BC14" s="678"/>
      <c r="BD14" s="678"/>
      <c r="BE14" s="678"/>
      <c r="BF14" s="679"/>
      <c r="BG14" s="680">
        <v>49009</v>
      </c>
      <c r="BH14" s="681"/>
      <c r="BI14" s="681"/>
      <c r="BJ14" s="681"/>
      <c r="BK14" s="681"/>
      <c r="BL14" s="681"/>
      <c r="BM14" s="681"/>
      <c r="BN14" s="682"/>
      <c r="BO14" s="713">
        <v>4.4000000000000004</v>
      </c>
      <c r="BP14" s="713"/>
      <c r="BQ14" s="713"/>
      <c r="BR14" s="713"/>
      <c r="BS14" s="686" t="s">
        <v>179</v>
      </c>
      <c r="BT14" s="681"/>
      <c r="BU14" s="681"/>
      <c r="BV14" s="681"/>
      <c r="BW14" s="681"/>
      <c r="BX14" s="681"/>
      <c r="BY14" s="681"/>
      <c r="BZ14" s="681"/>
      <c r="CA14" s="681"/>
      <c r="CB14" s="727"/>
      <c r="CD14" s="719" t="s">
        <v>259</v>
      </c>
      <c r="CE14" s="720"/>
      <c r="CF14" s="720"/>
      <c r="CG14" s="720"/>
      <c r="CH14" s="720"/>
      <c r="CI14" s="720"/>
      <c r="CJ14" s="720"/>
      <c r="CK14" s="720"/>
      <c r="CL14" s="720"/>
      <c r="CM14" s="720"/>
      <c r="CN14" s="720"/>
      <c r="CO14" s="720"/>
      <c r="CP14" s="720"/>
      <c r="CQ14" s="721"/>
      <c r="CR14" s="680">
        <v>355842</v>
      </c>
      <c r="CS14" s="681"/>
      <c r="CT14" s="681"/>
      <c r="CU14" s="681"/>
      <c r="CV14" s="681"/>
      <c r="CW14" s="681"/>
      <c r="CX14" s="681"/>
      <c r="CY14" s="682"/>
      <c r="CZ14" s="713">
        <v>2.6</v>
      </c>
      <c r="DA14" s="713"/>
      <c r="DB14" s="713"/>
      <c r="DC14" s="713"/>
      <c r="DD14" s="686">
        <v>13502</v>
      </c>
      <c r="DE14" s="681"/>
      <c r="DF14" s="681"/>
      <c r="DG14" s="681"/>
      <c r="DH14" s="681"/>
      <c r="DI14" s="681"/>
      <c r="DJ14" s="681"/>
      <c r="DK14" s="681"/>
      <c r="DL14" s="681"/>
      <c r="DM14" s="681"/>
      <c r="DN14" s="681"/>
      <c r="DO14" s="681"/>
      <c r="DP14" s="682"/>
      <c r="DQ14" s="686">
        <v>321155</v>
      </c>
      <c r="DR14" s="681"/>
      <c r="DS14" s="681"/>
      <c r="DT14" s="681"/>
      <c r="DU14" s="681"/>
      <c r="DV14" s="681"/>
      <c r="DW14" s="681"/>
      <c r="DX14" s="681"/>
      <c r="DY14" s="681"/>
      <c r="DZ14" s="681"/>
      <c r="EA14" s="681"/>
      <c r="EB14" s="681"/>
      <c r="EC14" s="727"/>
    </row>
    <row r="15" spans="2:143" ht="11.25" customHeight="1" x14ac:dyDescent="0.15">
      <c r="B15" s="677" t="s">
        <v>260</v>
      </c>
      <c r="C15" s="678"/>
      <c r="D15" s="678"/>
      <c r="E15" s="678"/>
      <c r="F15" s="678"/>
      <c r="G15" s="678"/>
      <c r="H15" s="678"/>
      <c r="I15" s="678"/>
      <c r="J15" s="678"/>
      <c r="K15" s="678"/>
      <c r="L15" s="678"/>
      <c r="M15" s="678"/>
      <c r="N15" s="678"/>
      <c r="O15" s="678"/>
      <c r="P15" s="678"/>
      <c r="Q15" s="679"/>
      <c r="R15" s="680" t="s">
        <v>179</v>
      </c>
      <c r="S15" s="681"/>
      <c r="T15" s="681"/>
      <c r="U15" s="681"/>
      <c r="V15" s="681"/>
      <c r="W15" s="681"/>
      <c r="X15" s="681"/>
      <c r="Y15" s="682"/>
      <c r="Z15" s="713" t="s">
        <v>240</v>
      </c>
      <c r="AA15" s="713"/>
      <c r="AB15" s="713"/>
      <c r="AC15" s="713"/>
      <c r="AD15" s="714" t="s">
        <v>179</v>
      </c>
      <c r="AE15" s="714"/>
      <c r="AF15" s="714"/>
      <c r="AG15" s="714"/>
      <c r="AH15" s="714"/>
      <c r="AI15" s="714"/>
      <c r="AJ15" s="714"/>
      <c r="AK15" s="714"/>
      <c r="AL15" s="683" t="s">
        <v>240</v>
      </c>
      <c r="AM15" s="684"/>
      <c r="AN15" s="684"/>
      <c r="AO15" s="715"/>
      <c r="AP15" s="677" t="s">
        <v>261</v>
      </c>
      <c r="AQ15" s="678"/>
      <c r="AR15" s="678"/>
      <c r="AS15" s="678"/>
      <c r="AT15" s="678"/>
      <c r="AU15" s="678"/>
      <c r="AV15" s="678"/>
      <c r="AW15" s="678"/>
      <c r="AX15" s="678"/>
      <c r="AY15" s="678"/>
      <c r="AZ15" s="678"/>
      <c r="BA15" s="678"/>
      <c r="BB15" s="678"/>
      <c r="BC15" s="678"/>
      <c r="BD15" s="678"/>
      <c r="BE15" s="678"/>
      <c r="BF15" s="679"/>
      <c r="BG15" s="680">
        <v>89247</v>
      </c>
      <c r="BH15" s="681"/>
      <c r="BI15" s="681"/>
      <c r="BJ15" s="681"/>
      <c r="BK15" s="681"/>
      <c r="BL15" s="681"/>
      <c r="BM15" s="681"/>
      <c r="BN15" s="682"/>
      <c r="BO15" s="713">
        <v>8</v>
      </c>
      <c r="BP15" s="713"/>
      <c r="BQ15" s="713"/>
      <c r="BR15" s="713"/>
      <c r="BS15" s="686" t="s">
        <v>240</v>
      </c>
      <c r="BT15" s="681"/>
      <c r="BU15" s="681"/>
      <c r="BV15" s="681"/>
      <c r="BW15" s="681"/>
      <c r="BX15" s="681"/>
      <c r="BY15" s="681"/>
      <c r="BZ15" s="681"/>
      <c r="CA15" s="681"/>
      <c r="CB15" s="727"/>
      <c r="CD15" s="719" t="s">
        <v>262</v>
      </c>
      <c r="CE15" s="720"/>
      <c r="CF15" s="720"/>
      <c r="CG15" s="720"/>
      <c r="CH15" s="720"/>
      <c r="CI15" s="720"/>
      <c r="CJ15" s="720"/>
      <c r="CK15" s="720"/>
      <c r="CL15" s="720"/>
      <c r="CM15" s="720"/>
      <c r="CN15" s="720"/>
      <c r="CO15" s="720"/>
      <c r="CP15" s="720"/>
      <c r="CQ15" s="721"/>
      <c r="CR15" s="680">
        <v>761906</v>
      </c>
      <c r="CS15" s="681"/>
      <c r="CT15" s="681"/>
      <c r="CU15" s="681"/>
      <c r="CV15" s="681"/>
      <c r="CW15" s="681"/>
      <c r="CX15" s="681"/>
      <c r="CY15" s="682"/>
      <c r="CZ15" s="713">
        <v>5.7</v>
      </c>
      <c r="DA15" s="713"/>
      <c r="DB15" s="713"/>
      <c r="DC15" s="713"/>
      <c r="DD15" s="686">
        <v>110592</v>
      </c>
      <c r="DE15" s="681"/>
      <c r="DF15" s="681"/>
      <c r="DG15" s="681"/>
      <c r="DH15" s="681"/>
      <c r="DI15" s="681"/>
      <c r="DJ15" s="681"/>
      <c r="DK15" s="681"/>
      <c r="DL15" s="681"/>
      <c r="DM15" s="681"/>
      <c r="DN15" s="681"/>
      <c r="DO15" s="681"/>
      <c r="DP15" s="682"/>
      <c r="DQ15" s="686">
        <v>349668</v>
      </c>
      <c r="DR15" s="681"/>
      <c r="DS15" s="681"/>
      <c r="DT15" s="681"/>
      <c r="DU15" s="681"/>
      <c r="DV15" s="681"/>
      <c r="DW15" s="681"/>
      <c r="DX15" s="681"/>
      <c r="DY15" s="681"/>
      <c r="DZ15" s="681"/>
      <c r="EA15" s="681"/>
      <c r="EB15" s="681"/>
      <c r="EC15" s="727"/>
    </row>
    <row r="16" spans="2:143" ht="11.25" customHeight="1" x14ac:dyDescent="0.15">
      <c r="B16" s="677" t="s">
        <v>263</v>
      </c>
      <c r="C16" s="678"/>
      <c r="D16" s="678"/>
      <c r="E16" s="678"/>
      <c r="F16" s="678"/>
      <c r="G16" s="678"/>
      <c r="H16" s="678"/>
      <c r="I16" s="678"/>
      <c r="J16" s="678"/>
      <c r="K16" s="678"/>
      <c r="L16" s="678"/>
      <c r="M16" s="678"/>
      <c r="N16" s="678"/>
      <c r="O16" s="678"/>
      <c r="P16" s="678"/>
      <c r="Q16" s="679"/>
      <c r="R16" s="680">
        <v>3899</v>
      </c>
      <c r="S16" s="681"/>
      <c r="T16" s="681"/>
      <c r="U16" s="681"/>
      <c r="V16" s="681"/>
      <c r="W16" s="681"/>
      <c r="X16" s="681"/>
      <c r="Y16" s="682"/>
      <c r="Z16" s="713">
        <v>0</v>
      </c>
      <c r="AA16" s="713"/>
      <c r="AB16" s="713"/>
      <c r="AC16" s="713"/>
      <c r="AD16" s="714">
        <v>3899</v>
      </c>
      <c r="AE16" s="714"/>
      <c r="AF16" s="714"/>
      <c r="AG16" s="714"/>
      <c r="AH16" s="714"/>
      <c r="AI16" s="714"/>
      <c r="AJ16" s="714"/>
      <c r="AK16" s="714"/>
      <c r="AL16" s="683">
        <v>0.1</v>
      </c>
      <c r="AM16" s="684"/>
      <c r="AN16" s="684"/>
      <c r="AO16" s="715"/>
      <c r="AP16" s="677" t="s">
        <v>264</v>
      </c>
      <c r="AQ16" s="678"/>
      <c r="AR16" s="678"/>
      <c r="AS16" s="678"/>
      <c r="AT16" s="678"/>
      <c r="AU16" s="678"/>
      <c r="AV16" s="678"/>
      <c r="AW16" s="678"/>
      <c r="AX16" s="678"/>
      <c r="AY16" s="678"/>
      <c r="AZ16" s="678"/>
      <c r="BA16" s="678"/>
      <c r="BB16" s="678"/>
      <c r="BC16" s="678"/>
      <c r="BD16" s="678"/>
      <c r="BE16" s="678"/>
      <c r="BF16" s="679"/>
      <c r="BG16" s="680" t="s">
        <v>240</v>
      </c>
      <c r="BH16" s="681"/>
      <c r="BI16" s="681"/>
      <c r="BJ16" s="681"/>
      <c r="BK16" s="681"/>
      <c r="BL16" s="681"/>
      <c r="BM16" s="681"/>
      <c r="BN16" s="682"/>
      <c r="BO16" s="713" t="s">
        <v>179</v>
      </c>
      <c r="BP16" s="713"/>
      <c r="BQ16" s="713"/>
      <c r="BR16" s="713"/>
      <c r="BS16" s="686" t="s">
        <v>179</v>
      </c>
      <c r="BT16" s="681"/>
      <c r="BU16" s="681"/>
      <c r="BV16" s="681"/>
      <c r="BW16" s="681"/>
      <c r="BX16" s="681"/>
      <c r="BY16" s="681"/>
      <c r="BZ16" s="681"/>
      <c r="CA16" s="681"/>
      <c r="CB16" s="727"/>
      <c r="CD16" s="719" t="s">
        <v>265</v>
      </c>
      <c r="CE16" s="720"/>
      <c r="CF16" s="720"/>
      <c r="CG16" s="720"/>
      <c r="CH16" s="720"/>
      <c r="CI16" s="720"/>
      <c r="CJ16" s="720"/>
      <c r="CK16" s="720"/>
      <c r="CL16" s="720"/>
      <c r="CM16" s="720"/>
      <c r="CN16" s="720"/>
      <c r="CO16" s="720"/>
      <c r="CP16" s="720"/>
      <c r="CQ16" s="721"/>
      <c r="CR16" s="680">
        <v>17699</v>
      </c>
      <c r="CS16" s="681"/>
      <c r="CT16" s="681"/>
      <c r="CU16" s="681"/>
      <c r="CV16" s="681"/>
      <c r="CW16" s="681"/>
      <c r="CX16" s="681"/>
      <c r="CY16" s="682"/>
      <c r="CZ16" s="713">
        <v>0.1</v>
      </c>
      <c r="DA16" s="713"/>
      <c r="DB16" s="713"/>
      <c r="DC16" s="713"/>
      <c r="DD16" s="686" t="s">
        <v>179</v>
      </c>
      <c r="DE16" s="681"/>
      <c r="DF16" s="681"/>
      <c r="DG16" s="681"/>
      <c r="DH16" s="681"/>
      <c r="DI16" s="681"/>
      <c r="DJ16" s="681"/>
      <c r="DK16" s="681"/>
      <c r="DL16" s="681"/>
      <c r="DM16" s="681"/>
      <c r="DN16" s="681"/>
      <c r="DO16" s="681"/>
      <c r="DP16" s="682"/>
      <c r="DQ16" s="686">
        <v>7952</v>
      </c>
      <c r="DR16" s="681"/>
      <c r="DS16" s="681"/>
      <c r="DT16" s="681"/>
      <c r="DU16" s="681"/>
      <c r="DV16" s="681"/>
      <c r="DW16" s="681"/>
      <c r="DX16" s="681"/>
      <c r="DY16" s="681"/>
      <c r="DZ16" s="681"/>
      <c r="EA16" s="681"/>
      <c r="EB16" s="681"/>
      <c r="EC16" s="727"/>
    </row>
    <row r="17" spans="2:133" ht="11.25" customHeight="1" x14ac:dyDescent="0.15">
      <c r="B17" s="677" t="s">
        <v>266</v>
      </c>
      <c r="C17" s="678"/>
      <c r="D17" s="678"/>
      <c r="E17" s="678"/>
      <c r="F17" s="678"/>
      <c r="G17" s="678"/>
      <c r="H17" s="678"/>
      <c r="I17" s="678"/>
      <c r="J17" s="678"/>
      <c r="K17" s="678"/>
      <c r="L17" s="678"/>
      <c r="M17" s="678"/>
      <c r="N17" s="678"/>
      <c r="O17" s="678"/>
      <c r="P17" s="678"/>
      <c r="Q17" s="679"/>
      <c r="R17" s="680">
        <v>5638</v>
      </c>
      <c r="S17" s="681"/>
      <c r="T17" s="681"/>
      <c r="U17" s="681"/>
      <c r="V17" s="681"/>
      <c r="W17" s="681"/>
      <c r="X17" s="681"/>
      <c r="Y17" s="682"/>
      <c r="Z17" s="713">
        <v>0</v>
      </c>
      <c r="AA17" s="713"/>
      <c r="AB17" s="713"/>
      <c r="AC17" s="713"/>
      <c r="AD17" s="714">
        <v>5638</v>
      </c>
      <c r="AE17" s="714"/>
      <c r="AF17" s="714"/>
      <c r="AG17" s="714"/>
      <c r="AH17" s="714"/>
      <c r="AI17" s="714"/>
      <c r="AJ17" s="714"/>
      <c r="AK17" s="714"/>
      <c r="AL17" s="683">
        <v>0.2</v>
      </c>
      <c r="AM17" s="684"/>
      <c r="AN17" s="684"/>
      <c r="AO17" s="715"/>
      <c r="AP17" s="677" t="s">
        <v>267</v>
      </c>
      <c r="AQ17" s="678"/>
      <c r="AR17" s="678"/>
      <c r="AS17" s="678"/>
      <c r="AT17" s="678"/>
      <c r="AU17" s="678"/>
      <c r="AV17" s="678"/>
      <c r="AW17" s="678"/>
      <c r="AX17" s="678"/>
      <c r="AY17" s="678"/>
      <c r="AZ17" s="678"/>
      <c r="BA17" s="678"/>
      <c r="BB17" s="678"/>
      <c r="BC17" s="678"/>
      <c r="BD17" s="678"/>
      <c r="BE17" s="678"/>
      <c r="BF17" s="679"/>
      <c r="BG17" s="680" t="s">
        <v>240</v>
      </c>
      <c r="BH17" s="681"/>
      <c r="BI17" s="681"/>
      <c r="BJ17" s="681"/>
      <c r="BK17" s="681"/>
      <c r="BL17" s="681"/>
      <c r="BM17" s="681"/>
      <c r="BN17" s="682"/>
      <c r="BO17" s="713" t="s">
        <v>179</v>
      </c>
      <c r="BP17" s="713"/>
      <c r="BQ17" s="713"/>
      <c r="BR17" s="713"/>
      <c r="BS17" s="686" t="s">
        <v>179</v>
      </c>
      <c r="BT17" s="681"/>
      <c r="BU17" s="681"/>
      <c r="BV17" s="681"/>
      <c r="BW17" s="681"/>
      <c r="BX17" s="681"/>
      <c r="BY17" s="681"/>
      <c r="BZ17" s="681"/>
      <c r="CA17" s="681"/>
      <c r="CB17" s="727"/>
      <c r="CD17" s="719" t="s">
        <v>268</v>
      </c>
      <c r="CE17" s="720"/>
      <c r="CF17" s="720"/>
      <c r="CG17" s="720"/>
      <c r="CH17" s="720"/>
      <c r="CI17" s="720"/>
      <c r="CJ17" s="720"/>
      <c r="CK17" s="720"/>
      <c r="CL17" s="720"/>
      <c r="CM17" s="720"/>
      <c r="CN17" s="720"/>
      <c r="CO17" s="720"/>
      <c r="CP17" s="720"/>
      <c r="CQ17" s="721"/>
      <c r="CR17" s="680">
        <v>660253</v>
      </c>
      <c r="CS17" s="681"/>
      <c r="CT17" s="681"/>
      <c r="CU17" s="681"/>
      <c r="CV17" s="681"/>
      <c r="CW17" s="681"/>
      <c r="CX17" s="681"/>
      <c r="CY17" s="682"/>
      <c r="CZ17" s="713">
        <v>4.9000000000000004</v>
      </c>
      <c r="DA17" s="713"/>
      <c r="DB17" s="713"/>
      <c r="DC17" s="713"/>
      <c r="DD17" s="686" t="s">
        <v>240</v>
      </c>
      <c r="DE17" s="681"/>
      <c r="DF17" s="681"/>
      <c r="DG17" s="681"/>
      <c r="DH17" s="681"/>
      <c r="DI17" s="681"/>
      <c r="DJ17" s="681"/>
      <c r="DK17" s="681"/>
      <c r="DL17" s="681"/>
      <c r="DM17" s="681"/>
      <c r="DN17" s="681"/>
      <c r="DO17" s="681"/>
      <c r="DP17" s="682"/>
      <c r="DQ17" s="686">
        <v>623344</v>
      </c>
      <c r="DR17" s="681"/>
      <c r="DS17" s="681"/>
      <c r="DT17" s="681"/>
      <c r="DU17" s="681"/>
      <c r="DV17" s="681"/>
      <c r="DW17" s="681"/>
      <c r="DX17" s="681"/>
      <c r="DY17" s="681"/>
      <c r="DZ17" s="681"/>
      <c r="EA17" s="681"/>
      <c r="EB17" s="681"/>
      <c r="EC17" s="727"/>
    </row>
    <row r="18" spans="2:133" ht="11.25" customHeight="1" x14ac:dyDescent="0.15">
      <c r="B18" s="677" t="s">
        <v>269</v>
      </c>
      <c r="C18" s="678"/>
      <c r="D18" s="678"/>
      <c r="E18" s="678"/>
      <c r="F18" s="678"/>
      <c r="G18" s="678"/>
      <c r="H18" s="678"/>
      <c r="I18" s="678"/>
      <c r="J18" s="678"/>
      <c r="K18" s="678"/>
      <c r="L18" s="678"/>
      <c r="M18" s="678"/>
      <c r="N18" s="678"/>
      <c r="O18" s="678"/>
      <c r="P18" s="678"/>
      <c r="Q18" s="679"/>
      <c r="R18" s="680">
        <v>7363</v>
      </c>
      <c r="S18" s="681"/>
      <c r="T18" s="681"/>
      <c r="U18" s="681"/>
      <c r="V18" s="681"/>
      <c r="W18" s="681"/>
      <c r="X18" s="681"/>
      <c r="Y18" s="682"/>
      <c r="Z18" s="713">
        <v>0.1</v>
      </c>
      <c r="AA18" s="713"/>
      <c r="AB18" s="713"/>
      <c r="AC18" s="713"/>
      <c r="AD18" s="714">
        <v>7363</v>
      </c>
      <c r="AE18" s="714"/>
      <c r="AF18" s="714"/>
      <c r="AG18" s="714"/>
      <c r="AH18" s="714"/>
      <c r="AI18" s="714"/>
      <c r="AJ18" s="714"/>
      <c r="AK18" s="714"/>
      <c r="AL18" s="683">
        <v>0.2</v>
      </c>
      <c r="AM18" s="684"/>
      <c r="AN18" s="684"/>
      <c r="AO18" s="715"/>
      <c r="AP18" s="677" t="s">
        <v>270</v>
      </c>
      <c r="AQ18" s="678"/>
      <c r="AR18" s="678"/>
      <c r="AS18" s="678"/>
      <c r="AT18" s="678"/>
      <c r="AU18" s="678"/>
      <c r="AV18" s="678"/>
      <c r="AW18" s="678"/>
      <c r="AX18" s="678"/>
      <c r="AY18" s="678"/>
      <c r="AZ18" s="678"/>
      <c r="BA18" s="678"/>
      <c r="BB18" s="678"/>
      <c r="BC18" s="678"/>
      <c r="BD18" s="678"/>
      <c r="BE18" s="678"/>
      <c r="BF18" s="679"/>
      <c r="BG18" s="680" t="s">
        <v>179</v>
      </c>
      <c r="BH18" s="681"/>
      <c r="BI18" s="681"/>
      <c r="BJ18" s="681"/>
      <c r="BK18" s="681"/>
      <c r="BL18" s="681"/>
      <c r="BM18" s="681"/>
      <c r="BN18" s="682"/>
      <c r="BO18" s="713" t="s">
        <v>240</v>
      </c>
      <c r="BP18" s="713"/>
      <c r="BQ18" s="713"/>
      <c r="BR18" s="713"/>
      <c r="BS18" s="686" t="s">
        <v>240</v>
      </c>
      <c r="BT18" s="681"/>
      <c r="BU18" s="681"/>
      <c r="BV18" s="681"/>
      <c r="BW18" s="681"/>
      <c r="BX18" s="681"/>
      <c r="BY18" s="681"/>
      <c r="BZ18" s="681"/>
      <c r="CA18" s="681"/>
      <c r="CB18" s="727"/>
      <c r="CD18" s="719" t="s">
        <v>271</v>
      </c>
      <c r="CE18" s="720"/>
      <c r="CF18" s="720"/>
      <c r="CG18" s="720"/>
      <c r="CH18" s="720"/>
      <c r="CI18" s="720"/>
      <c r="CJ18" s="720"/>
      <c r="CK18" s="720"/>
      <c r="CL18" s="720"/>
      <c r="CM18" s="720"/>
      <c r="CN18" s="720"/>
      <c r="CO18" s="720"/>
      <c r="CP18" s="720"/>
      <c r="CQ18" s="721"/>
      <c r="CR18" s="680" t="s">
        <v>240</v>
      </c>
      <c r="CS18" s="681"/>
      <c r="CT18" s="681"/>
      <c r="CU18" s="681"/>
      <c r="CV18" s="681"/>
      <c r="CW18" s="681"/>
      <c r="CX18" s="681"/>
      <c r="CY18" s="682"/>
      <c r="CZ18" s="713" t="s">
        <v>240</v>
      </c>
      <c r="DA18" s="713"/>
      <c r="DB18" s="713"/>
      <c r="DC18" s="713"/>
      <c r="DD18" s="686" t="s">
        <v>179</v>
      </c>
      <c r="DE18" s="681"/>
      <c r="DF18" s="681"/>
      <c r="DG18" s="681"/>
      <c r="DH18" s="681"/>
      <c r="DI18" s="681"/>
      <c r="DJ18" s="681"/>
      <c r="DK18" s="681"/>
      <c r="DL18" s="681"/>
      <c r="DM18" s="681"/>
      <c r="DN18" s="681"/>
      <c r="DO18" s="681"/>
      <c r="DP18" s="682"/>
      <c r="DQ18" s="686" t="s">
        <v>179</v>
      </c>
      <c r="DR18" s="681"/>
      <c r="DS18" s="681"/>
      <c r="DT18" s="681"/>
      <c r="DU18" s="681"/>
      <c r="DV18" s="681"/>
      <c r="DW18" s="681"/>
      <c r="DX18" s="681"/>
      <c r="DY18" s="681"/>
      <c r="DZ18" s="681"/>
      <c r="EA18" s="681"/>
      <c r="EB18" s="681"/>
      <c r="EC18" s="727"/>
    </row>
    <row r="19" spans="2:133" ht="11.25" customHeight="1" x14ac:dyDescent="0.15">
      <c r="B19" s="677" t="s">
        <v>272</v>
      </c>
      <c r="C19" s="678"/>
      <c r="D19" s="678"/>
      <c r="E19" s="678"/>
      <c r="F19" s="678"/>
      <c r="G19" s="678"/>
      <c r="H19" s="678"/>
      <c r="I19" s="678"/>
      <c r="J19" s="678"/>
      <c r="K19" s="678"/>
      <c r="L19" s="678"/>
      <c r="M19" s="678"/>
      <c r="N19" s="678"/>
      <c r="O19" s="678"/>
      <c r="P19" s="678"/>
      <c r="Q19" s="679"/>
      <c r="R19" s="680">
        <v>4625</v>
      </c>
      <c r="S19" s="681"/>
      <c r="T19" s="681"/>
      <c r="U19" s="681"/>
      <c r="V19" s="681"/>
      <c r="W19" s="681"/>
      <c r="X19" s="681"/>
      <c r="Y19" s="682"/>
      <c r="Z19" s="713">
        <v>0</v>
      </c>
      <c r="AA19" s="713"/>
      <c r="AB19" s="713"/>
      <c r="AC19" s="713"/>
      <c r="AD19" s="714">
        <v>4625</v>
      </c>
      <c r="AE19" s="714"/>
      <c r="AF19" s="714"/>
      <c r="AG19" s="714"/>
      <c r="AH19" s="714"/>
      <c r="AI19" s="714"/>
      <c r="AJ19" s="714"/>
      <c r="AK19" s="714"/>
      <c r="AL19" s="683">
        <v>0.1</v>
      </c>
      <c r="AM19" s="684"/>
      <c r="AN19" s="684"/>
      <c r="AO19" s="715"/>
      <c r="AP19" s="677" t="s">
        <v>273</v>
      </c>
      <c r="AQ19" s="678"/>
      <c r="AR19" s="678"/>
      <c r="AS19" s="678"/>
      <c r="AT19" s="678"/>
      <c r="AU19" s="678"/>
      <c r="AV19" s="678"/>
      <c r="AW19" s="678"/>
      <c r="AX19" s="678"/>
      <c r="AY19" s="678"/>
      <c r="AZ19" s="678"/>
      <c r="BA19" s="678"/>
      <c r="BB19" s="678"/>
      <c r="BC19" s="678"/>
      <c r="BD19" s="678"/>
      <c r="BE19" s="678"/>
      <c r="BF19" s="679"/>
      <c r="BG19" s="680">
        <v>23580</v>
      </c>
      <c r="BH19" s="681"/>
      <c r="BI19" s="681"/>
      <c r="BJ19" s="681"/>
      <c r="BK19" s="681"/>
      <c r="BL19" s="681"/>
      <c r="BM19" s="681"/>
      <c r="BN19" s="682"/>
      <c r="BO19" s="713">
        <v>2.1</v>
      </c>
      <c r="BP19" s="713"/>
      <c r="BQ19" s="713"/>
      <c r="BR19" s="713"/>
      <c r="BS19" s="686" t="s">
        <v>240</v>
      </c>
      <c r="BT19" s="681"/>
      <c r="BU19" s="681"/>
      <c r="BV19" s="681"/>
      <c r="BW19" s="681"/>
      <c r="BX19" s="681"/>
      <c r="BY19" s="681"/>
      <c r="BZ19" s="681"/>
      <c r="CA19" s="681"/>
      <c r="CB19" s="727"/>
      <c r="CD19" s="719" t="s">
        <v>274</v>
      </c>
      <c r="CE19" s="720"/>
      <c r="CF19" s="720"/>
      <c r="CG19" s="720"/>
      <c r="CH19" s="720"/>
      <c r="CI19" s="720"/>
      <c r="CJ19" s="720"/>
      <c r="CK19" s="720"/>
      <c r="CL19" s="720"/>
      <c r="CM19" s="720"/>
      <c r="CN19" s="720"/>
      <c r="CO19" s="720"/>
      <c r="CP19" s="720"/>
      <c r="CQ19" s="721"/>
      <c r="CR19" s="680" t="s">
        <v>179</v>
      </c>
      <c r="CS19" s="681"/>
      <c r="CT19" s="681"/>
      <c r="CU19" s="681"/>
      <c r="CV19" s="681"/>
      <c r="CW19" s="681"/>
      <c r="CX19" s="681"/>
      <c r="CY19" s="682"/>
      <c r="CZ19" s="713" t="s">
        <v>240</v>
      </c>
      <c r="DA19" s="713"/>
      <c r="DB19" s="713"/>
      <c r="DC19" s="713"/>
      <c r="DD19" s="686" t="s">
        <v>240</v>
      </c>
      <c r="DE19" s="681"/>
      <c r="DF19" s="681"/>
      <c r="DG19" s="681"/>
      <c r="DH19" s="681"/>
      <c r="DI19" s="681"/>
      <c r="DJ19" s="681"/>
      <c r="DK19" s="681"/>
      <c r="DL19" s="681"/>
      <c r="DM19" s="681"/>
      <c r="DN19" s="681"/>
      <c r="DO19" s="681"/>
      <c r="DP19" s="682"/>
      <c r="DQ19" s="686" t="s">
        <v>240</v>
      </c>
      <c r="DR19" s="681"/>
      <c r="DS19" s="681"/>
      <c r="DT19" s="681"/>
      <c r="DU19" s="681"/>
      <c r="DV19" s="681"/>
      <c r="DW19" s="681"/>
      <c r="DX19" s="681"/>
      <c r="DY19" s="681"/>
      <c r="DZ19" s="681"/>
      <c r="EA19" s="681"/>
      <c r="EB19" s="681"/>
      <c r="EC19" s="727"/>
    </row>
    <row r="20" spans="2:133" ht="11.25" customHeight="1" x14ac:dyDescent="0.15">
      <c r="B20" s="677" t="s">
        <v>275</v>
      </c>
      <c r="C20" s="678"/>
      <c r="D20" s="678"/>
      <c r="E20" s="678"/>
      <c r="F20" s="678"/>
      <c r="G20" s="678"/>
      <c r="H20" s="678"/>
      <c r="I20" s="678"/>
      <c r="J20" s="678"/>
      <c r="K20" s="678"/>
      <c r="L20" s="678"/>
      <c r="M20" s="678"/>
      <c r="N20" s="678"/>
      <c r="O20" s="678"/>
      <c r="P20" s="678"/>
      <c r="Q20" s="679"/>
      <c r="R20" s="680">
        <v>1726</v>
      </c>
      <c r="S20" s="681"/>
      <c r="T20" s="681"/>
      <c r="U20" s="681"/>
      <c r="V20" s="681"/>
      <c r="W20" s="681"/>
      <c r="X20" s="681"/>
      <c r="Y20" s="682"/>
      <c r="Z20" s="713">
        <v>0</v>
      </c>
      <c r="AA20" s="713"/>
      <c r="AB20" s="713"/>
      <c r="AC20" s="713"/>
      <c r="AD20" s="714">
        <v>1726</v>
      </c>
      <c r="AE20" s="714"/>
      <c r="AF20" s="714"/>
      <c r="AG20" s="714"/>
      <c r="AH20" s="714"/>
      <c r="AI20" s="714"/>
      <c r="AJ20" s="714"/>
      <c r="AK20" s="714"/>
      <c r="AL20" s="683">
        <v>0</v>
      </c>
      <c r="AM20" s="684"/>
      <c r="AN20" s="684"/>
      <c r="AO20" s="715"/>
      <c r="AP20" s="677" t="s">
        <v>276</v>
      </c>
      <c r="AQ20" s="678"/>
      <c r="AR20" s="678"/>
      <c r="AS20" s="678"/>
      <c r="AT20" s="678"/>
      <c r="AU20" s="678"/>
      <c r="AV20" s="678"/>
      <c r="AW20" s="678"/>
      <c r="AX20" s="678"/>
      <c r="AY20" s="678"/>
      <c r="AZ20" s="678"/>
      <c r="BA20" s="678"/>
      <c r="BB20" s="678"/>
      <c r="BC20" s="678"/>
      <c r="BD20" s="678"/>
      <c r="BE20" s="678"/>
      <c r="BF20" s="679"/>
      <c r="BG20" s="680">
        <v>23580</v>
      </c>
      <c r="BH20" s="681"/>
      <c r="BI20" s="681"/>
      <c r="BJ20" s="681"/>
      <c r="BK20" s="681"/>
      <c r="BL20" s="681"/>
      <c r="BM20" s="681"/>
      <c r="BN20" s="682"/>
      <c r="BO20" s="713">
        <v>2.1</v>
      </c>
      <c r="BP20" s="713"/>
      <c r="BQ20" s="713"/>
      <c r="BR20" s="713"/>
      <c r="BS20" s="686" t="s">
        <v>179</v>
      </c>
      <c r="BT20" s="681"/>
      <c r="BU20" s="681"/>
      <c r="BV20" s="681"/>
      <c r="BW20" s="681"/>
      <c r="BX20" s="681"/>
      <c r="BY20" s="681"/>
      <c r="BZ20" s="681"/>
      <c r="CA20" s="681"/>
      <c r="CB20" s="727"/>
      <c r="CD20" s="719" t="s">
        <v>277</v>
      </c>
      <c r="CE20" s="720"/>
      <c r="CF20" s="720"/>
      <c r="CG20" s="720"/>
      <c r="CH20" s="720"/>
      <c r="CI20" s="720"/>
      <c r="CJ20" s="720"/>
      <c r="CK20" s="720"/>
      <c r="CL20" s="720"/>
      <c r="CM20" s="720"/>
      <c r="CN20" s="720"/>
      <c r="CO20" s="720"/>
      <c r="CP20" s="720"/>
      <c r="CQ20" s="721"/>
      <c r="CR20" s="680">
        <v>13439572</v>
      </c>
      <c r="CS20" s="681"/>
      <c r="CT20" s="681"/>
      <c r="CU20" s="681"/>
      <c r="CV20" s="681"/>
      <c r="CW20" s="681"/>
      <c r="CX20" s="681"/>
      <c r="CY20" s="682"/>
      <c r="CZ20" s="713">
        <v>100</v>
      </c>
      <c r="DA20" s="713"/>
      <c r="DB20" s="713"/>
      <c r="DC20" s="713"/>
      <c r="DD20" s="686">
        <v>2898379</v>
      </c>
      <c r="DE20" s="681"/>
      <c r="DF20" s="681"/>
      <c r="DG20" s="681"/>
      <c r="DH20" s="681"/>
      <c r="DI20" s="681"/>
      <c r="DJ20" s="681"/>
      <c r="DK20" s="681"/>
      <c r="DL20" s="681"/>
      <c r="DM20" s="681"/>
      <c r="DN20" s="681"/>
      <c r="DO20" s="681"/>
      <c r="DP20" s="682"/>
      <c r="DQ20" s="686">
        <v>4267508</v>
      </c>
      <c r="DR20" s="681"/>
      <c r="DS20" s="681"/>
      <c r="DT20" s="681"/>
      <c r="DU20" s="681"/>
      <c r="DV20" s="681"/>
      <c r="DW20" s="681"/>
      <c r="DX20" s="681"/>
      <c r="DY20" s="681"/>
      <c r="DZ20" s="681"/>
      <c r="EA20" s="681"/>
      <c r="EB20" s="681"/>
      <c r="EC20" s="727"/>
    </row>
    <row r="21" spans="2:133" ht="11.25" customHeight="1" x14ac:dyDescent="0.15">
      <c r="B21" s="677" t="s">
        <v>278</v>
      </c>
      <c r="C21" s="678"/>
      <c r="D21" s="678"/>
      <c r="E21" s="678"/>
      <c r="F21" s="678"/>
      <c r="G21" s="678"/>
      <c r="H21" s="678"/>
      <c r="I21" s="678"/>
      <c r="J21" s="678"/>
      <c r="K21" s="678"/>
      <c r="L21" s="678"/>
      <c r="M21" s="678"/>
      <c r="N21" s="678"/>
      <c r="O21" s="678"/>
      <c r="P21" s="678"/>
      <c r="Q21" s="679"/>
      <c r="R21" s="680">
        <v>1012</v>
      </c>
      <c r="S21" s="681"/>
      <c r="T21" s="681"/>
      <c r="U21" s="681"/>
      <c r="V21" s="681"/>
      <c r="W21" s="681"/>
      <c r="X21" s="681"/>
      <c r="Y21" s="682"/>
      <c r="Z21" s="713">
        <v>0</v>
      </c>
      <c r="AA21" s="713"/>
      <c r="AB21" s="713"/>
      <c r="AC21" s="713"/>
      <c r="AD21" s="714">
        <v>1012</v>
      </c>
      <c r="AE21" s="714"/>
      <c r="AF21" s="714"/>
      <c r="AG21" s="714"/>
      <c r="AH21" s="714"/>
      <c r="AI21" s="714"/>
      <c r="AJ21" s="714"/>
      <c r="AK21" s="714"/>
      <c r="AL21" s="683">
        <v>0</v>
      </c>
      <c r="AM21" s="684"/>
      <c r="AN21" s="684"/>
      <c r="AO21" s="715"/>
      <c r="AP21" s="774" t="s">
        <v>279</v>
      </c>
      <c r="AQ21" s="782"/>
      <c r="AR21" s="782"/>
      <c r="AS21" s="782"/>
      <c r="AT21" s="782"/>
      <c r="AU21" s="782"/>
      <c r="AV21" s="782"/>
      <c r="AW21" s="782"/>
      <c r="AX21" s="782"/>
      <c r="AY21" s="782"/>
      <c r="AZ21" s="782"/>
      <c r="BA21" s="782"/>
      <c r="BB21" s="782"/>
      <c r="BC21" s="782"/>
      <c r="BD21" s="782"/>
      <c r="BE21" s="782"/>
      <c r="BF21" s="776"/>
      <c r="BG21" s="680">
        <v>923</v>
      </c>
      <c r="BH21" s="681"/>
      <c r="BI21" s="681"/>
      <c r="BJ21" s="681"/>
      <c r="BK21" s="681"/>
      <c r="BL21" s="681"/>
      <c r="BM21" s="681"/>
      <c r="BN21" s="682"/>
      <c r="BO21" s="713">
        <v>0.1</v>
      </c>
      <c r="BP21" s="713"/>
      <c r="BQ21" s="713"/>
      <c r="BR21" s="713"/>
      <c r="BS21" s="686" t="s">
        <v>240</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280</v>
      </c>
      <c r="C22" s="678"/>
      <c r="D22" s="678"/>
      <c r="E22" s="678"/>
      <c r="F22" s="678"/>
      <c r="G22" s="678"/>
      <c r="H22" s="678"/>
      <c r="I22" s="678"/>
      <c r="J22" s="678"/>
      <c r="K22" s="678"/>
      <c r="L22" s="678"/>
      <c r="M22" s="678"/>
      <c r="N22" s="678"/>
      <c r="O22" s="678"/>
      <c r="P22" s="678"/>
      <c r="Q22" s="679"/>
      <c r="R22" s="680">
        <v>2261975</v>
      </c>
      <c r="S22" s="681"/>
      <c r="T22" s="681"/>
      <c r="U22" s="681"/>
      <c r="V22" s="681"/>
      <c r="W22" s="681"/>
      <c r="X22" s="681"/>
      <c r="Y22" s="682"/>
      <c r="Z22" s="713">
        <v>16</v>
      </c>
      <c r="AA22" s="713"/>
      <c r="AB22" s="713"/>
      <c r="AC22" s="713"/>
      <c r="AD22" s="714">
        <v>2031278</v>
      </c>
      <c r="AE22" s="714"/>
      <c r="AF22" s="714"/>
      <c r="AG22" s="714"/>
      <c r="AH22" s="714"/>
      <c r="AI22" s="714"/>
      <c r="AJ22" s="714"/>
      <c r="AK22" s="714"/>
      <c r="AL22" s="683">
        <v>58.3</v>
      </c>
      <c r="AM22" s="684"/>
      <c r="AN22" s="684"/>
      <c r="AO22" s="715"/>
      <c r="AP22" s="774" t="s">
        <v>281</v>
      </c>
      <c r="AQ22" s="782"/>
      <c r="AR22" s="782"/>
      <c r="AS22" s="782"/>
      <c r="AT22" s="782"/>
      <c r="AU22" s="782"/>
      <c r="AV22" s="782"/>
      <c r="AW22" s="782"/>
      <c r="AX22" s="782"/>
      <c r="AY22" s="782"/>
      <c r="AZ22" s="782"/>
      <c r="BA22" s="782"/>
      <c r="BB22" s="782"/>
      <c r="BC22" s="782"/>
      <c r="BD22" s="782"/>
      <c r="BE22" s="782"/>
      <c r="BF22" s="776"/>
      <c r="BG22" s="680" t="s">
        <v>179</v>
      </c>
      <c r="BH22" s="681"/>
      <c r="BI22" s="681"/>
      <c r="BJ22" s="681"/>
      <c r="BK22" s="681"/>
      <c r="BL22" s="681"/>
      <c r="BM22" s="681"/>
      <c r="BN22" s="682"/>
      <c r="BO22" s="713" t="s">
        <v>240</v>
      </c>
      <c r="BP22" s="713"/>
      <c r="BQ22" s="713"/>
      <c r="BR22" s="713"/>
      <c r="BS22" s="686" t="s">
        <v>240</v>
      </c>
      <c r="BT22" s="681"/>
      <c r="BU22" s="681"/>
      <c r="BV22" s="681"/>
      <c r="BW22" s="681"/>
      <c r="BX22" s="681"/>
      <c r="BY22" s="681"/>
      <c r="BZ22" s="681"/>
      <c r="CA22" s="681"/>
      <c r="CB22" s="727"/>
      <c r="CD22" s="784" t="s">
        <v>282</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283</v>
      </c>
      <c r="C23" s="678"/>
      <c r="D23" s="678"/>
      <c r="E23" s="678"/>
      <c r="F23" s="678"/>
      <c r="G23" s="678"/>
      <c r="H23" s="678"/>
      <c r="I23" s="678"/>
      <c r="J23" s="678"/>
      <c r="K23" s="678"/>
      <c r="L23" s="678"/>
      <c r="M23" s="678"/>
      <c r="N23" s="678"/>
      <c r="O23" s="678"/>
      <c r="P23" s="678"/>
      <c r="Q23" s="679"/>
      <c r="R23" s="680">
        <v>2031278</v>
      </c>
      <c r="S23" s="681"/>
      <c r="T23" s="681"/>
      <c r="U23" s="681"/>
      <c r="V23" s="681"/>
      <c r="W23" s="681"/>
      <c r="X23" s="681"/>
      <c r="Y23" s="682"/>
      <c r="Z23" s="713">
        <v>14.4</v>
      </c>
      <c r="AA23" s="713"/>
      <c r="AB23" s="713"/>
      <c r="AC23" s="713"/>
      <c r="AD23" s="714">
        <v>2031278</v>
      </c>
      <c r="AE23" s="714"/>
      <c r="AF23" s="714"/>
      <c r="AG23" s="714"/>
      <c r="AH23" s="714"/>
      <c r="AI23" s="714"/>
      <c r="AJ23" s="714"/>
      <c r="AK23" s="714"/>
      <c r="AL23" s="683">
        <v>58.3</v>
      </c>
      <c r="AM23" s="684"/>
      <c r="AN23" s="684"/>
      <c r="AO23" s="715"/>
      <c r="AP23" s="774" t="s">
        <v>284</v>
      </c>
      <c r="AQ23" s="782"/>
      <c r="AR23" s="782"/>
      <c r="AS23" s="782"/>
      <c r="AT23" s="782"/>
      <c r="AU23" s="782"/>
      <c r="AV23" s="782"/>
      <c r="AW23" s="782"/>
      <c r="AX23" s="782"/>
      <c r="AY23" s="782"/>
      <c r="AZ23" s="782"/>
      <c r="BA23" s="782"/>
      <c r="BB23" s="782"/>
      <c r="BC23" s="782"/>
      <c r="BD23" s="782"/>
      <c r="BE23" s="782"/>
      <c r="BF23" s="776"/>
      <c r="BG23" s="680">
        <v>22657</v>
      </c>
      <c r="BH23" s="681"/>
      <c r="BI23" s="681"/>
      <c r="BJ23" s="681"/>
      <c r="BK23" s="681"/>
      <c r="BL23" s="681"/>
      <c r="BM23" s="681"/>
      <c r="BN23" s="682"/>
      <c r="BO23" s="713">
        <v>2</v>
      </c>
      <c r="BP23" s="713"/>
      <c r="BQ23" s="713"/>
      <c r="BR23" s="713"/>
      <c r="BS23" s="686" t="s">
        <v>179</v>
      </c>
      <c r="BT23" s="681"/>
      <c r="BU23" s="681"/>
      <c r="BV23" s="681"/>
      <c r="BW23" s="681"/>
      <c r="BX23" s="681"/>
      <c r="BY23" s="681"/>
      <c r="BZ23" s="681"/>
      <c r="CA23" s="681"/>
      <c r="CB23" s="727"/>
      <c r="CD23" s="784" t="s">
        <v>223</v>
      </c>
      <c r="CE23" s="785"/>
      <c r="CF23" s="785"/>
      <c r="CG23" s="785"/>
      <c r="CH23" s="785"/>
      <c r="CI23" s="785"/>
      <c r="CJ23" s="785"/>
      <c r="CK23" s="785"/>
      <c r="CL23" s="785"/>
      <c r="CM23" s="785"/>
      <c r="CN23" s="785"/>
      <c r="CO23" s="785"/>
      <c r="CP23" s="785"/>
      <c r="CQ23" s="786"/>
      <c r="CR23" s="784" t="s">
        <v>285</v>
      </c>
      <c r="CS23" s="785"/>
      <c r="CT23" s="785"/>
      <c r="CU23" s="785"/>
      <c r="CV23" s="785"/>
      <c r="CW23" s="785"/>
      <c r="CX23" s="785"/>
      <c r="CY23" s="786"/>
      <c r="CZ23" s="784" t="s">
        <v>286</v>
      </c>
      <c r="DA23" s="785"/>
      <c r="DB23" s="785"/>
      <c r="DC23" s="786"/>
      <c r="DD23" s="784" t="s">
        <v>287</v>
      </c>
      <c r="DE23" s="785"/>
      <c r="DF23" s="785"/>
      <c r="DG23" s="785"/>
      <c r="DH23" s="785"/>
      <c r="DI23" s="785"/>
      <c r="DJ23" s="785"/>
      <c r="DK23" s="786"/>
      <c r="DL23" s="793" t="s">
        <v>288</v>
      </c>
      <c r="DM23" s="794"/>
      <c r="DN23" s="794"/>
      <c r="DO23" s="794"/>
      <c r="DP23" s="794"/>
      <c r="DQ23" s="794"/>
      <c r="DR23" s="794"/>
      <c r="DS23" s="794"/>
      <c r="DT23" s="794"/>
      <c r="DU23" s="794"/>
      <c r="DV23" s="795"/>
      <c r="DW23" s="784" t="s">
        <v>289</v>
      </c>
      <c r="DX23" s="785"/>
      <c r="DY23" s="785"/>
      <c r="DZ23" s="785"/>
      <c r="EA23" s="785"/>
      <c r="EB23" s="785"/>
      <c r="EC23" s="786"/>
    </row>
    <row r="24" spans="2:133" ht="11.25" customHeight="1" x14ac:dyDescent="0.15">
      <c r="B24" s="677" t="s">
        <v>290</v>
      </c>
      <c r="C24" s="678"/>
      <c r="D24" s="678"/>
      <c r="E24" s="678"/>
      <c r="F24" s="678"/>
      <c r="G24" s="678"/>
      <c r="H24" s="678"/>
      <c r="I24" s="678"/>
      <c r="J24" s="678"/>
      <c r="K24" s="678"/>
      <c r="L24" s="678"/>
      <c r="M24" s="678"/>
      <c r="N24" s="678"/>
      <c r="O24" s="678"/>
      <c r="P24" s="678"/>
      <c r="Q24" s="679"/>
      <c r="R24" s="680">
        <v>230697</v>
      </c>
      <c r="S24" s="681"/>
      <c r="T24" s="681"/>
      <c r="U24" s="681"/>
      <c r="V24" s="681"/>
      <c r="W24" s="681"/>
      <c r="X24" s="681"/>
      <c r="Y24" s="682"/>
      <c r="Z24" s="713">
        <v>1.6</v>
      </c>
      <c r="AA24" s="713"/>
      <c r="AB24" s="713"/>
      <c r="AC24" s="713"/>
      <c r="AD24" s="714" t="s">
        <v>240</v>
      </c>
      <c r="AE24" s="714"/>
      <c r="AF24" s="714"/>
      <c r="AG24" s="714"/>
      <c r="AH24" s="714"/>
      <c r="AI24" s="714"/>
      <c r="AJ24" s="714"/>
      <c r="AK24" s="714"/>
      <c r="AL24" s="683" t="s">
        <v>240</v>
      </c>
      <c r="AM24" s="684"/>
      <c r="AN24" s="684"/>
      <c r="AO24" s="715"/>
      <c r="AP24" s="774" t="s">
        <v>291</v>
      </c>
      <c r="AQ24" s="782"/>
      <c r="AR24" s="782"/>
      <c r="AS24" s="782"/>
      <c r="AT24" s="782"/>
      <c r="AU24" s="782"/>
      <c r="AV24" s="782"/>
      <c r="AW24" s="782"/>
      <c r="AX24" s="782"/>
      <c r="AY24" s="782"/>
      <c r="AZ24" s="782"/>
      <c r="BA24" s="782"/>
      <c r="BB24" s="782"/>
      <c r="BC24" s="782"/>
      <c r="BD24" s="782"/>
      <c r="BE24" s="782"/>
      <c r="BF24" s="776"/>
      <c r="BG24" s="680" t="s">
        <v>240</v>
      </c>
      <c r="BH24" s="681"/>
      <c r="BI24" s="681"/>
      <c r="BJ24" s="681"/>
      <c r="BK24" s="681"/>
      <c r="BL24" s="681"/>
      <c r="BM24" s="681"/>
      <c r="BN24" s="682"/>
      <c r="BO24" s="713" t="s">
        <v>179</v>
      </c>
      <c r="BP24" s="713"/>
      <c r="BQ24" s="713"/>
      <c r="BR24" s="713"/>
      <c r="BS24" s="686" t="s">
        <v>179</v>
      </c>
      <c r="BT24" s="681"/>
      <c r="BU24" s="681"/>
      <c r="BV24" s="681"/>
      <c r="BW24" s="681"/>
      <c r="BX24" s="681"/>
      <c r="BY24" s="681"/>
      <c r="BZ24" s="681"/>
      <c r="CA24" s="681"/>
      <c r="CB24" s="727"/>
      <c r="CD24" s="738" t="s">
        <v>292</v>
      </c>
      <c r="CE24" s="739"/>
      <c r="CF24" s="739"/>
      <c r="CG24" s="739"/>
      <c r="CH24" s="739"/>
      <c r="CI24" s="739"/>
      <c r="CJ24" s="739"/>
      <c r="CK24" s="739"/>
      <c r="CL24" s="739"/>
      <c r="CM24" s="739"/>
      <c r="CN24" s="739"/>
      <c r="CO24" s="739"/>
      <c r="CP24" s="739"/>
      <c r="CQ24" s="740"/>
      <c r="CR24" s="735">
        <v>2699808</v>
      </c>
      <c r="CS24" s="736"/>
      <c r="CT24" s="736"/>
      <c r="CU24" s="736"/>
      <c r="CV24" s="736"/>
      <c r="CW24" s="736"/>
      <c r="CX24" s="736"/>
      <c r="CY24" s="779"/>
      <c r="CZ24" s="780">
        <v>20.100000000000001</v>
      </c>
      <c r="DA24" s="751"/>
      <c r="DB24" s="751"/>
      <c r="DC24" s="783"/>
      <c r="DD24" s="778">
        <v>1613499</v>
      </c>
      <c r="DE24" s="736"/>
      <c r="DF24" s="736"/>
      <c r="DG24" s="736"/>
      <c r="DH24" s="736"/>
      <c r="DI24" s="736"/>
      <c r="DJ24" s="736"/>
      <c r="DK24" s="779"/>
      <c r="DL24" s="778">
        <v>1583437</v>
      </c>
      <c r="DM24" s="736"/>
      <c r="DN24" s="736"/>
      <c r="DO24" s="736"/>
      <c r="DP24" s="736"/>
      <c r="DQ24" s="736"/>
      <c r="DR24" s="736"/>
      <c r="DS24" s="736"/>
      <c r="DT24" s="736"/>
      <c r="DU24" s="736"/>
      <c r="DV24" s="779"/>
      <c r="DW24" s="780">
        <v>43.9</v>
      </c>
      <c r="DX24" s="751"/>
      <c r="DY24" s="751"/>
      <c r="DZ24" s="751"/>
      <c r="EA24" s="751"/>
      <c r="EB24" s="751"/>
      <c r="EC24" s="781"/>
    </row>
    <row r="25" spans="2:133" ht="11.25" customHeight="1" x14ac:dyDescent="0.15">
      <c r="B25" s="677" t="s">
        <v>293</v>
      </c>
      <c r="C25" s="678"/>
      <c r="D25" s="678"/>
      <c r="E25" s="678"/>
      <c r="F25" s="678"/>
      <c r="G25" s="678"/>
      <c r="H25" s="678"/>
      <c r="I25" s="678"/>
      <c r="J25" s="678"/>
      <c r="K25" s="678"/>
      <c r="L25" s="678"/>
      <c r="M25" s="678"/>
      <c r="N25" s="678"/>
      <c r="O25" s="678"/>
      <c r="P25" s="678"/>
      <c r="Q25" s="679"/>
      <c r="R25" s="680" t="s">
        <v>240</v>
      </c>
      <c r="S25" s="681"/>
      <c r="T25" s="681"/>
      <c r="U25" s="681"/>
      <c r="V25" s="681"/>
      <c r="W25" s="681"/>
      <c r="X25" s="681"/>
      <c r="Y25" s="682"/>
      <c r="Z25" s="713" t="s">
        <v>179</v>
      </c>
      <c r="AA25" s="713"/>
      <c r="AB25" s="713"/>
      <c r="AC25" s="713"/>
      <c r="AD25" s="714" t="s">
        <v>179</v>
      </c>
      <c r="AE25" s="714"/>
      <c r="AF25" s="714"/>
      <c r="AG25" s="714"/>
      <c r="AH25" s="714"/>
      <c r="AI25" s="714"/>
      <c r="AJ25" s="714"/>
      <c r="AK25" s="714"/>
      <c r="AL25" s="683" t="s">
        <v>240</v>
      </c>
      <c r="AM25" s="684"/>
      <c r="AN25" s="684"/>
      <c r="AO25" s="715"/>
      <c r="AP25" s="774" t="s">
        <v>294</v>
      </c>
      <c r="AQ25" s="782"/>
      <c r="AR25" s="782"/>
      <c r="AS25" s="782"/>
      <c r="AT25" s="782"/>
      <c r="AU25" s="782"/>
      <c r="AV25" s="782"/>
      <c r="AW25" s="782"/>
      <c r="AX25" s="782"/>
      <c r="AY25" s="782"/>
      <c r="AZ25" s="782"/>
      <c r="BA25" s="782"/>
      <c r="BB25" s="782"/>
      <c r="BC25" s="782"/>
      <c r="BD25" s="782"/>
      <c r="BE25" s="782"/>
      <c r="BF25" s="776"/>
      <c r="BG25" s="680" t="s">
        <v>179</v>
      </c>
      <c r="BH25" s="681"/>
      <c r="BI25" s="681"/>
      <c r="BJ25" s="681"/>
      <c r="BK25" s="681"/>
      <c r="BL25" s="681"/>
      <c r="BM25" s="681"/>
      <c r="BN25" s="682"/>
      <c r="BO25" s="713" t="s">
        <v>240</v>
      </c>
      <c r="BP25" s="713"/>
      <c r="BQ25" s="713"/>
      <c r="BR25" s="713"/>
      <c r="BS25" s="686" t="s">
        <v>240</v>
      </c>
      <c r="BT25" s="681"/>
      <c r="BU25" s="681"/>
      <c r="BV25" s="681"/>
      <c r="BW25" s="681"/>
      <c r="BX25" s="681"/>
      <c r="BY25" s="681"/>
      <c r="BZ25" s="681"/>
      <c r="CA25" s="681"/>
      <c r="CB25" s="727"/>
      <c r="CD25" s="719" t="s">
        <v>295</v>
      </c>
      <c r="CE25" s="720"/>
      <c r="CF25" s="720"/>
      <c r="CG25" s="720"/>
      <c r="CH25" s="720"/>
      <c r="CI25" s="720"/>
      <c r="CJ25" s="720"/>
      <c r="CK25" s="720"/>
      <c r="CL25" s="720"/>
      <c r="CM25" s="720"/>
      <c r="CN25" s="720"/>
      <c r="CO25" s="720"/>
      <c r="CP25" s="720"/>
      <c r="CQ25" s="721"/>
      <c r="CR25" s="680">
        <v>1043418</v>
      </c>
      <c r="CS25" s="699"/>
      <c r="CT25" s="699"/>
      <c r="CU25" s="699"/>
      <c r="CV25" s="699"/>
      <c r="CW25" s="699"/>
      <c r="CX25" s="699"/>
      <c r="CY25" s="700"/>
      <c r="CZ25" s="683">
        <v>7.8</v>
      </c>
      <c r="DA25" s="701"/>
      <c r="DB25" s="701"/>
      <c r="DC25" s="702"/>
      <c r="DD25" s="686">
        <v>820967</v>
      </c>
      <c r="DE25" s="699"/>
      <c r="DF25" s="699"/>
      <c r="DG25" s="699"/>
      <c r="DH25" s="699"/>
      <c r="DI25" s="699"/>
      <c r="DJ25" s="699"/>
      <c r="DK25" s="700"/>
      <c r="DL25" s="686">
        <v>799235</v>
      </c>
      <c r="DM25" s="699"/>
      <c r="DN25" s="699"/>
      <c r="DO25" s="699"/>
      <c r="DP25" s="699"/>
      <c r="DQ25" s="699"/>
      <c r="DR25" s="699"/>
      <c r="DS25" s="699"/>
      <c r="DT25" s="699"/>
      <c r="DU25" s="699"/>
      <c r="DV25" s="700"/>
      <c r="DW25" s="683">
        <v>22.2</v>
      </c>
      <c r="DX25" s="701"/>
      <c r="DY25" s="701"/>
      <c r="DZ25" s="701"/>
      <c r="EA25" s="701"/>
      <c r="EB25" s="701"/>
      <c r="EC25" s="722"/>
    </row>
    <row r="26" spans="2:133" ht="11.25" customHeight="1" x14ac:dyDescent="0.15">
      <c r="B26" s="677" t="s">
        <v>296</v>
      </c>
      <c r="C26" s="678"/>
      <c r="D26" s="678"/>
      <c r="E26" s="678"/>
      <c r="F26" s="678"/>
      <c r="G26" s="678"/>
      <c r="H26" s="678"/>
      <c r="I26" s="678"/>
      <c r="J26" s="678"/>
      <c r="K26" s="678"/>
      <c r="L26" s="678"/>
      <c r="M26" s="678"/>
      <c r="N26" s="678"/>
      <c r="O26" s="678"/>
      <c r="P26" s="678"/>
      <c r="Q26" s="679"/>
      <c r="R26" s="680">
        <v>3719408</v>
      </c>
      <c r="S26" s="681"/>
      <c r="T26" s="681"/>
      <c r="U26" s="681"/>
      <c r="V26" s="681"/>
      <c r="W26" s="681"/>
      <c r="X26" s="681"/>
      <c r="Y26" s="682"/>
      <c r="Z26" s="713">
        <v>26.3</v>
      </c>
      <c r="AA26" s="713"/>
      <c r="AB26" s="713"/>
      <c r="AC26" s="713"/>
      <c r="AD26" s="714">
        <v>3466054</v>
      </c>
      <c r="AE26" s="714"/>
      <c r="AF26" s="714"/>
      <c r="AG26" s="714"/>
      <c r="AH26" s="714"/>
      <c r="AI26" s="714"/>
      <c r="AJ26" s="714"/>
      <c r="AK26" s="714"/>
      <c r="AL26" s="683">
        <v>99.4</v>
      </c>
      <c r="AM26" s="684"/>
      <c r="AN26" s="684"/>
      <c r="AO26" s="715"/>
      <c r="AP26" s="774" t="s">
        <v>297</v>
      </c>
      <c r="AQ26" s="775"/>
      <c r="AR26" s="775"/>
      <c r="AS26" s="775"/>
      <c r="AT26" s="775"/>
      <c r="AU26" s="775"/>
      <c r="AV26" s="775"/>
      <c r="AW26" s="775"/>
      <c r="AX26" s="775"/>
      <c r="AY26" s="775"/>
      <c r="AZ26" s="775"/>
      <c r="BA26" s="775"/>
      <c r="BB26" s="775"/>
      <c r="BC26" s="775"/>
      <c r="BD26" s="775"/>
      <c r="BE26" s="775"/>
      <c r="BF26" s="776"/>
      <c r="BG26" s="680" t="s">
        <v>179</v>
      </c>
      <c r="BH26" s="681"/>
      <c r="BI26" s="681"/>
      <c r="BJ26" s="681"/>
      <c r="BK26" s="681"/>
      <c r="BL26" s="681"/>
      <c r="BM26" s="681"/>
      <c r="BN26" s="682"/>
      <c r="BO26" s="713" t="s">
        <v>179</v>
      </c>
      <c r="BP26" s="713"/>
      <c r="BQ26" s="713"/>
      <c r="BR26" s="713"/>
      <c r="BS26" s="686" t="s">
        <v>240</v>
      </c>
      <c r="BT26" s="681"/>
      <c r="BU26" s="681"/>
      <c r="BV26" s="681"/>
      <c r="BW26" s="681"/>
      <c r="BX26" s="681"/>
      <c r="BY26" s="681"/>
      <c r="BZ26" s="681"/>
      <c r="CA26" s="681"/>
      <c r="CB26" s="727"/>
      <c r="CD26" s="719" t="s">
        <v>298</v>
      </c>
      <c r="CE26" s="720"/>
      <c r="CF26" s="720"/>
      <c r="CG26" s="720"/>
      <c r="CH26" s="720"/>
      <c r="CI26" s="720"/>
      <c r="CJ26" s="720"/>
      <c r="CK26" s="720"/>
      <c r="CL26" s="720"/>
      <c r="CM26" s="720"/>
      <c r="CN26" s="720"/>
      <c r="CO26" s="720"/>
      <c r="CP26" s="720"/>
      <c r="CQ26" s="721"/>
      <c r="CR26" s="680">
        <v>541076</v>
      </c>
      <c r="CS26" s="681"/>
      <c r="CT26" s="681"/>
      <c r="CU26" s="681"/>
      <c r="CV26" s="681"/>
      <c r="CW26" s="681"/>
      <c r="CX26" s="681"/>
      <c r="CY26" s="682"/>
      <c r="CZ26" s="683">
        <v>4</v>
      </c>
      <c r="DA26" s="701"/>
      <c r="DB26" s="701"/>
      <c r="DC26" s="702"/>
      <c r="DD26" s="686">
        <v>440177</v>
      </c>
      <c r="DE26" s="681"/>
      <c r="DF26" s="681"/>
      <c r="DG26" s="681"/>
      <c r="DH26" s="681"/>
      <c r="DI26" s="681"/>
      <c r="DJ26" s="681"/>
      <c r="DK26" s="682"/>
      <c r="DL26" s="686" t="s">
        <v>240</v>
      </c>
      <c r="DM26" s="681"/>
      <c r="DN26" s="681"/>
      <c r="DO26" s="681"/>
      <c r="DP26" s="681"/>
      <c r="DQ26" s="681"/>
      <c r="DR26" s="681"/>
      <c r="DS26" s="681"/>
      <c r="DT26" s="681"/>
      <c r="DU26" s="681"/>
      <c r="DV26" s="682"/>
      <c r="DW26" s="683" t="s">
        <v>179</v>
      </c>
      <c r="DX26" s="701"/>
      <c r="DY26" s="701"/>
      <c r="DZ26" s="701"/>
      <c r="EA26" s="701"/>
      <c r="EB26" s="701"/>
      <c r="EC26" s="722"/>
    </row>
    <row r="27" spans="2:133" ht="11.25" customHeight="1" x14ac:dyDescent="0.15">
      <c r="B27" s="677" t="s">
        <v>299</v>
      </c>
      <c r="C27" s="678"/>
      <c r="D27" s="678"/>
      <c r="E27" s="678"/>
      <c r="F27" s="678"/>
      <c r="G27" s="678"/>
      <c r="H27" s="678"/>
      <c r="I27" s="678"/>
      <c r="J27" s="678"/>
      <c r="K27" s="678"/>
      <c r="L27" s="678"/>
      <c r="M27" s="678"/>
      <c r="N27" s="678"/>
      <c r="O27" s="678"/>
      <c r="P27" s="678"/>
      <c r="Q27" s="679"/>
      <c r="R27" s="680">
        <v>1205</v>
      </c>
      <c r="S27" s="681"/>
      <c r="T27" s="681"/>
      <c r="U27" s="681"/>
      <c r="V27" s="681"/>
      <c r="W27" s="681"/>
      <c r="X27" s="681"/>
      <c r="Y27" s="682"/>
      <c r="Z27" s="713">
        <v>0</v>
      </c>
      <c r="AA27" s="713"/>
      <c r="AB27" s="713"/>
      <c r="AC27" s="713"/>
      <c r="AD27" s="714">
        <v>1205</v>
      </c>
      <c r="AE27" s="714"/>
      <c r="AF27" s="714"/>
      <c r="AG27" s="714"/>
      <c r="AH27" s="714"/>
      <c r="AI27" s="714"/>
      <c r="AJ27" s="714"/>
      <c r="AK27" s="714"/>
      <c r="AL27" s="683">
        <v>0</v>
      </c>
      <c r="AM27" s="684"/>
      <c r="AN27" s="684"/>
      <c r="AO27" s="715"/>
      <c r="AP27" s="677" t="s">
        <v>300</v>
      </c>
      <c r="AQ27" s="678"/>
      <c r="AR27" s="678"/>
      <c r="AS27" s="678"/>
      <c r="AT27" s="678"/>
      <c r="AU27" s="678"/>
      <c r="AV27" s="678"/>
      <c r="AW27" s="678"/>
      <c r="AX27" s="678"/>
      <c r="AY27" s="678"/>
      <c r="AZ27" s="678"/>
      <c r="BA27" s="678"/>
      <c r="BB27" s="678"/>
      <c r="BC27" s="678"/>
      <c r="BD27" s="678"/>
      <c r="BE27" s="678"/>
      <c r="BF27" s="679"/>
      <c r="BG27" s="680">
        <v>1121659</v>
      </c>
      <c r="BH27" s="681"/>
      <c r="BI27" s="681"/>
      <c r="BJ27" s="681"/>
      <c r="BK27" s="681"/>
      <c r="BL27" s="681"/>
      <c r="BM27" s="681"/>
      <c r="BN27" s="682"/>
      <c r="BO27" s="713">
        <v>100</v>
      </c>
      <c r="BP27" s="713"/>
      <c r="BQ27" s="713"/>
      <c r="BR27" s="713"/>
      <c r="BS27" s="686">
        <v>29922</v>
      </c>
      <c r="BT27" s="681"/>
      <c r="BU27" s="681"/>
      <c r="BV27" s="681"/>
      <c r="BW27" s="681"/>
      <c r="BX27" s="681"/>
      <c r="BY27" s="681"/>
      <c r="BZ27" s="681"/>
      <c r="CA27" s="681"/>
      <c r="CB27" s="727"/>
      <c r="CD27" s="719" t="s">
        <v>301</v>
      </c>
      <c r="CE27" s="720"/>
      <c r="CF27" s="720"/>
      <c r="CG27" s="720"/>
      <c r="CH27" s="720"/>
      <c r="CI27" s="720"/>
      <c r="CJ27" s="720"/>
      <c r="CK27" s="720"/>
      <c r="CL27" s="720"/>
      <c r="CM27" s="720"/>
      <c r="CN27" s="720"/>
      <c r="CO27" s="720"/>
      <c r="CP27" s="720"/>
      <c r="CQ27" s="721"/>
      <c r="CR27" s="680">
        <v>996137</v>
      </c>
      <c r="CS27" s="699"/>
      <c r="CT27" s="699"/>
      <c r="CU27" s="699"/>
      <c r="CV27" s="699"/>
      <c r="CW27" s="699"/>
      <c r="CX27" s="699"/>
      <c r="CY27" s="700"/>
      <c r="CZ27" s="683">
        <v>7.4</v>
      </c>
      <c r="DA27" s="701"/>
      <c r="DB27" s="701"/>
      <c r="DC27" s="702"/>
      <c r="DD27" s="686">
        <v>169188</v>
      </c>
      <c r="DE27" s="699"/>
      <c r="DF27" s="699"/>
      <c r="DG27" s="699"/>
      <c r="DH27" s="699"/>
      <c r="DI27" s="699"/>
      <c r="DJ27" s="699"/>
      <c r="DK27" s="700"/>
      <c r="DL27" s="686">
        <v>167558</v>
      </c>
      <c r="DM27" s="699"/>
      <c r="DN27" s="699"/>
      <c r="DO27" s="699"/>
      <c r="DP27" s="699"/>
      <c r="DQ27" s="699"/>
      <c r="DR27" s="699"/>
      <c r="DS27" s="699"/>
      <c r="DT27" s="699"/>
      <c r="DU27" s="699"/>
      <c r="DV27" s="700"/>
      <c r="DW27" s="683">
        <v>4.5999999999999996</v>
      </c>
      <c r="DX27" s="701"/>
      <c r="DY27" s="701"/>
      <c r="DZ27" s="701"/>
      <c r="EA27" s="701"/>
      <c r="EB27" s="701"/>
      <c r="EC27" s="722"/>
    </row>
    <row r="28" spans="2:133" ht="11.25" customHeight="1" x14ac:dyDescent="0.15">
      <c r="B28" s="677" t="s">
        <v>302</v>
      </c>
      <c r="C28" s="678"/>
      <c r="D28" s="678"/>
      <c r="E28" s="678"/>
      <c r="F28" s="678"/>
      <c r="G28" s="678"/>
      <c r="H28" s="678"/>
      <c r="I28" s="678"/>
      <c r="J28" s="678"/>
      <c r="K28" s="678"/>
      <c r="L28" s="678"/>
      <c r="M28" s="678"/>
      <c r="N28" s="678"/>
      <c r="O28" s="678"/>
      <c r="P28" s="678"/>
      <c r="Q28" s="679"/>
      <c r="R28" s="680">
        <v>88700</v>
      </c>
      <c r="S28" s="681"/>
      <c r="T28" s="681"/>
      <c r="U28" s="681"/>
      <c r="V28" s="681"/>
      <c r="W28" s="681"/>
      <c r="X28" s="681"/>
      <c r="Y28" s="682"/>
      <c r="Z28" s="713">
        <v>0.6</v>
      </c>
      <c r="AA28" s="713"/>
      <c r="AB28" s="713"/>
      <c r="AC28" s="713"/>
      <c r="AD28" s="714" t="s">
        <v>240</v>
      </c>
      <c r="AE28" s="714"/>
      <c r="AF28" s="714"/>
      <c r="AG28" s="714"/>
      <c r="AH28" s="714"/>
      <c r="AI28" s="714"/>
      <c r="AJ28" s="714"/>
      <c r="AK28" s="714"/>
      <c r="AL28" s="683" t="s">
        <v>240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303</v>
      </c>
      <c r="CE28" s="720"/>
      <c r="CF28" s="720"/>
      <c r="CG28" s="720"/>
      <c r="CH28" s="720"/>
      <c r="CI28" s="720"/>
      <c r="CJ28" s="720"/>
      <c r="CK28" s="720"/>
      <c r="CL28" s="720"/>
      <c r="CM28" s="720"/>
      <c r="CN28" s="720"/>
      <c r="CO28" s="720"/>
      <c r="CP28" s="720"/>
      <c r="CQ28" s="721"/>
      <c r="CR28" s="680">
        <v>660253</v>
      </c>
      <c r="CS28" s="681"/>
      <c r="CT28" s="681"/>
      <c r="CU28" s="681"/>
      <c r="CV28" s="681"/>
      <c r="CW28" s="681"/>
      <c r="CX28" s="681"/>
      <c r="CY28" s="682"/>
      <c r="CZ28" s="683">
        <v>4.9000000000000004</v>
      </c>
      <c r="DA28" s="701"/>
      <c r="DB28" s="701"/>
      <c r="DC28" s="702"/>
      <c r="DD28" s="686">
        <v>623344</v>
      </c>
      <c r="DE28" s="681"/>
      <c r="DF28" s="681"/>
      <c r="DG28" s="681"/>
      <c r="DH28" s="681"/>
      <c r="DI28" s="681"/>
      <c r="DJ28" s="681"/>
      <c r="DK28" s="682"/>
      <c r="DL28" s="686">
        <v>616644</v>
      </c>
      <c r="DM28" s="681"/>
      <c r="DN28" s="681"/>
      <c r="DO28" s="681"/>
      <c r="DP28" s="681"/>
      <c r="DQ28" s="681"/>
      <c r="DR28" s="681"/>
      <c r="DS28" s="681"/>
      <c r="DT28" s="681"/>
      <c r="DU28" s="681"/>
      <c r="DV28" s="682"/>
      <c r="DW28" s="683">
        <v>17.100000000000001</v>
      </c>
      <c r="DX28" s="701"/>
      <c r="DY28" s="701"/>
      <c r="DZ28" s="701"/>
      <c r="EA28" s="701"/>
      <c r="EB28" s="701"/>
      <c r="EC28" s="722"/>
    </row>
    <row r="29" spans="2:133" ht="11.25" customHeight="1" x14ac:dyDescent="0.15">
      <c r="B29" s="677" t="s">
        <v>304</v>
      </c>
      <c r="C29" s="678"/>
      <c r="D29" s="678"/>
      <c r="E29" s="678"/>
      <c r="F29" s="678"/>
      <c r="G29" s="678"/>
      <c r="H29" s="678"/>
      <c r="I29" s="678"/>
      <c r="J29" s="678"/>
      <c r="K29" s="678"/>
      <c r="L29" s="678"/>
      <c r="M29" s="678"/>
      <c r="N29" s="678"/>
      <c r="O29" s="678"/>
      <c r="P29" s="678"/>
      <c r="Q29" s="679"/>
      <c r="R29" s="680">
        <v>85937</v>
      </c>
      <c r="S29" s="681"/>
      <c r="T29" s="681"/>
      <c r="U29" s="681"/>
      <c r="V29" s="681"/>
      <c r="W29" s="681"/>
      <c r="X29" s="681"/>
      <c r="Y29" s="682"/>
      <c r="Z29" s="713">
        <v>0.6</v>
      </c>
      <c r="AA29" s="713"/>
      <c r="AB29" s="713"/>
      <c r="AC29" s="713"/>
      <c r="AD29" s="714">
        <v>7196</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305</v>
      </c>
      <c r="CE29" s="766"/>
      <c r="CF29" s="719" t="s">
        <v>70</v>
      </c>
      <c r="CG29" s="720"/>
      <c r="CH29" s="720"/>
      <c r="CI29" s="720"/>
      <c r="CJ29" s="720"/>
      <c r="CK29" s="720"/>
      <c r="CL29" s="720"/>
      <c r="CM29" s="720"/>
      <c r="CN29" s="720"/>
      <c r="CO29" s="720"/>
      <c r="CP29" s="720"/>
      <c r="CQ29" s="721"/>
      <c r="CR29" s="680">
        <v>660253</v>
      </c>
      <c r="CS29" s="699"/>
      <c r="CT29" s="699"/>
      <c r="CU29" s="699"/>
      <c r="CV29" s="699"/>
      <c r="CW29" s="699"/>
      <c r="CX29" s="699"/>
      <c r="CY29" s="700"/>
      <c r="CZ29" s="683">
        <v>4.9000000000000004</v>
      </c>
      <c r="DA29" s="701"/>
      <c r="DB29" s="701"/>
      <c r="DC29" s="702"/>
      <c r="DD29" s="686">
        <v>623344</v>
      </c>
      <c r="DE29" s="699"/>
      <c r="DF29" s="699"/>
      <c r="DG29" s="699"/>
      <c r="DH29" s="699"/>
      <c r="DI29" s="699"/>
      <c r="DJ29" s="699"/>
      <c r="DK29" s="700"/>
      <c r="DL29" s="686">
        <v>616644</v>
      </c>
      <c r="DM29" s="699"/>
      <c r="DN29" s="699"/>
      <c r="DO29" s="699"/>
      <c r="DP29" s="699"/>
      <c r="DQ29" s="699"/>
      <c r="DR29" s="699"/>
      <c r="DS29" s="699"/>
      <c r="DT29" s="699"/>
      <c r="DU29" s="699"/>
      <c r="DV29" s="700"/>
      <c r="DW29" s="683">
        <v>17.100000000000001</v>
      </c>
      <c r="DX29" s="701"/>
      <c r="DY29" s="701"/>
      <c r="DZ29" s="701"/>
      <c r="EA29" s="701"/>
      <c r="EB29" s="701"/>
      <c r="EC29" s="722"/>
    </row>
    <row r="30" spans="2:133" ht="11.25" customHeight="1" x14ac:dyDescent="0.15">
      <c r="B30" s="677" t="s">
        <v>306</v>
      </c>
      <c r="C30" s="678"/>
      <c r="D30" s="678"/>
      <c r="E30" s="678"/>
      <c r="F30" s="678"/>
      <c r="G30" s="678"/>
      <c r="H30" s="678"/>
      <c r="I30" s="678"/>
      <c r="J30" s="678"/>
      <c r="K30" s="678"/>
      <c r="L30" s="678"/>
      <c r="M30" s="678"/>
      <c r="N30" s="678"/>
      <c r="O30" s="678"/>
      <c r="P30" s="678"/>
      <c r="Q30" s="679"/>
      <c r="R30" s="680">
        <v>6081</v>
      </c>
      <c r="S30" s="681"/>
      <c r="T30" s="681"/>
      <c r="U30" s="681"/>
      <c r="V30" s="681"/>
      <c r="W30" s="681"/>
      <c r="X30" s="681"/>
      <c r="Y30" s="682"/>
      <c r="Z30" s="713">
        <v>0</v>
      </c>
      <c r="AA30" s="713"/>
      <c r="AB30" s="713"/>
      <c r="AC30" s="713"/>
      <c r="AD30" s="714" t="s">
        <v>179</v>
      </c>
      <c r="AE30" s="714"/>
      <c r="AF30" s="714"/>
      <c r="AG30" s="714"/>
      <c r="AH30" s="714"/>
      <c r="AI30" s="714"/>
      <c r="AJ30" s="714"/>
      <c r="AK30" s="714"/>
      <c r="AL30" s="683" t="s">
        <v>240</v>
      </c>
      <c r="AM30" s="684"/>
      <c r="AN30" s="684"/>
      <c r="AO30" s="715"/>
      <c r="AP30" s="741" t="s">
        <v>223</v>
      </c>
      <c r="AQ30" s="742"/>
      <c r="AR30" s="742"/>
      <c r="AS30" s="742"/>
      <c r="AT30" s="742"/>
      <c r="AU30" s="742"/>
      <c r="AV30" s="742"/>
      <c r="AW30" s="742"/>
      <c r="AX30" s="742"/>
      <c r="AY30" s="742"/>
      <c r="AZ30" s="742"/>
      <c r="BA30" s="742"/>
      <c r="BB30" s="742"/>
      <c r="BC30" s="742"/>
      <c r="BD30" s="742"/>
      <c r="BE30" s="742"/>
      <c r="BF30" s="743"/>
      <c r="BG30" s="741" t="s">
        <v>307</v>
      </c>
      <c r="BH30" s="754"/>
      <c r="BI30" s="754"/>
      <c r="BJ30" s="754"/>
      <c r="BK30" s="754"/>
      <c r="BL30" s="754"/>
      <c r="BM30" s="754"/>
      <c r="BN30" s="754"/>
      <c r="BO30" s="754"/>
      <c r="BP30" s="754"/>
      <c r="BQ30" s="755"/>
      <c r="BR30" s="741" t="s">
        <v>308</v>
      </c>
      <c r="BS30" s="754"/>
      <c r="BT30" s="754"/>
      <c r="BU30" s="754"/>
      <c r="BV30" s="754"/>
      <c r="BW30" s="754"/>
      <c r="BX30" s="754"/>
      <c r="BY30" s="754"/>
      <c r="BZ30" s="754"/>
      <c r="CA30" s="754"/>
      <c r="CB30" s="755"/>
      <c r="CD30" s="767"/>
      <c r="CE30" s="768"/>
      <c r="CF30" s="719" t="s">
        <v>309</v>
      </c>
      <c r="CG30" s="720"/>
      <c r="CH30" s="720"/>
      <c r="CI30" s="720"/>
      <c r="CJ30" s="720"/>
      <c r="CK30" s="720"/>
      <c r="CL30" s="720"/>
      <c r="CM30" s="720"/>
      <c r="CN30" s="720"/>
      <c r="CO30" s="720"/>
      <c r="CP30" s="720"/>
      <c r="CQ30" s="721"/>
      <c r="CR30" s="680">
        <v>609072</v>
      </c>
      <c r="CS30" s="681"/>
      <c r="CT30" s="681"/>
      <c r="CU30" s="681"/>
      <c r="CV30" s="681"/>
      <c r="CW30" s="681"/>
      <c r="CX30" s="681"/>
      <c r="CY30" s="682"/>
      <c r="CZ30" s="683">
        <v>4.5</v>
      </c>
      <c r="DA30" s="701"/>
      <c r="DB30" s="701"/>
      <c r="DC30" s="702"/>
      <c r="DD30" s="686">
        <v>579513</v>
      </c>
      <c r="DE30" s="681"/>
      <c r="DF30" s="681"/>
      <c r="DG30" s="681"/>
      <c r="DH30" s="681"/>
      <c r="DI30" s="681"/>
      <c r="DJ30" s="681"/>
      <c r="DK30" s="682"/>
      <c r="DL30" s="686">
        <v>572813</v>
      </c>
      <c r="DM30" s="681"/>
      <c r="DN30" s="681"/>
      <c r="DO30" s="681"/>
      <c r="DP30" s="681"/>
      <c r="DQ30" s="681"/>
      <c r="DR30" s="681"/>
      <c r="DS30" s="681"/>
      <c r="DT30" s="681"/>
      <c r="DU30" s="681"/>
      <c r="DV30" s="682"/>
      <c r="DW30" s="683">
        <v>15.9</v>
      </c>
      <c r="DX30" s="701"/>
      <c r="DY30" s="701"/>
      <c r="DZ30" s="701"/>
      <c r="EA30" s="701"/>
      <c r="EB30" s="701"/>
      <c r="EC30" s="722"/>
    </row>
    <row r="31" spans="2:133" ht="11.25" customHeight="1" x14ac:dyDescent="0.15">
      <c r="B31" s="677" t="s">
        <v>310</v>
      </c>
      <c r="C31" s="678"/>
      <c r="D31" s="678"/>
      <c r="E31" s="678"/>
      <c r="F31" s="678"/>
      <c r="G31" s="678"/>
      <c r="H31" s="678"/>
      <c r="I31" s="678"/>
      <c r="J31" s="678"/>
      <c r="K31" s="678"/>
      <c r="L31" s="678"/>
      <c r="M31" s="678"/>
      <c r="N31" s="678"/>
      <c r="O31" s="678"/>
      <c r="P31" s="678"/>
      <c r="Q31" s="679"/>
      <c r="R31" s="680">
        <v>2655783</v>
      </c>
      <c r="S31" s="681"/>
      <c r="T31" s="681"/>
      <c r="U31" s="681"/>
      <c r="V31" s="681"/>
      <c r="W31" s="681"/>
      <c r="X31" s="681"/>
      <c r="Y31" s="682"/>
      <c r="Z31" s="713">
        <v>18.8</v>
      </c>
      <c r="AA31" s="713"/>
      <c r="AB31" s="713"/>
      <c r="AC31" s="713"/>
      <c r="AD31" s="714" t="s">
        <v>240</v>
      </c>
      <c r="AE31" s="714"/>
      <c r="AF31" s="714"/>
      <c r="AG31" s="714"/>
      <c r="AH31" s="714"/>
      <c r="AI31" s="714"/>
      <c r="AJ31" s="714"/>
      <c r="AK31" s="714"/>
      <c r="AL31" s="683" t="s">
        <v>240</v>
      </c>
      <c r="AM31" s="684"/>
      <c r="AN31" s="684"/>
      <c r="AO31" s="715"/>
      <c r="AP31" s="756" t="s">
        <v>311</v>
      </c>
      <c r="AQ31" s="757"/>
      <c r="AR31" s="757"/>
      <c r="AS31" s="757"/>
      <c r="AT31" s="762" t="s">
        <v>312</v>
      </c>
      <c r="AU31" s="231"/>
      <c r="AV31" s="231"/>
      <c r="AW31" s="231"/>
      <c r="AX31" s="746" t="s">
        <v>188</v>
      </c>
      <c r="AY31" s="747"/>
      <c r="AZ31" s="747"/>
      <c r="BA31" s="747"/>
      <c r="BB31" s="747"/>
      <c r="BC31" s="747"/>
      <c r="BD31" s="747"/>
      <c r="BE31" s="747"/>
      <c r="BF31" s="748"/>
      <c r="BG31" s="749">
        <v>98.3</v>
      </c>
      <c r="BH31" s="750"/>
      <c r="BI31" s="750"/>
      <c r="BJ31" s="750"/>
      <c r="BK31" s="750"/>
      <c r="BL31" s="750"/>
      <c r="BM31" s="751">
        <v>96.2</v>
      </c>
      <c r="BN31" s="750"/>
      <c r="BO31" s="750"/>
      <c r="BP31" s="750"/>
      <c r="BQ31" s="752"/>
      <c r="BR31" s="749">
        <v>98.9</v>
      </c>
      <c r="BS31" s="750"/>
      <c r="BT31" s="750"/>
      <c r="BU31" s="750"/>
      <c r="BV31" s="750"/>
      <c r="BW31" s="750"/>
      <c r="BX31" s="751">
        <v>97</v>
      </c>
      <c r="BY31" s="750"/>
      <c r="BZ31" s="750"/>
      <c r="CA31" s="750"/>
      <c r="CB31" s="752"/>
      <c r="CD31" s="767"/>
      <c r="CE31" s="768"/>
      <c r="CF31" s="719" t="s">
        <v>313</v>
      </c>
      <c r="CG31" s="720"/>
      <c r="CH31" s="720"/>
      <c r="CI31" s="720"/>
      <c r="CJ31" s="720"/>
      <c r="CK31" s="720"/>
      <c r="CL31" s="720"/>
      <c r="CM31" s="720"/>
      <c r="CN31" s="720"/>
      <c r="CO31" s="720"/>
      <c r="CP31" s="720"/>
      <c r="CQ31" s="721"/>
      <c r="CR31" s="680">
        <v>51181</v>
      </c>
      <c r="CS31" s="699"/>
      <c r="CT31" s="699"/>
      <c r="CU31" s="699"/>
      <c r="CV31" s="699"/>
      <c r="CW31" s="699"/>
      <c r="CX31" s="699"/>
      <c r="CY31" s="700"/>
      <c r="CZ31" s="683">
        <v>0.4</v>
      </c>
      <c r="DA31" s="701"/>
      <c r="DB31" s="701"/>
      <c r="DC31" s="702"/>
      <c r="DD31" s="686">
        <v>43831</v>
      </c>
      <c r="DE31" s="699"/>
      <c r="DF31" s="699"/>
      <c r="DG31" s="699"/>
      <c r="DH31" s="699"/>
      <c r="DI31" s="699"/>
      <c r="DJ31" s="699"/>
      <c r="DK31" s="700"/>
      <c r="DL31" s="686">
        <v>43831</v>
      </c>
      <c r="DM31" s="699"/>
      <c r="DN31" s="699"/>
      <c r="DO31" s="699"/>
      <c r="DP31" s="699"/>
      <c r="DQ31" s="699"/>
      <c r="DR31" s="699"/>
      <c r="DS31" s="699"/>
      <c r="DT31" s="699"/>
      <c r="DU31" s="699"/>
      <c r="DV31" s="700"/>
      <c r="DW31" s="683">
        <v>1.2</v>
      </c>
      <c r="DX31" s="701"/>
      <c r="DY31" s="701"/>
      <c r="DZ31" s="701"/>
      <c r="EA31" s="701"/>
      <c r="EB31" s="701"/>
      <c r="EC31" s="722"/>
    </row>
    <row r="32" spans="2:133" ht="11.25" customHeight="1" x14ac:dyDescent="0.15">
      <c r="B32" s="771" t="s">
        <v>314</v>
      </c>
      <c r="C32" s="772"/>
      <c r="D32" s="772"/>
      <c r="E32" s="772"/>
      <c r="F32" s="772"/>
      <c r="G32" s="772"/>
      <c r="H32" s="772"/>
      <c r="I32" s="772"/>
      <c r="J32" s="772"/>
      <c r="K32" s="772"/>
      <c r="L32" s="772"/>
      <c r="M32" s="772"/>
      <c r="N32" s="772"/>
      <c r="O32" s="772"/>
      <c r="P32" s="772"/>
      <c r="Q32" s="773"/>
      <c r="R32" s="680" t="s">
        <v>179</v>
      </c>
      <c r="S32" s="681"/>
      <c r="T32" s="681"/>
      <c r="U32" s="681"/>
      <c r="V32" s="681"/>
      <c r="W32" s="681"/>
      <c r="X32" s="681"/>
      <c r="Y32" s="682"/>
      <c r="Z32" s="713" t="s">
        <v>240</v>
      </c>
      <c r="AA32" s="713"/>
      <c r="AB32" s="713"/>
      <c r="AC32" s="713"/>
      <c r="AD32" s="714" t="s">
        <v>179</v>
      </c>
      <c r="AE32" s="714"/>
      <c r="AF32" s="714"/>
      <c r="AG32" s="714"/>
      <c r="AH32" s="714"/>
      <c r="AI32" s="714"/>
      <c r="AJ32" s="714"/>
      <c r="AK32" s="714"/>
      <c r="AL32" s="683" t="s">
        <v>179</v>
      </c>
      <c r="AM32" s="684"/>
      <c r="AN32" s="684"/>
      <c r="AO32" s="715"/>
      <c r="AP32" s="758"/>
      <c r="AQ32" s="759"/>
      <c r="AR32" s="759"/>
      <c r="AS32" s="759"/>
      <c r="AT32" s="763"/>
      <c r="AU32" s="230" t="s">
        <v>315</v>
      </c>
      <c r="AV32" s="230"/>
      <c r="AW32" s="230"/>
      <c r="AX32" s="677" t="s">
        <v>316</v>
      </c>
      <c r="AY32" s="678"/>
      <c r="AZ32" s="678"/>
      <c r="BA32" s="678"/>
      <c r="BB32" s="678"/>
      <c r="BC32" s="678"/>
      <c r="BD32" s="678"/>
      <c r="BE32" s="678"/>
      <c r="BF32" s="679"/>
      <c r="BG32" s="753">
        <v>99.5</v>
      </c>
      <c r="BH32" s="699"/>
      <c r="BI32" s="699"/>
      <c r="BJ32" s="699"/>
      <c r="BK32" s="699"/>
      <c r="BL32" s="699"/>
      <c r="BM32" s="684">
        <v>97.8</v>
      </c>
      <c r="BN32" s="745"/>
      <c r="BO32" s="745"/>
      <c r="BP32" s="745"/>
      <c r="BQ32" s="726"/>
      <c r="BR32" s="753">
        <v>98.9</v>
      </c>
      <c r="BS32" s="699"/>
      <c r="BT32" s="699"/>
      <c r="BU32" s="699"/>
      <c r="BV32" s="699"/>
      <c r="BW32" s="699"/>
      <c r="BX32" s="684">
        <v>97.6</v>
      </c>
      <c r="BY32" s="745"/>
      <c r="BZ32" s="745"/>
      <c r="CA32" s="745"/>
      <c r="CB32" s="726"/>
      <c r="CD32" s="769"/>
      <c r="CE32" s="770"/>
      <c r="CF32" s="719" t="s">
        <v>317</v>
      </c>
      <c r="CG32" s="720"/>
      <c r="CH32" s="720"/>
      <c r="CI32" s="720"/>
      <c r="CJ32" s="720"/>
      <c r="CK32" s="720"/>
      <c r="CL32" s="720"/>
      <c r="CM32" s="720"/>
      <c r="CN32" s="720"/>
      <c r="CO32" s="720"/>
      <c r="CP32" s="720"/>
      <c r="CQ32" s="721"/>
      <c r="CR32" s="680" t="s">
        <v>240</v>
      </c>
      <c r="CS32" s="681"/>
      <c r="CT32" s="681"/>
      <c r="CU32" s="681"/>
      <c r="CV32" s="681"/>
      <c r="CW32" s="681"/>
      <c r="CX32" s="681"/>
      <c r="CY32" s="682"/>
      <c r="CZ32" s="683" t="s">
        <v>179</v>
      </c>
      <c r="DA32" s="701"/>
      <c r="DB32" s="701"/>
      <c r="DC32" s="702"/>
      <c r="DD32" s="686" t="s">
        <v>240</v>
      </c>
      <c r="DE32" s="681"/>
      <c r="DF32" s="681"/>
      <c r="DG32" s="681"/>
      <c r="DH32" s="681"/>
      <c r="DI32" s="681"/>
      <c r="DJ32" s="681"/>
      <c r="DK32" s="682"/>
      <c r="DL32" s="686" t="s">
        <v>240</v>
      </c>
      <c r="DM32" s="681"/>
      <c r="DN32" s="681"/>
      <c r="DO32" s="681"/>
      <c r="DP32" s="681"/>
      <c r="DQ32" s="681"/>
      <c r="DR32" s="681"/>
      <c r="DS32" s="681"/>
      <c r="DT32" s="681"/>
      <c r="DU32" s="681"/>
      <c r="DV32" s="682"/>
      <c r="DW32" s="683" t="s">
        <v>240</v>
      </c>
      <c r="DX32" s="701"/>
      <c r="DY32" s="701"/>
      <c r="DZ32" s="701"/>
      <c r="EA32" s="701"/>
      <c r="EB32" s="701"/>
      <c r="EC32" s="722"/>
    </row>
    <row r="33" spans="2:133" ht="11.25" customHeight="1" x14ac:dyDescent="0.15">
      <c r="B33" s="677" t="s">
        <v>318</v>
      </c>
      <c r="C33" s="678"/>
      <c r="D33" s="678"/>
      <c r="E33" s="678"/>
      <c r="F33" s="678"/>
      <c r="G33" s="678"/>
      <c r="H33" s="678"/>
      <c r="I33" s="678"/>
      <c r="J33" s="678"/>
      <c r="K33" s="678"/>
      <c r="L33" s="678"/>
      <c r="M33" s="678"/>
      <c r="N33" s="678"/>
      <c r="O33" s="678"/>
      <c r="P33" s="678"/>
      <c r="Q33" s="679"/>
      <c r="R33" s="680">
        <v>637213</v>
      </c>
      <c r="S33" s="681"/>
      <c r="T33" s="681"/>
      <c r="U33" s="681"/>
      <c r="V33" s="681"/>
      <c r="W33" s="681"/>
      <c r="X33" s="681"/>
      <c r="Y33" s="682"/>
      <c r="Z33" s="713">
        <v>4.5</v>
      </c>
      <c r="AA33" s="713"/>
      <c r="AB33" s="713"/>
      <c r="AC33" s="713"/>
      <c r="AD33" s="714" t="s">
        <v>179</v>
      </c>
      <c r="AE33" s="714"/>
      <c r="AF33" s="714"/>
      <c r="AG33" s="714"/>
      <c r="AH33" s="714"/>
      <c r="AI33" s="714"/>
      <c r="AJ33" s="714"/>
      <c r="AK33" s="714"/>
      <c r="AL33" s="683" t="s">
        <v>179</v>
      </c>
      <c r="AM33" s="684"/>
      <c r="AN33" s="684"/>
      <c r="AO33" s="715"/>
      <c r="AP33" s="760"/>
      <c r="AQ33" s="761"/>
      <c r="AR33" s="761"/>
      <c r="AS33" s="761"/>
      <c r="AT33" s="764"/>
      <c r="AU33" s="232"/>
      <c r="AV33" s="232"/>
      <c r="AW33" s="232"/>
      <c r="AX33" s="661" t="s">
        <v>319</v>
      </c>
      <c r="AY33" s="662"/>
      <c r="AZ33" s="662"/>
      <c r="BA33" s="662"/>
      <c r="BB33" s="662"/>
      <c r="BC33" s="662"/>
      <c r="BD33" s="662"/>
      <c r="BE33" s="662"/>
      <c r="BF33" s="663"/>
      <c r="BG33" s="744">
        <v>96.9</v>
      </c>
      <c r="BH33" s="665"/>
      <c r="BI33" s="665"/>
      <c r="BJ33" s="665"/>
      <c r="BK33" s="665"/>
      <c r="BL33" s="665"/>
      <c r="BM33" s="707">
        <v>94.1</v>
      </c>
      <c r="BN33" s="665"/>
      <c r="BO33" s="665"/>
      <c r="BP33" s="665"/>
      <c r="BQ33" s="709"/>
      <c r="BR33" s="744">
        <v>98.8</v>
      </c>
      <c r="BS33" s="665"/>
      <c r="BT33" s="665"/>
      <c r="BU33" s="665"/>
      <c r="BV33" s="665"/>
      <c r="BW33" s="665"/>
      <c r="BX33" s="707">
        <v>96.3</v>
      </c>
      <c r="BY33" s="665"/>
      <c r="BZ33" s="665"/>
      <c r="CA33" s="665"/>
      <c r="CB33" s="709"/>
      <c r="CD33" s="719" t="s">
        <v>320</v>
      </c>
      <c r="CE33" s="720"/>
      <c r="CF33" s="720"/>
      <c r="CG33" s="720"/>
      <c r="CH33" s="720"/>
      <c r="CI33" s="720"/>
      <c r="CJ33" s="720"/>
      <c r="CK33" s="720"/>
      <c r="CL33" s="720"/>
      <c r="CM33" s="720"/>
      <c r="CN33" s="720"/>
      <c r="CO33" s="720"/>
      <c r="CP33" s="720"/>
      <c r="CQ33" s="721"/>
      <c r="CR33" s="680">
        <v>7823686</v>
      </c>
      <c r="CS33" s="699"/>
      <c r="CT33" s="699"/>
      <c r="CU33" s="699"/>
      <c r="CV33" s="699"/>
      <c r="CW33" s="699"/>
      <c r="CX33" s="699"/>
      <c r="CY33" s="700"/>
      <c r="CZ33" s="683">
        <v>58.2</v>
      </c>
      <c r="DA33" s="701"/>
      <c r="DB33" s="701"/>
      <c r="DC33" s="702"/>
      <c r="DD33" s="686">
        <v>2466241</v>
      </c>
      <c r="DE33" s="699"/>
      <c r="DF33" s="699"/>
      <c r="DG33" s="699"/>
      <c r="DH33" s="699"/>
      <c r="DI33" s="699"/>
      <c r="DJ33" s="699"/>
      <c r="DK33" s="700"/>
      <c r="DL33" s="686">
        <v>1522114</v>
      </c>
      <c r="DM33" s="699"/>
      <c r="DN33" s="699"/>
      <c r="DO33" s="699"/>
      <c r="DP33" s="699"/>
      <c r="DQ33" s="699"/>
      <c r="DR33" s="699"/>
      <c r="DS33" s="699"/>
      <c r="DT33" s="699"/>
      <c r="DU33" s="699"/>
      <c r="DV33" s="700"/>
      <c r="DW33" s="683">
        <v>42.2</v>
      </c>
      <c r="DX33" s="701"/>
      <c r="DY33" s="701"/>
      <c r="DZ33" s="701"/>
      <c r="EA33" s="701"/>
      <c r="EB33" s="701"/>
      <c r="EC33" s="722"/>
    </row>
    <row r="34" spans="2:133" ht="11.25" customHeight="1" x14ac:dyDescent="0.15">
      <c r="B34" s="677" t="s">
        <v>321</v>
      </c>
      <c r="C34" s="678"/>
      <c r="D34" s="678"/>
      <c r="E34" s="678"/>
      <c r="F34" s="678"/>
      <c r="G34" s="678"/>
      <c r="H34" s="678"/>
      <c r="I34" s="678"/>
      <c r="J34" s="678"/>
      <c r="K34" s="678"/>
      <c r="L34" s="678"/>
      <c r="M34" s="678"/>
      <c r="N34" s="678"/>
      <c r="O34" s="678"/>
      <c r="P34" s="678"/>
      <c r="Q34" s="679"/>
      <c r="R34" s="680">
        <v>25351</v>
      </c>
      <c r="S34" s="681"/>
      <c r="T34" s="681"/>
      <c r="U34" s="681"/>
      <c r="V34" s="681"/>
      <c r="W34" s="681"/>
      <c r="X34" s="681"/>
      <c r="Y34" s="682"/>
      <c r="Z34" s="713">
        <v>0.2</v>
      </c>
      <c r="AA34" s="713"/>
      <c r="AB34" s="713"/>
      <c r="AC34" s="713"/>
      <c r="AD34" s="714">
        <v>11081</v>
      </c>
      <c r="AE34" s="714"/>
      <c r="AF34" s="714"/>
      <c r="AG34" s="714"/>
      <c r="AH34" s="714"/>
      <c r="AI34" s="714"/>
      <c r="AJ34" s="714"/>
      <c r="AK34" s="714"/>
      <c r="AL34" s="683">
        <v>0.3</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322</v>
      </c>
      <c r="CE34" s="720"/>
      <c r="CF34" s="720"/>
      <c r="CG34" s="720"/>
      <c r="CH34" s="720"/>
      <c r="CI34" s="720"/>
      <c r="CJ34" s="720"/>
      <c r="CK34" s="720"/>
      <c r="CL34" s="720"/>
      <c r="CM34" s="720"/>
      <c r="CN34" s="720"/>
      <c r="CO34" s="720"/>
      <c r="CP34" s="720"/>
      <c r="CQ34" s="721"/>
      <c r="CR34" s="680">
        <v>3015582</v>
      </c>
      <c r="CS34" s="681"/>
      <c r="CT34" s="681"/>
      <c r="CU34" s="681"/>
      <c r="CV34" s="681"/>
      <c r="CW34" s="681"/>
      <c r="CX34" s="681"/>
      <c r="CY34" s="682"/>
      <c r="CZ34" s="683">
        <v>22.4</v>
      </c>
      <c r="DA34" s="701"/>
      <c r="DB34" s="701"/>
      <c r="DC34" s="702"/>
      <c r="DD34" s="686">
        <v>500094</v>
      </c>
      <c r="DE34" s="681"/>
      <c r="DF34" s="681"/>
      <c r="DG34" s="681"/>
      <c r="DH34" s="681"/>
      <c r="DI34" s="681"/>
      <c r="DJ34" s="681"/>
      <c r="DK34" s="682"/>
      <c r="DL34" s="686">
        <v>405658</v>
      </c>
      <c r="DM34" s="681"/>
      <c r="DN34" s="681"/>
      <c r="DO34" s="681"/>
      <c r="DP34" s="681"/>
      <c r="DQ34" s="681"/>
      <c r="DR34" s="681"/>
      <c r="DS34" s="681"/>
      <c r="DT34" s="681"/>
      <c r="DU34" s="681"/>
      <c r="DV34" s="682"/>
      <c r="DW34" s="683">
        <v>11.2</v>
      </c>
      <c r="DX34" s="701"/>
      <c r="DY34" s="701"/>
      <c r="DZ34" s="701"/>
      <c r="EA34" s="701"/>
      <c r="EB34" s="701"/>
      <c r="EC34" s="722"/>
    </row>
    <row r="35" spans="2:133" ht="11.25" customHeight="1" x14ac:dyDescent="0.15">
      <c r="B35" s="677" t="s">
        <v>323</v>
      </c>
      <c r="C35" s="678"/>
      <c r="D35" s="678"/>
      <c r="E35" s="678"/>
      <c r="F35" s="678"/>
      <c r="G35" s="678"/>
      <c r="H35" s="678"/>
      <c r="I35" s="678"/>
      <c r="J35" s="678"/>
      <c r="K35" s="678"/>
      <c r="L35" s="678"/>
      <c r="M35" s="678"/>
      <c r="N35" s="678"/>
      <c r="O35" s="678"/>
      <c r="P35" s="678"/>
      <c r="Q35" s="679"/>
      <c r="R35" s="680">
        <v>3398152</v>
      </c>
      <c r="S35" s="681"/>
      <c r="T35" s="681"/>
      <c r="U35" s="681"/>
      <c r="V35" s="681"/>
      <c r="W35" s="681"/>
      <c r="X35" s="681"/>
      <c r="Y35" s="682"/>
      <c r="Z35" s="713">
        <v>24.1</v>
      </c>
      <c r="AA35" s="713"/>
      <c r="AB35" s="713"/>
      <c r="AC35" s="713"/>
      <c r="AD35" s="714" t="s">
        <v>240</v>
      </c>
      <c r="AE35" s="714"/>
      <c r="AF35" s="714"/>
      <c r="AG35" s="714"/>
      <c r="AH35" s="714"/>
      <c r="AI35" s="714"/>
      <c r="AJ35" s="714"/>
      <c r="AK35" s="714"/>
      <c r="AL35" s="683" t="s">
        <v>179</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326</v>
      </c>
      <c r="CE35" s="720"/>
      <c r="CF35" s="720"/>
      <c r="CG35" s="720"/>
      <c r="CH35" s="720"/>
      <c r="CI35" s="720"/>
      <c r="CJ35" s="720"/>
      <c r="CK35" s="720"/>
      <c r="CL35" s="720"/>
      <c r="CM35" s="720"/>
      <c r="CN35" s="720"/>
      <c r="CO35" s="720"/>
      <c r="CP35" s="720"/>
      <c r="CQ35" s="721"/>
      <c r="CR35" s="680">
        <v>70988</v>
      </c>
      <c r="CS35" s="699"/>
      <c r="CT35" s="699"/>
      <c r="CU35" s="699"/>
      <c r="CV35" s="699"/>
      <c r="CW35" s="699"/>
      <c r="CX35" s="699"/>
      <c r="CY35" s="700"/>
      <c r="CZ35" s="683">
        <v>0.5</v>
      </c>
      <c r="DA35" s="701"/>
      <c r="DB35" s="701"/>
      <c r="DC35" s="702"/>
      <c r="DD35" s="686">
        <v>27510</v>
      </c>
      <c r="DE35" s="699"/>
      <c r="DF35" s="699"/>
      <c r="DG35" s="699"/>
      <c r="DH35" s="699"/>
      <c r="DI35" s="699"/>
      <c r="DJ35" s="699"/>
      <c r="DK35" s="700"/>
      <c r="DL35" s="686">
        <v>27510</v>
      </c>
      <c r="DM35" s="699"/>
      <c r="DN35" s="699"/>
      <c r="DO35" s="699"/>
      <c r="DP35" s="699"/>
      <c r="DQ35" s="699"/>
      <c r="DR35" s="699"/>
      <c r="DS35" s="699"/>
      <c r="DT35" s="699"/>
      <c r="DU35" s="699"/>
      <c r="DV35" s="700"/>
      <c r="DW35" s="683">
        <v>0.8</v>
      </c>
      <c r="DX35" s="701"/>
      <c r="DY35" s="701"/>
      <c r="DZ35" s="701"/>
      <c r="EA35" s="701"/>
      <c r="EB35" s="701"/>
      <c r="EC35" s="722"/>
    </row>
    <row r="36" spans="2:133" ht="11.25" customHeight="1" x14ac:dyDescent="0.15">
      <c r="B36" s="677" t="s">
        <v>327</v>
      </c>
      <c r="C36" s="678"/>
      <c r="D36" s="678"/>
      <c r="E36" s="678"/>
      <c r="F36" s="678"/>
      <c r="G36" s="678"/>
      <c r="H36" s="678"/>
      <c r="I36" s="678"/>
      <c r="J36" s="678"/>
      <c r="K36" s="678"/>
      <c r="L36" s="678"/>
      <c r="M36" s="678"/>
      <c r="N36" s="678"/>
      <c r="O36" s="678"/>
      <c r="P36" s="678"/>
      <c r="Q36" s="679"/>
      <c r="R36" s="680">
        <v>973706</v>
      </c>
      <c r="S36" s="681"/>
      <c r="T36" s="681"/>
      <c r="U36" s="681"/>
      <c r="V36" s="681"/>
      <c r="W36" s="681"/>
      <c r="X36" s="681"/>
      <c r="Y36" s="682"/>
      <c r="Z36" s="713">
        <v>6.9</v>
      </c>
      <c r="AA36" s="713"/>
      <c r="AB36" s="713"/>
      <c r="AC36" s="713"/>
      <c r="AD36" s="714" t="s">
        <v>179</v>
      </c>
      <c r="AE36" s="714"/>
      <c r="AF36" s="714"/>
      <c r="AG36" s="714"/>
      <c r="AH36" s="714"/>
      <c r="AI36" s="714"/>
      <c r="AJ36" s="714"/>
      <c r="AK36" s="714"/>
      <c r="AL36" s="683" t="s">
        <v>240</v>
      </c>
      <c r="AM36" s="684"/>
      <c r="AN36" s="684"/>
      <c r="AO36" s="715"/>
      <c r="AP36" s="235"/>
      <c r="AQ36" s="732" t="s">
        <v>328</v>
      </c>
      <c r="AR36" s="733"/>
      <c r="AS36" s="733"/>
      <c r="AT36" s="733"/>
      <c r="AU36" s="733"/>
      <c r="AV36" s="733"/>
      <c r="AW36" s="733"/>
      <c r="AX36" s="733"/>
      <c r="AY36" s="734"/>
      <c r="AZ36" s="735">
        <v>928450</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46966</v>
      </c>
      <c r="BW36" s="736"/>
      <c r="BX36" s="736"/>
      <c r="BY36" s="736"/>
      <c r="BZ36" s="736"/>
      <c r="CA36" s="736"/>
      <c r="CB36" s="737"/>
      <c r="CD36" s="719" t="s">
        <v>330</v>
      </c>
      <c r="CE36" s="720"/>
      <c r="CF36" s="720"/>
      <c r="CG36" s="720"/>
      <c r="CH36" s="720"/>
      <c r="CI36" s="720"/>
      <c r="CJ36" s="720"/>
      <c r="CK36" s="720"/>
      <c r="CL36" s="720"/>
      <c r="CM36" s="720"/>
      <c r="CN36" s="720"/>
      <c r="CO36" s="720"/>
      <c r="CP36" s="720"/>
      <c r="CQ36" s="721"/>
      <c r="CR36" s="680">
        <v>2506820</v>
      </c>
      <c r="CS36" s="681"/>
      <c r="CT36" s="681"/>
      <c r="CU36" s="681"/>
      <c r="CV36" s="681"/>
      <c r="CW36" s="681"/>
      <c r="CX36" s="681"/>
      <c r="CY36" s="682"/>
      <c r="CZ36" s="683">
        <v>18.7</v>
      </c>
      <c r="DA36" s="701"/>
      <c r="DB36" s="701"/>
      <c r="DC36" s="702"/>
      <c r="DD36" s="686">
        <v>1090734</v>
      </c>
      <c r="DE36" s="681"/>
      <c r="DF36" s="681"/>
      <c r="DG36" s="681"/>
      <c r="DH36" s="681"/>
      <c r="DI36" s="681"/>
      <c r="DJ36" s="681"/>
      <c r="DK36" s="682"/>
      <c r="DL36" s="686">
        <v>690251</v>
      </c>
      <c r="DM36" s="681"/>
      <c r="DN36" s="681"/>
      <c r="DO36" s="681"/>
      <c r="DP36" s="681"/>
      <c r="DQ36" s="681"/>
      <c r="DR36" s="681"/>
      <c r="DS36" s="681"/>
      <c r="DT36" s="681"/>
      <c r="DU36" s="681"/>
      <c r="DV36" s="682"/>
      <c r="DW36" s="683">
        <v>19.100000000000001</v>
      </c>
      <c r="DX36" s="701"/>
      <c r="DY36" s="701"/>
      <c r="DZ36" s="701"/>
      <c r="EA36" s="701"/>
      <c r="EB36" s="701"/>
      <c r="EC36" s="722"/>
    </row>
    <row r="37" spans="2:133" ht="11.25" customHeight="1" x14ac:dyDescent="0.15">
      <c r="B37" s="677" t="s">
        <v>331</v>
      </c>
      <c r="C37" s="678"/>
      <c r="D37" s="678"/>
      <c r="E37" s="678"/>
      <c r="F37" s="678"/>
      <c r="G37" s="678"/>
      <c r="H37" s="678"/>
      <c r="I37" s="678"/>
      <c r="J37" s="678"/>
      <c r="K37" s="678"/>
      <c r="L37" s="678"/>
      <c r="M37" s="678"/>
      <c r="N37" s="678"/>
      <c r="O37" s="678"/>
      <c r="P37" s="678"/>
      <c r="Q37" s="679"/>
      <c r="R37" s="680">
        <v>869886</v>
      </c>
      <c r="S37" s="681"/>
      <c r="T37" s="681"/>
      <c r="U37" s="681"/>
      <c r="V37" s="681"/>
      <c r="W37" s="681"/>
      <c r="X37" s="681"/>
      <c r="Y37" s="682"/>
      <c r="Z37" s="713">
        <v>6.2</v>
      </c>
      <c r="AA37" s="713"/>
      <c r="AB37" s="713"/>
      <c r="AC37" s="713"/>
      <c r="AD37" s="714" t="s">
        <v>179</v>
      </c>
      <c r="AE37" s="714"/>
      <c r="AF37" s="714"/>
      <c r="AG37" s="714"/>
      <c r="AH37" s="714"/>
      <c r="AI37" s="714"/>
      <c r="AJ37" s="714"/>
      <c r="AK37" s="714"/>
      <c r="AL37" s="683" t="s">
        <v>240</v>
      </c>
      <c r="AM37" s="684"/>
      <c r="AN37" s="684"/>
      <c r="AO37" s="715"/>
      <c r="AQ37" s="723" t="s">
        <v>332</v>
      </c>
      <c r="AR37" s="724"/>
      <c r="AS37" s="724"/>
      <c r="AT37" s="724"/>
      <c r="AU37" s="724"/>
      <c r="AV37" s="724"/>
      <c r="AW37" s="724"/>
      <c r="AX37" s="724"/>
      <c r="AY37" s="725"/>
      <c r="AZ37" s="680">
        <v>217410</v>
      </c>
      <c r="BA37" s="681"/>
      <c r="BB37" s="681"/>
      <c r="BC37" s="681"/>
      <c r="BD37" s="699"/>
      <c r="BE37" s="699"/>
      <c r="BF37" s="726"/>
      <c r="BG37" s="719" t="s">
        <v>333</v>
      </c>
      <c r="BH37" s="720"/>
      <c r="BI37" s="720"/>
      <c r="BJ37" s="720"/>
      <c r="BK37" s="720"/>
      <c r="BL37" s="720"/>
      <c r="BM37" s="720"/>
      <c r="BN37" s="720"/>
      <c r="BO37" s="720"/>
      <c r="BP37" s="720"/>
      <c r="BQ37" s="720"/>
      <c r="BR37" s="720"/>
      <c r="BS37" s="720"/>
      <c r="BT37" s="720"/>
      <c r="BU37" s="721"/>
      <c r="BV37" s="680">
        <v>26205</v>
      </c>
      <c r="BW37" s="681"/>
      <c r="BX37" s="681"/>
      <c r="BY37" s="681"/>
      <c r="BZ37" s="681"/>
      <c r="CA37" s="681"/>
      <c r="CB37" s="727"/>
      <c r="CD37" s="719" t="s">
        <v>334</v>
      </c>
      <c r="CE37" s="720"/>
      <c r="CF37" s="720"/>
      <c r="CG37" s="720"/>
      <c r="CH37" s="720"/>
      <c r="CI37" s="720"/>
      <c r="CJ37" s="720"/>
      <c r="CK37" s="720"/>
      <c r="CL37" s="720"/>
      <c r="CM37" s="720"/>
      <c r="CN37" s="720"/>
      <c r="CO37" s="720"/>
      <c r="CP37" s="720"/>
      <c r="CQ37" s="721"/>
      <c r="CR37" s="680">
        <v>649789</v>
      </c>
      <c r="CS37" s="699"/>
      <c r="CT37" s="699"/>
      <c r="CU37" s="699"/>
      <c r="CV37" s="699"/>
      <c r="CW37" s="699"/>
      <c r="CX37" s="699"/>
      <c r="CY37" s="700"/>
      <c r="CZ37" s="683">
        <v>4.8</v>
      </c>
      <c r="DA37" s="701"/>
      <c r="DB37" s="701"/>
      <c r="DC37" s="702"/>
      <c r="DD37" s="686">
        <v>649789</v>
      </c>
      <c r="DE37" s="699"/>
      <c r="DF37" s="699"/>
      <c r="DG37" s="699"/>
      <c r="DH37" s="699"/>
      <c r="DI37" s="699"/>
      <c r="DJ37" s="699"/>
      <c r="DK37" s="700"/>
      <c r="DL37" s="686">
        <v>600224</v>
      </c>
      <c r="DM37" s="699"/>
      <c r="DN37" s="699"/>
      <c r="DO37" s="699"/>
      <c r="DP37" s="699"/>
      <c r="DQ37" s="699"/>
      <c r="DR37" s="699"/>
      <c r="DS37" s="699"/>
      <c r="DT37" s="699"/>
      <c r="DU37" s="699"/>
      <c r="DV37" s="700"/>
      <c r="DW37" s="683">
        <v>16.600000000000001</v>
      </c>
      <c r="DX37" s="701"/>
      <c r="DY37" s="701"/>
      <c r="DZ37" s="701"/>
      <c r="EA37" s="701"/>
      <c r="EB37" s="701"/>
      <c r="EC37" s="722"/>
    </row>
    <row r="38" spans="2:133" ht="11.25" customHeight="1" x14ac:dyDescent="0.15">
      <c r="B38" s="677" t="s">
        <v>335</v>
      </c>
      <c r="C38" s="678"/>
      <c r="D38" s="678"/>
      <c r="E38" s="678"/>
      <c r="F38" s="678"/>
      <c r="G38" s="678"/>
      <c r="H38" s="678"/>
      <c r="I38" s="678"/>
      <c r="J38" s="678"/>
      <c r="K38" s="678"/>
      <c r="L38" s="678"/>
      <c r="M38" s="678"/>
      <c r="N38" s="678"/>
      <c r="O38" s="678"/>
      <c r="P38" s="678"/>
      <c r="Q38" s="679"/>
      <c r="R38" s="680">
        <v>102276</v>
      </c>
      <c r="S38" s="681"/>
      <c r="T38" s="681"/>
      <c r="U38" s="681"/>
      <c r="V38" s="681"/>
      <c r="W38" s="681"/>
      <c r="X38" s="681"/>
      <c r="Y38" s="682"/>
      <c r="Z38" s="713">
        <v>0.7</v>
      </c>
      <c r="AA38" s="713"/>
      <c r="AB38" s="713"/>
      <c r="AC38" s="713"/>
      <c r="AD38" s="714">
        <v>392</v>
      </c>
      <c r="AE38" s="714"/>
      <c r="AF38" s="714"/>
      <c r="AG38" s="714"/>
      <c r="AH38" s="714"/>
      <c r="AI38" s="714"/>
      <c r="AJ38" s="714"/>
      <c r="AK38" s="714"/>
      <c r="AL38" s="683">
        <v>0</v>
      </c>
      <c r="AM38" s="684"/>
      <c r="AN38" s="684"/>
      <c r="AO38" s="715"/>
      <c r="AQ38" s="723" t="s">
        <v>336</v>
      </c>
      <c r="AR38" s="724"/>
      <c r="AS38" s="724"/>
      <c r="AT38" s="724"/>
      <c r="AU38" s="724"/>
      <c r="AV38" s="724"/>
      <c r="AW38" s="724"/>
      <c r="AX38" s="724"/>
      <c r="AY38" s="725"/>
      <c r="AZ38" s="680">
        <v>60299</v>
      </c>
      <c r="BA38" s="681"/>
      <c r="BB38" s="681"/>
      <c r="BC38" s="681"/>
      <c r="BD38" s="699"/>
      <c r="BE38" s="699"/>
      <c r="BF38" s="726"/>
      <c r="BG38" s="719" t="s">
        <v>337</v>
      </c>
      <c r="BH38" s="720"/>
      <c r="BI38" s="720"/>
      <c r="BJ38" s="720"/>
      <c r="BK38" s="720"/>
      <c r="BL38" s="720"/>
      <c r="BM38" s="720"/>
      <c r="BN38" s="720"/>
      <c r="BO38" s="720"/>
      <c r="BP38" s="720"/>
      <c r="BQ38" s="720"/>
      <c r="BR38" s="720"/>
      <c r="BS38" s="720"/>
      <c r="BT38" s="720"/>
      <c r="BU38" s="721"/>
      <c r="BV38" s="680">
        <v>2103</v>
      </c>
      <c r="BW38" s="681"/>
      <c r="BX38" s="681"/>
      <c r="BY38" s="681"/>
      <c r="BZ38" s="681"/>
      <c r="CA38" s="681"/>
      <c r="CB38" s="727"/>
      <c r="CD38" s="719" t="s">
        <v>338</v>
      </c>
      <c r="CE38" s="720"/>
      <c r="CF38" s="720"/>
      <c r="CG38" s="720"/>
      <c r="CH38" s="720"/>
      <c r="CI38" s="720"/>
      <c r="CJ38" s="720"/>
      <c r="CK38" s="720"/>
      <c r="CL38" s="720"/>
      <c r="CM38" s="720"/>
      <c r="CN38" s="720"/>
      <c r="CO38" s="720"/>
      <c r="CP38" s="720"/>
      <c r="CQ38" s="721"/>
      <c r="CR38" s="680">
        <v>868151</v>
      </c>
      <c r="CS38" s="681"/>
      <c r="CT38" s="681"/>
      <c r="CU38" s="681"/>
      <c r="CV38" s="681"/>
      <c r="CW38" s="681"/>
      <c r="CX38" s="681"/>
      <c r="CY38" s="682"/>
      <c r="CZ38" s="683">
        <v>6.5</v>
      </c>
      <c r="DA38" s="701"/>
      <c r="DB38" s="701"/>
      <c r="DC38" s="702"/>
      <c r="DD38" s="686">
        <v>444611</v>
      </c>
      <c r="DE38" s="681"/>
      <c r="DF38" s="681"/>
      <c r="DG38" s="681"/>
      <c r="DH38" s="681"/>
      <c r="DI38" s="681"/>
      <c r="DJ38" s="681"/>
      <c r="DK38" s="682"/>
      <c r="DL38" s="686">
        <v>398695</v>
      </c>
      <c r="DM38" s="681"/>
      <c r="DN38" s="681"/>
      <c r="DO38" s="681"/>
      <c r="DP38" s="681"/>
      <c r="DQ38" s="681"/>
      <c r="DR38" s="681"/>
      <c r="DS38" s="681"/>
      <c r="DT38" s="681"/>
      <c r="DU38" s="681"/>
      <c r="DV38" s="682"/>
      <c r="DW38" s="683">
        <v>11.1</v>
      </c>
      <c r="DX38" s="701"/>
      <c r="DY38" s="701"/>
      <c r="DZ38" s="701"/>
      <c r="EA38" s="701"/>
      <c r="EB38" s="701"/>
      <c r="EC38" s="722"/>
    </row>
    <row r="39" spans="2:133" ht="11.25" customHeight="1" x14ac:dyDescent="0.15">
      <c r="B39" s="677" t="s">
        <v>339</v>
      </c>
      <c r="C39" s="678"/>
      <c r="D39" s="678"/>
      <c r="E39" s="678"/>
      <c r="F39" s="678"/>
      <c r="G39" s="678"/>
      <c r="H39" s="678"/>
      <c r="I39" s="678"/>
      <c r="J39" s="678"/>
      <c r="K39" s="678"/>
      <c r="L39" s="678"/>
      <c r="M39" s="678"/>
      <c r="N39" s="678"/>
      <c r="O39" s="678"/>
      <c r="P39" s="678"/>
      <c r="Q39" s="679"/>
      <c r="R39" s="680">
        <v>1564733</v>
      </c>
      <c r="S39" s="681"/>
      <c r="T39" s="681"/>
      <c r="U39" s="681"/>
      <c r="V39" s="681"/>
      <c r="W39" s="681"/>
      <c r="X39" s="681"/>
      <c r="Y39" s="682"/>
      <c r="Z39" s="713">
        <v>11.1</v>
      </c>
      <c r="AA39" s="713"/>
      <c r="AB39" s="713"/>
      <c r="AC39" s="713"/>
      <c r="AD39" s="714" t="s">
        <v>179</v>
      </c>
      <c r="AE39" s="714"/>
      <c r="AF39" s="714"/>
      <c r="AG39" s="714"/>
      <c r="AH39" s="714"/>
      <c r="AI39" s="714"/>
      <c r="AJ39" s="714"/>
      <c r="AK39" s="714"/>
      <c r="AL39" s="683" t="s">
        <v>240</v>
      </c>
      <c r="AM39" s="684"/>
      <c r="AN39" s="684"/>
      <c r="AO39" s="715"/>
      <c r="AQ39" s="723" t="s">
        <v>340</v>
      </c>
      <c r="AR39" s="724"/>
      <c r="AS39" s="724"/>
      <c r="AT39" s="724"/>
      <c r="AU39" s="724"/>
      <c r="AV39" s="724"/>
      <c r="AW39" s="724"/>
      <c r="AX39" s="724"/>
      <c r="AY39" s="725"/>
      <c r="AZ39" s="680">
        <v>38007</v>
      </c>
      <c r="BA39" s="681"/>
      <c r="BB39" s="681"/>
      <c r="BC39" s="681"/>
      <c r="BD39" s="699"/>
      <c r="BE39" s="699"/>
      <c r="BF39" s="726"/>
      <c r="BG39" s="719" t="s">
        <v>341</v>
      </c>
      <c r="BH39" s="720"/>
      <c r="BI39" s="720"/>
      <c r="BJ39" s="720"/>
      <c r="BK39" s="720"/>
      <c r="BL39" s="720"/>
      <c r="BM39" s="720"/>
      <c r="BN39" s="720"/>
      <c r="BO39" s="720"/>
      <c r="BP39" s="720"/>
      <c r="BQ39" s="720"/>
      <c r="BR39" s="720"/>
      <c r="BS39" s="720"/>
      <c r="BT39" s="720"/>
      <c r="BU39" s="721"/>
      <c r="BV39" s="680">
        <v>3796</v>
      </c>
      <c r="BW39" s="681"/>
      <c r="BX39" s="681"/>
      <c r="BY39" s="681"/>
      <c r="BZ39" s="681"/>
      <c r="CA39" s="681"/>
      <c r="CB39" s="727"/>
      <c r="CD39" s="719" t="s">
        <v>342</v>
      </c>
      <c r="CE39" s="720"/>
      <c r="CF39" s="720"/>
      <c r="CG39" s="720"/>
      <c r="CH39" s="720"/>
      <c r="CI39" s="720"/>
      <c r="CJ39" s="720"/>
      <c r="CK39" s="720"/>
      <c r="CL39" s="720"/>
      <c r="CM39" s="720"/>
      <c r="CN39" s="720"/>
      <c r="CO39" s="720"/>
      <c r="CP39" s="720"/>
      <c r="CQ39" s="721"/>
      <c r="CR39" s="680">
        <v>1362145</v>
      </c>
      <c r="CS39" s="699"/>
      <c r="CT39" s="699"/>
      <c r="CU39" s="699"/>
      <c r="CV39" s="699"/>
      <c r="CW39" s="699"/>
      <c r="CX39" s="699"/>
      <c r="CY39" s="700"/>
      <c r="CZ39" s="683">
        <v>10.1</v>
      </c>
      <c r="DA39" s="701"/>
      <c r="DB39" s="701"/>
      <c r="DC39" s="702"/>
      <c r="DD39" s="686">
        <v>403292</v>
      </c>
      <c r="DE39" s="699"/>
      <c r="DF39" s="699"/>
      <c r="DG39" s="699"/>
      <c r="DH39" s="699"/>
      <c r="DI39" s="699"/>
      <c r="DJ39" s="699"/>
      <c r="DK39" s="700"/>
      <c r="DL39" s="686" t="s">
        <v>240</v>
      </c>
      <c r="DM39" s="699"/>
      <c r="DN39" s="699"/>
      <c r="DO39" s="699"/>
      <c r="DP39" s="699"/>
      <c r="DQ39" s="699"/>
      <c r="DR39" s="699"/>
      <c r="DS39" s="699"/>
      <c r="DT39" s="699"/>
      <c r="DU39" s="699"/>
      <c r="DV39" s="700"/>
      <c r="DW39" s="683" t="s">
        <v>240</v>
      </c>
      <c r="DX39" s="701"/>
      <c r="DY39" s="701"/>
      <c r="DZ39" s="701"/>
      <c r="EA39" s="701"/>
      <c r="EB39" s="701"/>
      <c r="EC39" s="722"/>
    </row>
    <row r="40" spans="2:133" ht="11.25" customHeight="1" x14ac:dyDescent="0.15">
      <c r="B40" s="677" t="s">
        <v>343</v>
      </c>
      <c r="C40" s="678"/>
      <c r="D40" s="678"/>
      <c r="E40" s="678"/>
      <c r="F40" s="678"/>
      <c r="G40" s="678"/>
      <c r="H40" s="678"/>
      <c r="I40" s="678"/>
      <c r="J40" s="678"/>
      <c r="K40" s="678"/>
      <c r="L40" s="678"/>
      <c r="M40" s="678"/>
      <c r="N40" s="678"/>
      <c r="O40" s="678"/>
      <c r="P40" s="678"/>
      <c r="Q40" s="679"/>
      <c r="R40" s="680" t="s">
        <v>240</v>
      </c>
      <c r="S40" s="681"/>
      <c r="T40" s="681"/>
      <c r="U40" s="681"/>
      <c r="V40" s="681"/>
      <c r="W40" s="681"/>
      <c r="X40" s="681"/>
      <c r="Y40" s="682"/>
      <c r="Z40" s="713" t="s">
        <v>240</v>
      </c>
      <c r="AA40" s="713"/>
      <c r="AB40" s="713"/>
      <c r="AC40" s="713"/>
      <c r="AD40" s="714" t="s">
        <v>240</v>
      </c>
      <c r="AE40" s="714"/>
      <c r="AF40" s="714"/>
      <c r="AG40" s="714"/>
      <c r="AH40" s="714"/>
      <c r="AI40" s="714"/>
      <c r="AJ40" s="714"/>
      <c r="AK40" s="714"/>
      <c r="AL40" s="683" t="s">
        <v>240</v>
      </c>
      <c r="AM40" s="684"/>
      <c r="AN40" s="684"/>
      <c r="AO40" s="715"/>
      <c r="AQ40" s="723" t="s">
        <v>344</v>
      </c>
      <c r="AR40" s="724"/>
      <c r="AS40" s="724"/>
      <c r="AT40" s="724"/>
      <c r="AU40" s="724"/>
      <c r="AV40" s="724"/>
      <c r="AW40" s="724"/>
      <c r="AX40" s="724"/>
      <c r="AY40" s="725"/>
      <c r="AZ40" s="680" t="s">
        <v>240</v>
      </c>
      <c r="BA40" s="681"/>
      <c r="BB40" s="681"/>
      <c r="BC40" s="681"/>
      <c r="BD40" s="699"/>
      <c r="BE40" s="699"/>
      <c r="BF40" s="726"/>
      <c r="BG40" s="728" t="s">
        <v>345</v>
      </c>
      <c r="BH40" s="729"/>
      <c r="BI40" s="729"/>
      <c r="BJ40" s="729"/>
      <c r="BK40" s="729"/>
      <c r="BL40" s="236"/>
      <c r="BM40" s="720" t="s">
        <v>346</v>
      </c>
      <c r="BN40" s="720"/>
      <c r="BO40" s="720"/>
      <c r="BP40" s="720"/>
      <c r="BQ40" s="720"/>
      <c r="BR40" s="720"/>
      <c r="BS40" s="720"/>
      <c r="BT40" s="720"/>
      <c r="BU40" s="721"/>
      <c r="BV40" s="680">
        <v>93</v>
      </c>
      <c r="BW40" s="681"/>
      <c r="BX40" s="681"/>
      <c r="BY40" s="681"/>
      <c r="BZ40" s="681"/>
      <c r="CA40" s="681"/>
      <c r="CB40" s="727"/>
      <c r="CD40" s="719" t="s">
        <v>347</v>
      </c>
      <c r="CE40" s="720"/>
      <c r="CF40" s="720"/>
      <c r="CG40" s="720"/>
      <c r="CH40" s="720"/>
      <c r="CI40" s="720"/>
      <c r="CJ40" s="720"/>
      <c r="CK40" s="720"/>
      <c r="CL40" s="720"/>
      <c r="CM40" s="720"/>
      <c r="CN40" s="720"/>
      <c r="CO40" s="720"/>
      <c r="CP40" s="720"/>
      <c r="CQ40" s="721"/>
      <c r="CR40" s="680" t="s">
        <v>179</v>
      </c>
      <c r="CS40" s="681"/>
      <c r="CT40" s="681"/>
      <c r="CU40" s="681"/>
      <c r="CV40" s="681"/>
      <c r="CW40" s="681"/>
      <c r="CX40" s="681"/>
      <c r="CY40" s="682"/>
      <c r="CZ40" s="683" t="s">
        <v>179</v>
      </c>
      <c r="DA40" s="701"/>
      <c r="DB40" s="701"/>
      <c r="DC40" s="702"/>
      <c r="DD40" s="686" t="s">
        <v>240</v>
      </c>
      <c r="DE40" s="681"/>
      <c r="DF40" s="681"/>
      <c r="DG40" s="681"/>
      <c r="DH40" s="681"/>
      <c r="DI40" s="681"/>
      <c r="DJ40" s="681"/>
      <c r="DK40" s="682"/>
      <c r="DL40" s="686" t="s">
        <v>240</v>
      </c>
      <c r="DM40" s="681"/>
      <c r="DN40" s="681"/>
      <c r="DO40" s="681"/>
      <c r="DP40" s="681"/>
      <c r="DQ40" s="681"/>
      <c r="DR40" s="681"/>
      <c r="DS40" s="681"/>
      <c r="DT40" s="681"/>
      <c r="DU40" s="681"/>
      <c r="DV40" s="682"/>
      <c r="DW40" s="683" t="s">
        <v>179</v>
      </c>
      <c r="DX40" s="701"/>
      <c r="DY40" s="701"/>
      <c r="DZ40" s="701"/>
      <c r="EA40" s="701"/>
      <c r="EB40" s="701"/>
      <c r="EC40" s="722"/>
    </row>
    <row r="41" spans="2:133" ht="11.25" customHeight="1" x14ac:dyDescent="0.15">
      <c r="B41" s="677" t="s">
        <v>348</v>
      </c>
      <c r="C41" s="678"/>
      <c r="D41" s="678"/>
      <c r="E41" s="678"/>
      <c r="F41" s="678"/>
      <c r="G41" s="678"/>
      <c r="H41" s="678"/>
      <c r="I41" s="678"/>
      <c r="J41" s="678"/>
      <c r="K41" s="678"/>
      <c r="L41" s="678"/>
      <c r="M41" s="678"/>
      <c r="N41" s="678"/>
      <c r="O41" s="678"/>
      <c r="P41" s="678"/>
      <c r="Q41" s="679"/>
      <c r="R41" s="680" t="s">
        <v>240</v>
      </c>
      <c r="S41" s="681"/>
      <c r="T41" s="681"/>
      <c r="U41" s="681"/>
      <c r="V41" s="681"/>
      <c r="W41" s="681"/>
      <c r="X41" s="681"/>
      <c r="Y41" s="682"/>
      <c r="Z41" s="713" t="s">
        <v>240</v>
      </c>
      <c r="AA41" s="713"/>
      <c r="AB41" s="713"/>
      <c r="AC41" s="713"/>
      <c r="AD41" s="714" t="s">
        <v>240</v>
      </c>
      <c r="AE41" s="714"/>
      <c r="AF41" s="714"/>
      <c r="AG41" s="714"/>
      <c r="AH41" s="714"/>
      <c r="AI41" s="714"/>
      <c r="AJ41" s="714"/>
      <c r="AK41" s="714"/>
      <c r="AL41" s="683" t="s">
        <v>179</v>
      </c>
      <c r="AM41" s="684"/>
      <c r="AN41" s="684"/>
      <c r="AO41" s="715"/>
      <c r="AQ41" s="723" t="s">
        <v>349</v>
      </c>
      <c r="AR41" s="724"/>
      <c r="AS41" s="724"/>
      <c r="AT41" s="724"/>
      <c r="AU41" s="724"/>
      <c r="AV41" s="724"/>
      <c r="AW41" s="724"/>
      <c r="AX41" s="724"/>
      <c r="AY41" s="725"/>
      <c r="AZ41" s="680">
        <v>158006</v>
      </c>
      <c r="BA41" s="681"/>
      <c r="BB41" s="681"/>
      <c r="BC41" s="681"/>
      <c r="BD41" s="699"/>
      <c r="BE41" s="699"/>
      <c r="BF41" s="726"/>
      <c r="BG41" s="728"/>
      <c r="BH41" s="729"/>
      <c r="BI41" s="729"/>
      <c r="BJ41" s="729"/>
      <c r="BK41" s="729"/>
      <c r="BL41" s="236"/>
      <c r="BM41" s="720" t="s">
        <v>350</v>
      </c>
      <c r="BN41" s="720"/>
      <c r="BO41" s="720"/>
      <c r="BP41" s="720"/>
      <c r="BQ41" s="720"/>
      <c r="BR41" s="720"/>
      <c r="BS41" s="720"/>
      <c r="BT41" s="720"/>
      <c r="BU41" s="721"/>
      <c r="BV41" s="680">
        <v>5</v>
      </c>
      <c r="BW41" s="681"/>
      <c r="BX41" s="681"/>
      <c r="BY41" s="681"/>
      <c r="BZ41" s="681"/>
      <c r="CA41" s="681"/>
      <c r="CB41" s="727"/>
      <c r="CD41" s="719" t="s">
        <v>351</v>
      </c>
      <c r="CE41" s="720"/>
      <c r="CF41" s="720"/>
      <c r="CG41" s="720"/>
      <c r="CH41" s="720"/>
      <c r="CI41" s="720"/>
      <c r="CJ41" s="720"/>
      <c r="CK41" s="720"/>
      <c r="CL41" s="720"/>
      <c r="CM41" s="720"/>
      <c r="CN41" s="720"/>
      <c r="CO41" s="720"/>
      <c r="CP41" s="720"/>
      <c r="CQ41" s="721"/>
      <c r="CR41" s="680" t="s">
        <v>179</v>
      </c>
      <c r="CS41" s="699"/>
      <c r="CT41" s="699"/>
      <c r="CU41" s="699"/>
      <c r="CV41" s="699"/>
      <c r="CW41" s="699"/>
      <c r="CX41" s="699"/>
      <c r="CY41" s="700"/>
      <c r="CZ41" s="683" t="s">
        <v>179</v>
      </c>
      <c r="DA41" s="701"/>
      <c r="DB41" s="701"/>
      <c r="DC41" s="702"/>
      <c r="DD41" s="686" t="s">
        <v>179</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352</v>
      </c>
      <c r="C42" s="678"/>
      <c r="D42" s="678"/>
      <c r="E42" s="678"/>
      <c r="F42" s="678"/>
      <c r="G42" s="678"/>
      <c r="H42" s="678"/>
      <c r="I42" s="678"/>
      <c r="J42" s="678"/>
      <c r="K42" s="678"/>
      <c r="L42" s="678"/>
      <c r="M42" s="678"/>
      <c r="N42" s="678"/>
      <c r="O42" s="678"/>
      <c r="P42" s="678"/>
      <c r="Q42" s="679"/>
      <c r="R42" s="680">
        <v>122001</v>
      </c>
      <c r="S42" s="681"/>
      <c r="T42" s="681"/>
      <c r="U42" s="681"/>
      <c r="V42" s="681"/>
      <c r="W42" s="681"/>
      <c r="X42" s="681"/>
      <c r="Y42" s="682"/>
      <c r="Z42" s="713">
        <v>0.9</v>
      </c>
      <c r="AA42" s="713"/>
      <c r="AB42" s="713"/>
      <c r="AC42" s="713"/>
      <c r="AD42" s="714" t="s">
        <v>240</v>
      </c>
      <c r="AE42" s="714"/>
      <c r="AF42" s="714"/>
      <c r="AG42" s="714"/>
      <c r="AH42" s="714"/>
      <c r="AI42" s="714"/>
      <c r="AJ42" s="714"/>
      <c r="AK42" s="714"/>
      <c r="AL42" s="683" t="s">
        <v>179</v>
      </c>
      <c r="AM42" s="684"/>
      <c r="AN42" s="684"/>
      <c r="AO42" s="715"/>
      <c r="AQ42" s="716" t="s">
        <v>353</v>
      </c>
      <c r="AR42" s="717"/>
      <c r="AS42" s="717"/>
      <c r="AT42" s="717"/>
      <c r="AU42" s="717"/>
      <c r="AV42" s="717"/>
      <c r="AW42" s="717"/>
      <c r="AX42" s="717"/>
      <c r="AY42" s="718"/>
      <c r="AZ42" s="664">
        <v>454728</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307</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2916078</v>
      </c>
      <c r="CS42" s="681"/>
      <c r="CT42" s="681"/>
      <c r="CU42" s="681"/>
      <c r="CV42" s="681"/>
      <c r="CW42" s="681"/>
      <c r="CX42" s="681"/>
      <c r="CY42" s="682"/>
      <c r="CZ42" s="683">
        <v>21.7</v>
      </c>
      <c r="DA42" s="684"/>
      <c r="DB42" s="684"/>
      <c r="DC42" s="685"/>
      <c r="DD42" s="686">
        <v>187768</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356</v>
      </c>
      <c r="C43" s="662"/>
      <c r="D43" s="662"/>
      <c r="E43" s="662"/>
      <c r="F43" s="662"/>
      <c r="G43" s="662"/>
      <c r="H43" s="662"/>
      <c r="I43" s="662"/>
      <c r="J43" s="662"/>
      <c r="K43" s="662"/>
      <c r="L43" s="662"/>
      <c r="M43" s="662"/>
      <c r="N43" s="662"/>
      <c r="O43" s="662"/>
      <c r="P43" s="662"/>
      <c r="Q43" s="663"/>
      <c r="R43" s="664">
        <v>14128431</v>
      </c>
      <c r="S43" s="703"/>
      <c r="T43" s="703"/>
      <c r="U43" s="703"/>
      <c r="V43" s="703"/>
      <c r="W43" s="703"/>
      <c r="X43" s="703"/>
      <c r="Y43" s="704"/>
      <c r="Z43" s="705">
        <v>100</v>
      </c>
      <c r="AA43" s="705"/>
      <c r="AB43" s="705"/>
      <c r="AC43" s="705"/>
      <c r="AD43" s="706">
        <v>3485928</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v>52344</v>
      </c>
      <c r="CS43" s="699"/>
      <c r="CT43" s="699"/>
      <c r="CU43" s="699"/>
      <c r="CV43" s="699"/>
      <c r="CW43" s="699"/>
      <c r="CX43" s="699"/>
      <c r="CY43" s="700"/>
      <c r="CZ43" s="683">
        <v>0.4</v>
      </c>
      <c r="DA43" s="701"/>
      <c r="DB43" s="701"/>
      <c r="DC43" s="702"/>
      <c r="DD43" s="686">
        <v>52344</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305</v>
      </c>
      <c r="CE44" s="694"/>
      <c r="CF44" s="677" t="s">
        <v>358</v>
      </c>
      <c r="CG44" s="678"/>
      <c r="CH44" s="678"/>
      <c r="CI44" s="678"/>
      <c r="CJ44" s="678"/>
      <c r="CK44" s="678"/>
      <c r="CL44" s="678"/>
      <c r="CM44" s="678"/>
      <c r="CN44" s="678"/>
      <c r="CO44" s="678"/>
      <c r="CP44" s="678"/>
      <c r="CQ44" s="679"/>
      <c r="CR44" s="680">
        <v>2898379</v>
      </c>
      <c r="CS44" s="681"/>
      <c r="CT44" s="681"/>
      <c r="CU44" s="681"/>
      <c r="CV44" s="681"/>
      <c r="CW44" s="681"/>
      <c r="CX44" s="681"/>
      <c r="CY44" s="682"/>
      <c r="CZ44" s="683">
        <v>21.6</v>
      </c>
      <c r="DA44" s="684"/>
      <c r="DB44" s="684"/>
      <c r="DC44" s="685"/>
      <c r="DD44" s="686">
        <v>179816</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915574</v>
      </c>
      <c r="CS45" s="699"/>
      <c r="CT45" s="699"/>
      <c r="CU45" s="699"/>
      <c r="CV45" s="699"/>
      <c r="CW45" s="699"/>
      <c r="CX45" s="699"/>
      <c r="CY45" s="700"/>
      <c r="CZ45" s="683">
        <v>6.8</v>
      </c>
      <c r="DA45" s="701"/>
      <c r="DB45" s="701"/>
      <c r="DC45" s="702"/>
      <c r="DD45" s="686">
        <v>48920</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1974897</v>
      </c>
      <c r="CS46" s="681"/>
      <c r="CT46" s="681"/>
      <c r="CU46" s="681"/>
      <c r="CV46" s="681"/>
      <c r="CW46" s="681"/>
      <c r="CX46" s="681"/>
      <c r="CY46" s="682"/>
      <c r="CZ46" s="683">
        <v>14.7</v>
      </c>
      <c r="DA46" s="684"/>
      <c r="DB46" s="684"/>
      <c r="DC46" s="685"/>
      <c r="DD46" s="686">
        <v>128988</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v>17699</v>
      </c>
      <c r="CS47" s="699"/>
      <c r="CT47" s="699"/>
      <c r="CU47" s="699"/>
      <c r="CV47" s="699"/>
      <c r="CW47" s="699"/>
      <c r="CX47" s="699"/>
      <c r="CY47" s="700"/>
      <c r="CZ47" s="683">
        <v>0.1</v>
      </c>
      <c r="DA47" s="701"/>
      <c r="DB47" s="701"/>
      <c r="DC47" s="702"/>
      <c r="DD47" s="686">
        <v>7952</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179</v>
      </c>
      <c r="CS48" s="681"/>
      <c r="CT48" s="681"/>
      <c r="CU48" s="681"/>
      <c r="CV48" s="681"/>
      <c r="CW48" s="681"/>
      <c r="CX48" s="681"/>
      <c r="CY48" s="682"/>
      <c r="CZ48" s="683" t="s">
        <v>240</v>
      </c>
      <c r="DA48" s="684"/>
      <c r="DB48" s="684"/>
      <c r="DC48" s="685"/>
      <c r="DD48" s="686" t="s">
        <v>240</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13439572</v>
      </c>
      <c r="CS49" s="665"/>
      <c r="CT49" s="665"/>
      <c r="CU49" s="665"/>
      <c r="CV49" s="665"/>
      <c r="CW49" s="665"/>
      <c r="CX49" s="665"/>
      <c r="CY49" s="666"/>
      <c r="CZ49" s="667">
        <v>100</v>
      </c>
      <c r="DA49" s="668"/>
      <c r="DB49" s="668"/>
      <c r="DC49" s="669"/>
      <c r="DD49" s="670">
        <v>4267508</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s+1a8ONiWWj+oRcUf+cA5GrfLe+DrheBYj0U0UN5ek8MSM2Yk6U611iE9RJoY9jw4QHrbiMLGJeEXLpTFhRpJQ==" saltValue="2luzlhGZzRvI4X6iKocFm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4" t="s">
        <v>368</v>
      </c>
      <c r="DK2" s="1205"/>
      <c r="DL2" s="1205"/>
      <c r="DM2" s="1205"/>
      <c r="DN2" s="1205"/>
      <c r="DO2" s="1206"/>
      <c r="DP2" s="251"/>
      <c r="DQ2" s="1204" t="s">
        <v>369</v>
      </c>
      <c r="DR2" s="1205"/>
      <c r="DS2" s="1205"/>
      <c r="DT2" s="1205"/>
      <c r="DU2" s="1205"/>
      <c r="DV2" s="1205"/>
      <c r="DW2" s="1205"/>
      <c r="DX2" s="1205"/>
      <c r="DY2" s="1205"/>
      <c r="DZ2" s="120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7" t="s">
        <v>370</v>
      </c>
      <c r="B4" s="1157"/>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1157"/>
      <c r="AS4" s="1157"/>
      <c r="AT4" s="1157"/>
      <c r="AU4" s="1157"/>
      <c r="AV4" s="1157"/>
      <c r="AW4" s="1157"/>
      <c r="AX4" s="1157"/>
      <c r="AY4" s="1157"/>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372</v>
      </c>
      <c r="B5" s="1091"/>
      <c r="C5" s="1091"/>
      <c r="D5" s="1091"/>
      <c r="E5" s="1091"/>
      <c r="F5" s="1091"/>
      <c r="G5" s="1091"/>
      <c r="H5" s="1091"/>
      <c r="I5" s="1091"/>
      <c r="J5" s="1091"/>
      <c r="K5" s="1091"/>
      <c r="L5" s="1091"/>
      <c r="M5" s="1091"/>
      <c r="N5" s="1091"/>
      <c r="O5" s="1091"/>
      <c r="P5" s="1092"/>
      <c r="Q5" s="1096" t="s">
        <v>373</v>
      </c>
      <c r="R5" s="1097"/>
      <c r="S5" s="1097"/>
      <c r="T5" s="1097"/>
      <c r="U5" s="1098"/>
      <c r="V5" s="1096" t="s">
        <v>374</v>
      </c>
      <c r="W5" s="1097"/>
      <c r="X5" s="1097"/>
      <c r="Y5" s="1097"/>
      <c r="Z5" s="1098"/>
      <c r="AA5" s="1096" t="s">
        <v>375</v>
      </c>
      <c r="AB5" s="1097"/>
      <c r="AC5" s="1097"/>
      <c r="AD5" s="1097"/>
      <c r="AE5" s="1097"/>
      <c r="AF5" s="1207" t="s">
        <v>376</v>
      </c>
      <c r="AG5" s="1097"/>
      <c r="AH5" s="1097"/>
      <c r="AI5" s="1097"/>
      <c r="AJ5" s="1112"/>
      <c r="AK5" s="1097" t="s">
        <v>377</v>
      </c>
      <c r="AL5" s="1097"/>
      <c r="AM5" s="1097"/>
      <c r="AN5" s="1097"/>
      <c r="AO5" s="1098"/>
      <c r="AP5" s="1096" t="s">
        <v>378</v>
      </c>
      <c r="AQ5" s="1097"/>
      <c r="AR5" s="1097"/>
      <c r="AS5" s="1097"/>
      <c r="AT5" s="1098"/>
      <c r="AU5" s="1096" t="s">
        <v>379</v>
      </c>
      <c r="AV5" s="1097"/>
      <c r="AW5" s="1097"/>
      <c r="AX5" s="1097"/>
      <c r="AY5" s="1112"/>
      <c r="AZ5" s="258"/>
      <c r="BA5" s="258"/>
      <c r="BB5" s="258"/>
      <c r="BC5" s="258"/>
      <c r="BD5" s="258"/>
      <c r="BE5" s="259"/>
      <c r="BF5" s="259"/>
      <c r="BG5" s="259"/>
      <c r="BH5" s="259"/>
      <c r="BI5" s="259"/>
      <c r="BJ5" s="259"/>
      <c r="BK5" s="259"/>
      <c r="BL5" s="259"/>
      <c r="BM5" s="259"/>
      <c r="BN5" s="259"/>
      <c r="BO5" s="259"/>
      <c r="BP5" s="259"/>
      <c r="BQ5" s="1090" t="s">
        <v>380</v>
      </c>
      <c r="BR5" s="1091"/>
      <c r="BS5" s="1091"/>
      <c r="BT5" s="1091"/>
      <c r="BU5" s="1091"/>
      <c r="BV5" s="1091"/>
      <c r="BW5" s="1091"/>
      <c r="BX5" s="1091"/>
      <c r="BY5" s="1091"/>
      <c r="BZ5" s="1091"/>
      <c r="CA5" s="1091"/>
      <c r="CB5" s="1091"/>
      <c r="CC5" s="1091"/>
      <c r="CD5" s="1091"/>
      <c r="CE5" s="1091"/>
      <c r="CF5" s="1091"/>
      <c r="CG5" s="1092"/>
      <c r="CH5" s="1096" t="s">
        <v>381</v>
      </c>
      <c r="CI5" s="1097"/>
      <c r="CJ5" s="1097"/>
      <c r="CK5" s="1097"/>
      <c r="CL5" s="1098"/>
      <c r="CM5" s="1096" t="s">
        <v>382</v>
      </c>
      <c r="CN5" s="1097"/>
      <c r="CO5" s="1097"/>
      <c r="CP5" s="1097"/>
      <c r="CQ5" s="1098"/>
      <c r="CR5" s="1096" t="s">
        <v>383</v>
      </c>
      <c r="CS5" s="1097"/>
      <c r="CT5" s="1097"/>
      <c r="CU5" s="1097"/>
      <c r="CV5" s="1098"/>
      <c r="CW5" s="1096" t="s">
        <v>384</v>
      </c>
      <c r="CX5" s="1097"/>
      <c r="CY5" s="1097"/>
      <c r="CZ5" s="1097"/>
      <c r="DA5" s="1098"/>
      <c r="DB5" s="1096" t="s">
        <v>385</v>
      </c>
      <c r="DC5" s="1097"/>
      <c r="DD5" s="1097"/>
      <c r="DE5" s="1097"/>
      <c r="DF5" s="1098"/>
      <c r="DG5" s="1192" t="s">
        <v>386</v>
      </c>
      <c r="DH5" s="1193"/>
      <c r="DI5" s="1193"/>
      <c r="DJ5" s="1193"/>
      <c r="DK5" s="1194"/>
      <c r="DL5" s="1192" t="s">
        <v>387</v>
      </c>
      <c r="DM5" s="1193"/>
      <c r="DN5" s="1193"/>
      <c r="DO5" s="1193"/>
      <c r="DP5" s="1194"/>
      <c r="DQ5" s="1096" t="s">
        <v>388</v>
      </c>
      <c r="DR5" s="1097"/>
      <c r="DS5" s="1097"/>
      <c r="DT5" s="1097"/>
      <c r="DU5" s="1098"/>
      <c r="DV5" s="1096" t="s">
        <v>379</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8"/>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5"/>
      <c r="DH6" s="1196"/>
      <c r="DI6" s="1196"/>
      <c r="DJ6" s="1196"/>
      <c r="DK6" s="1197"/>
      <c r="DL6" s="1195"/>
      <c r="DM6" s="1196"/>
      <c r="DN6" s="1196"/>
      <c r="DO6" s="1196"/>
      <c r="DP6" s="1197"/>
      <c r="DQ6" s="1099"/>
      <c r="DR6" s="1100"/>
      <c r="DS6" s="1100"/>
      <c r="DT6" s="1100"/>
      <c r="DU6" s="1101"/>
      <c r="DV6" s="1099"/>
      <c r="DW6" s="1100"/>
      <c r="DX6" s="1100"/>
      <c r="DY6" s="1100"/>
      <c r="DZ6" s="1113"/>
      <c r="EA6" s="256"/>
    </row>
    <row r="7" spans="1:131" s="257" customFormat="1" ht="26.25" customHeight="1" thickTop="1" x14ac:dyDescent="0.15">
      <c r="A7" s="260">
        <v>1</v>
      </c>
      <c r="B7" s="1143" t="s">
        <v>389</v>
      </c>
      <c r="C7" s="1144"/>
      <c r="D7" s="1144"/>
      <c r="E7" s="1144"/>
      <c r="F7" s="1144"/>
      <c r="G7" s="1144"/>
      <c r="H7" s="1144"/>
      <c r="I7" s="1144"/>
      <c r="J7" s="1144"/>
      <c r="K7" s="1144"/>
      <c r="L7" s="1144"/>
      <c r="M7" s="1144"/>
      <c r="N7" s="1144"/>
      <c r="O7" s="1144"/>
      <c r="P7" s="1145"/>
      <c r="Q7" s="1198">
        <v>14171</v>
      </c>
      <c r="R7" s="1199"/>
      <c r="S7" s="1199"/>
      <c r="T7" s="1199"/>
      <c r="U7" s="1199"/>
      <c r="V7" s="1199">
        <v>13461</v>
      </c>
      <c r="W7" s="1199"/>
      <c r="X7" s="1199"/>
      <c r="Y7" s="1199"/>
      <c r="Z7" s="1199"/>
      <c r="AA7" s="1199">
        <v>711</v>
      </c>
      <c r="AB7" s="1199"/>
      <c r="AC7" s="1199"/>
      <c r="AD7" s="1199"/>
      <c r="AE7" s="1200"/>
      <c r="AF7" s="1201">
        <v>500</v>
      </c>
      <c r="AG7" s="1202"/>
      <c r="AH7" s="1202"/>
      <c r="AI7" s="1202"/>
      <c r="AJ7" s="1203"/>
      <c r="AK7" s="1185">
        <v>974</v>
      </c>
      <c r="AL7" s="1186"/>
      <c r="AM7" s="1186"/>
      <c r="AN7" s="1186"/>
      <c r="AO7" s="1186"/>
      <c r="AP7" s="1186">
        <v>10065</v>
      </c>
      <c r="AQ7" s="1186"/>
      <c r="AR7" s="1186"/>
      <c r="AS7" s="1186"/>
      <c r="AT7" s="1186"/>
      <c r="AU7" s="1187"/>
      <c r="AV7" s="1187"/>
      <c r="AW7" s="1187"/>
      <c r="AX7" s="1187"/>
      <c r="AY7" s="1188"/>
      <c r="AZ7" s="254"/>
      <c r="BA7" s="254"/>
      <c r="BB7" s="254"/>
      <c r="BC7" s="254"/>
      <c r="BD7" s="254"/>
      <c r="BE7" s="255"/>
      <c r="BF7" s="255"/>
      <c r="BG7" s="255"/>
      <c r="BH7" s="255"/>
      <c r="BI7" s="255"/>
      <c r="BJ7" s="255"/>
      <c r="BK7" s="255"/>
      <c r="BL7" s="255"/>
      <c r="BM7" s="255"/>
      <c r="BN7" s="255"/>
      <c r="BO7" s="255"/>
      <c r="BP7" s="255"/>
      <c r="BQ7" s="261">
        <v>1</v>
      </c>
      <c r="BR7" s="262"/>
      <c r="BS7" s="1189"/>
      <c r="BT7" s="1190"/>
      <c r="BU7" s="1190"/>
      <c r="BV7" s="1190"/>
      <c r="BW7" s="1190"/>
      <c r="BX7" s="1190"/>
      <c r="BY7" s="1190"/>
      <c r="BZ7" s="1190"/>
      <c r="CA7" s="1190"/>
      <c r="CB7" s="1190"/>
      <c r="CC7" s="1190"/>
      <c r="CD7" s="1190"/>
      <c r="CE7" s="1190"/>
      <c r="CF7" s="1190"/>
      <c r="CG7" s="1191"/>
      <c r="CH7" s="1182"/>
      <c r="CI7" s="1183"/>
      <c r="CJ7" s="1183"/>
      <c r="CK7" s="1183"/>
      <c r="CL7" s="1184"/>
      <c r="CM7" s="1182"/>
      <c r="CN7" s="1183"/>
      <c r="CO7" s="1183"/>
      <c r="CP7" s="1183"/>
      <c r="CQ7" s="1184"/>
      <c r="CR7" s="1182"/>
      <c r="CS7" s="1183"/>
      <c r="CT7" s="1183"/>
      <c r="CU7" s="1183"/>
      <c r="CV7" s="1184"/>
      <c r="CW7" s="1182"/>
      <c r="CX7" s="1183"/>
      <c r="CY7" s="1183"/>
      <c r="CZ7" s="1183"/>
      <c r="DA7" s="1184"/>
      <c r="DB7" s="1182"/>
      <c r="DC7" s="1183"/>
      <c r="DD7" s="1183"/>
      <c r="DE7" s="1183"/>
      <c r="DF7" s="1184"/>
      <c r="DG7" s="1182"/>
      <c r="DH7" s="1183"/>
      <c r="DI7" s="1183"/>
      <c r="DJ7" s="1183"/>
      <c r="DK7" s="1184"/>
      <c r="DL7" s="1182"/>
      <c r="DM7" s="1183"/>
      <c r="DN7" s="1183"/>
      <c r="DO7" s="1183"/>
      <c r="DP7" s="1184"/>
      <c r="DQ7" s="1182"/>
      <c r="DR7" s="1183"/>
      <c r="DS7" s="1183"/>
      <c r="DT7" s="1183"/>
      <c r="DU7" s="1184"/>
      <c r="DV7" s="1209"/>
      <c r="DW7" s="1210"/>
      <c r="DX7" s="1210"/>
      <c r="DY7" s="1210"/>
      <c r="DZ7" s="1211"/>
      <c r="EA7" s="256"/>
    </row>
    <row r="8" spans="1:131" s="257" customFormat="1" ht="26.25" customHeight="1" x14ac:dyDescent="0.15">
      <c r="A8" s="263">
        <v>2</v>
      </c>
      <c r="B8" s="1132" t="s">
        <v>390</v>
      </c>
      <c r="C8" s="1133"/>
      <c r="D8" s="1133"/>
      <c r="E8" s="1133"/>
      <c r="F8" s="1133"/>
      <c r="G8" s="1133"/>
      <c r="H8" s="1133"/>
      <c r="I8" s="1133"/>
      <c r="J8" s="1133"/>
      <c r="K8" s="1133"/>
      <c r="L8" s="1133"/>
      <c r="M8" s="1133"/>
      <c r="N8" s="1133"/>
      <c r="O8" s="1133"/>
      <c r="P8" s="1134"/>
      <c r="Q8" s="1138">
        <v>65</v>
      </c>
      <c r="R8" s="1139"/>
      <c r="S8" s="1139"/>
      <c r="T8" s="1139"/>
      <c r="U8" s="1139"/>
      <c r="V8" s="1139">
        <v>86</v>
      </c>
      <c r="W8" s="1139"/>
      <c r="X8" s="1139"/>
      <c r="Y8" s="1139"/>
      <c r="Z8" s="1139"/>
      <c r="AA8" s="1139">
        <v>-22</v>
      </c>
      <c r="AB8" s="1139"/>
      <c r="AC8" s="1139"/>
      <c r="AD8" s="1139"/>
      <c r="AE8" s="1140"/>
      <c r="AF8" s="1114">
        <v>-22</v>
      </c>
      <c r="AG8" s="1115"/>
      <c r="AH8" s="1115"/>
      <c r="AI8" s="1115"/>
      <c r="AJ8" s="1116"/>
      <c r="AK8" s="1180">
        <v>36</v>
      </c>
      <c r="AL8" s="1181"/>
      <c r="AM8" s="1181"/>
      <c r="AN8" s="1181"/>
      <c r="AO8" s="1181"/>
      <c r="AP8" s="1181">
        <v>1</v>
      </c>
      <c r="AQ8" s="1181"/>
      <c r="AR8" s="1181"/>
      <c r="AS8" s="1181"/>
      <c r="AT8" s="1181"/>
      <c r="AU8" s="1178"/>
      <c r="AV8" s="1178"/>
      <c r="AW8" s="1178"/>
      <c r="AX8" s="1178"/>
      <c r="AY8" s="1179"/>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0"/>
      <c r="AL9" s="1181"/>
      <c r="AM9" s="1181"/>
      <c r="AN9" s="1181"/>
      <c r="AO9" s="1181"/>
      <c r="AP9" s="1181"/>
      <c r="AQ9" s="1181"/>
      <c r="AR9" s="1181"/>
      <c r="AS9" s="1181"/>
      <c r="AT9" s="1181"/>
      <c r="AU9" s="1178"/>
      <c r="AV9" s="1178"/>
      <c r="AW9" s="1178"/>
      <c r="AX9" s="1178"/>
      <c r="AY9" s="1179"/>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0"/>
      <c r="AL10" s="1181"/>
      <c r="AM10" s="1181"/>
      <c r="AN10" s="1181"/>
      <c r="AO10" s="1181"/>
      <c r="AP10" s="1181"/>
      <c r="AQ10" s="1181"/>
      <c r="AR10" s="1181"/>
      <c r="AS10" s="1181"/>
      <c r="AT10" s="1181"/>
      <c r="AU10" s="1178"/>
      <c r="AV10" s="1178"/>
      <c r="AW10" s="1178"/>
      <c r="AX10" s="1178"/>
      <c r="AY10" s="1179"/>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0"/>
      <c r="AL11" s="1181"/>
      <c r="AM11" s="1181"/>
      <c r="AN11" s="1181"/>
      <c r="AO11" s="1181"/>
      <c r="AP11" s="1181"/>
      <c r="AQ11" s="1181"/>
      <c r="AR11" s="1181"/>
      <c r="AS11" s="1181"/>
      <c r="AT11" s="1181"/>
      <c r="AU11" s="1178"/>
      <c r="AV11" s="1178"/>
      <c r="AW11" s="1178"/>
      <c r="AX11" s="1178"/>
      <c r="AY11" s="1179"/>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0"/>
      <c r="AL12" s="1181"/>
      <c r="AM12" s="1181"/>
      <c r="AN12" s="1181"/>
      <c r="AO12" s="1181"/>
      <c r="AP12" s="1181"/>
      <c r="AQ12" s="1181"/>
      <c r="AR12" s="1181"/>
      <c r="AS12" s="1181"/>
      <c r="AT12" s="1181"/>
      <c r="AU12" s="1178"/>
      <c r="AV12" s="1178"/>
      <c r="AW12" s="1178"/>
      <c r="AX12" s="1178"/>
      <c r="AY12" s="1179"/>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0"/>
      <c r="AL13" s="1181"/>
      <c r="AM13" s="1181"/>
      <c r="AN13" s="1181"/>
      <c r="AO13" s="1181"/>
      <c r="AP13" s="1181"/>
      <c r="AQ13" s="1181"/>
      <c r="AR13" s="1181"/>
      <c r="AS13" s="1181"/>
      <c r="AT13" s="1181"/>
      <c r="AU13" s="1178"/>
      <c r="AV13" s="1178"/>
      <c r="AW13" s="1178"/>
      <c r="AX13" s="1178"/>
      <c r="AY13" s="1179"/>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0"/>
      <c r="AL14" s="1181"/>
      <c r="AM14" s="1181"/>
      <c r="AN14" s="1181"/>
      <c r="AO14" s="1181"/>
      <c r="AP14" s="1181"/>
      <c r="AQ14" s="1181"/>
      <c r="AR14" s="1181"/>
      <c r="AS14" s="1181"/>
      <c r="AT14" s="1181"/>
      <c r="AU14" s="1178"/>
      <c r="AV14" s="1178"/>
      <c r="AW14" s="1178"/>
      <c r="AX14" s="1178"/>
      <c r="AY14" s="1179"/>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0"/>
      <c r="AL15" s="1181"/>
      <c r="AM15" s="1181"/>
      <c r="AN15" s="1181"/>
      <c r="AO15" s="1181"/>
      <c r="AP15" s="1181"/>
      <c r="AQ15" s="1181"/>
      <c r="AR15" s="1181"/>
      <c r="AS15" s="1181"/>
      <c r="AT15" s="1181"/>
      <c r="AU15" s="1178"/>
      <c r="AV15" s="1178"/>
      <c r="AW15" s="1178"/>
      <c r="AX15" s="1178"/>
      <c r="AY15" s="1179"/>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0"/>
      <c r="AL16" s="1181"/>
      <c r="AM16" s="1181"/>
      <c r="AN16" s="1181"/>
      <c r="AO16" s="1181"/>
      <c r="AP16" s="1181"/>
      <c r="AQ16" s="1181"/>
      <c r="AR16" s="1181"/>
      <c r="AS16" s="1181"/>
      <c r="AT16" s="1181"/>
      <c r="AU16" s="1178"/>
      <c r="AV16" s="1178"/>
      <c r="AW16" s="1178"/>
      <c r="AX16" s="1178"/>
      <c r="AY16" s="1179"/>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0"/>
      <c r="AL17" s="1181"/>
      <c r="AM17" s="1181"/>
      <c r="AN17" s="1181"/>
      <c r="AO17" s="1181"/>
      <c r="AP17" s="1181"/>
      <c r="AQ17" s="1181"/>
      <c r="AR17" s="1181"/>
      <c r="AS17" s="1181"/>
      <c r="AT17" s="1181"/>
      <c r="AU17" s="1178"/>
      <c r="AV17" s="1178"/>
      <c r="AW17" s="1178"/>
      <c r="AX17" s="1178"/>
      <c r="AY17" s="1179"/>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0"/>
      <c r="AL18" s="1181"/>
      <c r="AM18" s="1181"/>
      <c r="AN18" s="1181"/>
      <c r="AO18" s="1181"/>
      <c r="AP18" s="1181"/>
      <c r="AQ18" s="1181"/>
      <c r="AR18" s="1181"/>
      <c r="AS18" s="1181"/>
      <c r="AT18" s="1181"/>
      <c r="AU18" s="1178"/>
      <c r="AV18" s="1178"/>
      <c r="AW18" s="1178"/>
      <c r="AX18" s="1178"/>
      <c r="AY18" s="1179"/>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0"/>
      <c r="AL19" s="1181"/>
      <c r="AM19" s="1181"/>
      <c r="AN19" s="1181"/>
      <c r="AO19" s="1181"/>
      <c r="AP19" s="1181"/>
      <c r="AQ19" s="1181"/>
      <c r="AR19" s="1181"/>
      <c r="AS19" s="1181"/>
      <c r="AT19" s="1181"/>
      <c r="AU19" s="1178"/>
      <c r="AV19" s="1178"/>
      <c r="AW19" s="1178"/>
      <c r="AX19" s="1178"/>
      <c r="AY19" s="1179"/>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0"/>
      <c r="AL20" s="1181"/>
      <c r="AM20" s="1181"/>
      <c r="AN20" s="1181"/>
      <c r="AO20" s="1181"/>
      <c r="AP20" s="1181"/>
      <c r="AQ20" s="1181"/>
      <c r="AR20" s="1181"/>
      <c r="AS20" s="1181"/>
      <c r="AT20" s="1181"/>
      <c r="AU20" s="1178"/>
      <c r="AV20" s="1178"/>
      <c r="AW20" s="1178"/>
      <c r="AX20" s="1178"/>
      <c r="AY20" s="1179"/>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0"/>
      <c r="AL21" s="1181"/>
      <c r="AM21" s="1181"/>
      <c r="AN21" s="1181"/>
      <c r="AO21" s="1181"/>
      <c r="AP21" s="1181"/>
      <c r="AQ21" s="1181"/>
      <c r="AR21" s="1181"/>
      <c r="AS21" s="1181"/>
      <c r="AT21" s="1181"/>
      <c r="AU21" s="1178"/>
      <c r="AV21" s="1178"/>
      <c r="AW21" s="1178"/>
      <c r="AX21" s="1178"/>
      <c r="AY21" s="1179"/>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5"/>
      <c r="R22" s="1176"/>
      <c r="S22" s="1176"/>
      <c r="T22" s="1176"/>
      <c r="U22" s="1176"/>
      <c r="V22" s="1176"/>
      <c r="W22" s="1176"/>
      <c r="X22" s="1176"/>
      <c r="Y22" s="1176"/>
      <c r="Z22" s="1176"/>
      <c r="AA22" s="1176"/>
      <c r="AB22" s="1176"/>
      <c r="AC22" s="1176"/>
      <c r="AD22" s="1176"/>
      <c r="AE22" s="1177"/>
      <c r="AF22" s="1114"/>
      <c r="AG22" s="1115"/>
      <c r="AH22" s="1115"/>
      <c r="AI22" s="1115"/>
      <c r="AJ22" s="1116"/>
      <c r="AK22" s="1171"/>
      <c r="AL22" s="1172"/>
      <c r="AM22" s="1172"/>
      <c r="AN22" s="1172"/>
      <c r="AO22" s="1172"/>
      <c r="AP22" s="1172"/>
      <c r="AQ22" s="1172"/>
      <c r="AR22" s="1172"/>
      <c r="AS22" s="1172"/>
      <c r="AT22" s="1172"/>
      <c r="AU22" s="1173"/>
      <c r="AV22" s="1173"/>
      <c r="AW22" s="1173"/>
      <c r="AX22" s="1173"/>
      <c r="AY22" s="1174"/>
      <c r="AZ22" s="1130" t="s">
        <v>391</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392</v>
      </c>
      <c r="B23" s="1039" t="s">
        <v>393</v>
      </c>
      <c r="C23" s="1040"/>
      <c r="D23" s="1040"/>
      <c r="E23" s="1040"/>
      <c r="F23" s="1040"/>
      <c r="G23" s="1040"/>
      <c r="H23" s="1040"/>
      <c r="I23" s="1040"/>
      <c r="J23" s="1040"/>
      <c r="K23" s="1040"/>
      <c r="L23" s="1040"/>
      <c r="M23" s="1040"/>
      <c r="N23" s="1040"/>
      <c r="O23" s="1040"/>
      <c r="P23" s="1041"/>
      <c r="Q23" s="1162">
        <v>14128</v>
      </c>
      <c r="R23" s="1163"/>
      <c r="S23" s="1163"/>
      <c r="T23" s="1163"/>
      <c r="U23" s="1163"/>
      <c r="V23" s="1163">
        <v>13440</v>
      </c>
      <c r="W23" s="1163"/>
      <c r="X23" s="1163"/>
      <c r="Y23" s="1163"/>
      <c r="Z23" s="1163"/>
      <c r="AA23" s="1163">
        <v>689</v>
      </c>
      <c r="AB23" s="1163"/>
      <c r="AC23" s="1163"/>
      <c r="AD23" s="1163"/>
      <c r="AE23" s="1164"/>
      <c r="AF23" s="1165">
        <v>478</v>
      </c>
      <c r="AG23" s="1163"/>
      <c r="AH23" s="1163"/>
      <c r="AI23" s="1163"/>
      <c r="AJ23" s="1166"/>
      <c r="AK23" s="1167"/>
      <c r="AL23" s="1168"/>
      <c r="AM23" s="1168"/>
      <c r="AN23" s="1168"/>
      <c r="AO23" s="1168"/>
      <c r="AP23" s="1163">
        <v>10066</v>
      </c>
      <c r="AQ23" s="1163"/>
      <c r="AR23" s="1163"/>
      <c r="AS23" s="1163"/>
      <c r="AT23" s="1163"/>
      <c r="AU23" s="1169"/>
      <c r="AV23" s="1169"/>
      <c r="AW23" s="1169"/>
      <c r="AX23" s="1169"/>
      <c r="AY23" s="1170"/>
      <c r="AZ23" s="1159" t="s">
        <v>394</v>
      </c>
      <c r="BA23" s="1160"/>
      <c r="BB23" s="1160"/>
      <c r="BC23" s="1160"/>
      <c r="BD23" s="1161"/>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8" t="s">
        <v>395</v>
      </c>
      <c r="B24" s="1158"/>
      <c r="C24" s="1158"/>
      <c r="D24" s="1158"/>
      <c r="E24" s="1158"/>
      <c r="F24" s="1158"/>
      <c r="G24" s="1158"/>
      <c r="H24" s="1158"/>
      <c r="I24" s="1158"/>
      <c r="J24" s="1158"/>
      <c r="K24" s="1158"/>
      <c r="L24" s="1158"/>
      <c r="M24" s="1158"/>
      <c r="N24" s="1158"/>
      <c r="O24" s="1158"/>
      <c r="P24" s="1158"/>
      <c r="Q24" s="1158"/>
      <c r="R24" s="1158"/>
      <c r="S24" s="1158"/>
      <c r="T24" s="1158"/>
      <c r="U24" s="1158"/>
      <c r="V24" s="1158"/>
      <c r="W24" s="1158"/>
      <c r="X24" s="1158"/>
      <c r="Y24" s="1158"/>
      <c r="Z24" s="1158"/>
      <c r="AA24" s="1158"/>
      <c r="AB24" s="1158"/>
      <c r="AC24" s="1158"/>
      <c r="AD24" s="1158"/>
      <c r="AE24" s="1158"/>
      <c r="AF24" s="1158"/>
      <c r="AG24" s="1158"/>
      <c r="AH24" s="1158"/>
      <c r="AI24" s="1158"/>
      <c r="AJ24" s="1158"/>
      <c r="AK24" s="1158"/>
      <c r="AL24" s="1158"/>
      <c r="AM24" s="1158"/>
      <c r="AN24" s="1158"/>
      <c r="AO24" s="1158"/>
      <c r="AP24" s="1158"/>
      <c r="AQ24" s="1158"/>
      <c r="AR24" s="1158"/>
      <c r="AS24" s="1158"/>
      <c r="AT24" s="1158"/>
      <c r="AU24" s="1158"/>
      <c r="AV24" s="1158"/>
      <c r="AW24" s="1158"/>
      <c r="AX24" s="1158"/>
      <c r="AY24" s="1158"/>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7" t="s">
        <v>396</v>
      </c>
      <c r="B25" s="1157"/>
      <c r="C25" s="1157"/>
      <c r="D25" s="1157"/>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7"/>
      <c r="AA25" s="1157"/>
      <c r="AB25" s="1157"/>
      <c r="AC25" s="1157"/>
      <c r="AD25" s="1157"/>
      <c r="AE25" s="1157"/>
      <c r="AF25" s="1157"/>
      <c r="AG25" s="1157"/>
      <c r="AH25" s="1157"/>
      <c r="AI25" s="1157"/>
      <c r="AJ25" s="1157"/>
      <c r="AK25" s="1157"/>
      <c r="AL25" s="1157"/>
      <c r="AM25" s="1157"/>
      <c r="AN25" s="1157"/>
      <c r="AO25" s="1157"/>
      <c r="AP25" s="1157"/>
      <c r="AQ25" s="1157"/>
      <c r="AR25" s="1157"/>
      <c r="AS25" s="1157"/>
      <c r="AT25" s="1157"/>
      <c r="AU25" s="1157"/>
      <c r="AV25" s="1157"/>
      <c r="AW25" s="1157"/>
      <c r="AX25" s="1157"/>
      <c r="AY25" s="1157"/>
      <c r="AZ25" s="1157"/>
      <c r="BA25" s="1157"/>
      <c r="BB25" s="1157"/>
      <c r="BC25" s="1157"/>
      <c r="BD25" s="1157"/>
      <c r="BE25" s="1157"/>
      <c r="BF25" s="1157"/>
      <c r="BG25" s="1157"/>
      <c r="BH25" s="1157"/>
      <c r="BI25" s="1157"/>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372</v>
      </c>
      <c r="B26" s="1091"/>
      <c r="C26" s="1091"/>
      <c r="D26" s="1091"/>
      <c r="E26" s="1091"/>
      <c r="F26" s="1091"/>
      <c r="G26" s="1091"/>
      <c r="H26" s="1091"/>
      <c r="I26" s="1091"/>
      <c r="J26" s="1091"/>
      <c r="K26" s="1091"/>
      <c r="L26" s="1091"/>
      <c r="M26" s="1091"/>
      <c r="N26" s="1091"/>
      <c r="O26" s="1091"/>
      <c r="P26" s="1092"/>
      <c r="Q26" s="1096" t="s">
        <v>397</v>
      </c>
      <c r="R26" s="1097"/>
      <c r="S26" s="1097"/>
      <c r="T26" s="1097"/>
      <c r="U26" s="1098"/>
      <c r="V26" s="1096" t="s">
        <v>398</v>
      </c>
      <c r="W26" s="1097"/>
      <c r="X26" s="1097"/>
      <c r="Y26" s="1097"/>
      <c r="Z26" s="1098"/>
      <c r="AA26" s="1096" t="s">
        <v>399</v>
      </c>
      <c r="AB26" s="1097"/>
      <c r="AC26" s="1097"/>
      <c r="AD26" s="1097"/>
      <c r="AE26" s="1097"/>
      <c r="AF26" s="1153" t="s">
        <v>400</v>
      </c>
      <c r="AG26" s="1103"/>
      <c r="AH26" s="1103"/>
      <c r="AI26" s="1103"/>
      <c r="AJ26" s="1154"/>
      <c r="AK26" s="1097" t="s">
        <v>401</v>
      </c>
      <c r="AL26" s="1097"/>
      <c r="AM26" s="1097"/>
      <c r="AN26" s="1097"/>
      <c r="AO26" s="1098"/>
      <c r="AP26" s="1096" t="s">
        <v>402</v>
      </c>
      <c r="AQ26" s="1097"/>
      <c r="AR26" s="1097"/>
      <c r="AS26" s="1097"/>
      <c r="AT26" s="1098"/>
      <c r="AU26" s="1096" t="s">
        <v>403</v>
      </c>
      <c r="AV26" s="1097"/>
      <c r="AW26" s="1097"/>
      <c r="AX26" s="1097"/>
      <c r="AY26" s="1098"/>
      <c r="AZ26" s="1096" t="s">
        <v>404</v>
      </c>
      <c r="BA26" s="1097"/>
      <c r="BB26" s="1097"/>
      <c r="BC26" s="1097"/>
      <c r="BD26" s="1098"/>
      <c r="BE26" s="1096" t="s">
        <v>379</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5"/>
      <c r="AG27" s="1106"/>
      <c r="AH27" s="1106"/>
      <c r="AI27" s="1106"/>
      <c r="AJ27" s="1156"/>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3" t="s">
        <v>405</v>
      </c>
      <c r="C28" s="1144"/>
      <c r="D28" s="1144"/>
      <c r="E28" s="1144"/>
      <c r="F28" s="1144"/>
      <c r="G28" s="1144"/>
      <c r="H28" s="1144"/>
      <c r="I28" s="1144"/>
      <c r="J28" s="1144"/>
      <c r="K28" s="1144"/>
      <c r="L28" s="1144"/>
      <c r="M28" s="1144"/>
      <c r="N28" s="1144"/>
      <c r="O28" s="1144"/>
      <c r="P28" s="1145"/>
      <c r="Q28" s="1146">
        <v>1735</v>
      </c>
      <c r="R28" s="1147"/>
      <c r="S28" s="1147"/>
      <c r="T28" s="1147"/>
      <c r="U28" s="1147"/>
      <c r="V28" s="1147">
        <v>1688</v>
      </c>
      <c r="W28" s="1147"/>
      <c r="X28" s="1147"/>
      <c r="Y28" s="1147"/>
      <c r="Z28" s="1147"/>
      <c r="AA28" s="1147">
        <v>47</v>
      </c>
      <c r="AB28" s="1147"/>
      <c r="AC28" s="1147"/>
      <c r="AD28" s="1147"/>
      <c r="AE28" s="1148"/>
      <c r="AF28" s="1149">
        <v>47</v>
      </c>
      <c r="AG28" s="1147"/>
      <c r="AH28" s="1147"/>
      <c r="AI28" s="1147"/>
      <c r="AJ28" s="1150"/>
      <c r="AK28" s="1151">
        <v>158</v>
      </c>
      <c r="AL28" s="1152"/>
      <c r="AM28" s="1152"/>
      <c r="AN28" s="1152"/>
      <c r="AO28" s="1152"/>
      <c r="AP28" s="1139" t="s">
        <v>599</v>
      </c>
      <c r="AQ28" s="1139"/>
      <c r="AR28" s="1139"/>
      <c r="AS28" s="1139"/>
      <c r="AT28" s="1140"/>
      <c r="AU28" s="1139" t="s">
        <v>599</v>
      </c>
      <c r="AV28" s="1139"/>
      <c r="AW28" s="1139"/>
      <c r="AX28" s="1139"/>
      <c r="AY28" s="1140"/>
      <c r="AZ28" s="1139" t="s">
        <v>599</v>
      </c>
      <c r="BA28" s="1139"/>
      <c r="BB28" s="1139"/>
      <c r="BC28" s="1139"/>
      <c r="BD28" s="1140"/>
      <c r="BE28" s="1141"/>
      <c r="BF28" s="1141"/>
      <c r="BG28" s="1141"/>
      <c r="BH28" s="1141"/>
      <c r="BI28" s="1142"/>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406</v>
      </c>
      <c r="C29" s="1133"/>
      <c r="D29" s="1133"/>
      <c r="E29" s="1133"/>
      <c r="F29" s="1133"/>
      <c r="G29" s="1133"/>
      <c r="H29" s="1133"/>
      <c r="I29" s="1133"/>
      <c r="J29" s="1133"/>
      <c r="K29" s="1133"/>
      <c r="L29" s="1133"/>
      <c r="M29" s="1133"/>
      <c r="N29" s="1133"/>
      <c r="O29" s="1133"/>
      <c r="P29" s="1134"/>
      <c r="Q29" s="1138">
        <v>1402</v>
      </c>
      <c r="R29" s="1139"/>
      <c r="S29" s="1139"/>
      <c r="T29" s="1139"/>
      <c r="U29" s="1139"/>
      <c r="V29" s="1139">
        <v>1361</v>
      </c>
      <c r="W29" s="1139"/>
      <c r="X29" s="1139"/>
      <c r="Y29" s="1139"/>
      <c r="Z29" s="1139"/>
      <c r="AA29" s="1139">
        <v>41</v>
      </c>
      <c r="AB29" s="1139"/>
      <c r="AC29" s="1139"/>
      <c r="AD29" s="1139"/>
      <c r="AE29" s="1140"/>
      <c r="AF29" s="1114">
        <v>41</v>
      </c>
      <c r="AG29" s="1115"/>
      <c r="AH29" s="1115"/>
      <c r="AI29" s="1115"/>
      <c r="AJ29" s="1116"/>
      <c r="AK29" s="1075">
        <v>265</v>
      </c>
      <c r="AL29" s="1066"/>
      <c r="AM29" s="1066"/>
      <c r="AN29" s="1066"/>
      <c r="AO29" s="1066"/>
      <c r="AP29" s="1139" t="s">
        <v>599</v>
      </c>
      <c r="AQ29" s="1139"/>
      <c r="AR29" s="1139"/>
      <c r="AS29" s="1139"/>
      <c r="AT29" s="1140"/>
      <c r="AU29" s="1139" t="s">
        <v>599</v>
      </c>
      <c r="AV29" s="1139"/>
      <c r="AW29" s="1139"/>
      <c r="AX29" s="1139"/>
      <c r="AY29" s="1140"/>
      <c r="AZ29" s="1066" t="s">
        <v>599</v>
      </c>
      <c r="BA29" s="1066"/>
      <c r="BB29" s="1066"/>
      <c r="BC29" s="1066"/>
      <c r="BD29" s="1066"/>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407</v>
      </c>
      <c r="C30" s="1133"/>
      <c r="D30" s="1133"/>
      <c r="E30" s="1133"/>
      <c r="F30" s="1133"/>
      <c r="G30" s="1133"/>
      <c r="H30" s="1133"/>
      <c r="I30" s="1133"/>
      <c r="J30" s="1133"/>
      <c r="K30" s="1133"/>
      <c r="L30" s="1133"/>
      <c r="M30" s="1133"/>
      <c r="N30" s="1133"/>
      <c r="O30" s="1133"/>
      <c r="P30" s="1134"/>
      <c r="Q30" s="1138">
        <v>338</v>
      </c>
      <c r="R30" s="1139"/>
      <c r="S30" s="1139"/>
      <c r="T30" s="1139"/>
      <c r="U30" s="1139"/>
      <c r="V30" s="1139">
        <v>337</v>
      </c>
      <c r="W30" s="1139"/>
      <c r="X30" s="1139"/>
      <c r="Y30" s="1139"/>
      <c r="Z30" s="1139"/>
      <c r="AA30" s="1139">
        <v>2</v>
      </c>
      <c r="AB30" s="1139"/>
      <c r="AC30" s="1139"/>
      <c r="AD30" s="1139"/>
      <c r="AE30" s="1140"/>
      <c r="AF30" s="1114">
        <v>2</v>
      </c>
      <c r="AG30" s="1115"/>
      <c r="AH30" s="1115"/>
      <c r="AI30" s="1115"/>
      <c r="AJ30" s="1116"/>
      <c r="AK30" s="1075">
        <v>54</v>
      </c>
      <c r="AL30" s="1066"/>
      <c r="AM30" s="1066"/>
      <c r="AN30" s="1066"/>
      <c r="AO30" s="1066"/>
      <c r="AP30" s="1139" t="s">
        <v>599</v>
      </c>
      <c r="AQ30" s="1139"/>
      <c r="AR30" s="1139"/>
      <c r="AS30" s="1139"/>
      <c r="AT30" s="1140"/>
      <c r="AU30" s="1139" t="s">
        <v>599</v>
      </c>
      <c r="AV30" s="1139"/>
      <c r="AW30" s="1139"/>
      <c r="AX30" s="1139"/>
      <c r="AY30" s="1140"/>
      <c r="AZ30" s="1139" t="s">
        <v>599</v>
      </c>
      <c r="BA30" s="1139"/>
      <c r="BB30" s="1139"/>
      <c r="BC30" s="1139"/>
      <c r="BD30" s="1140"/>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408</v>
      </c>
      <c r="C31" s="1133"/>
      <c r="D31" s="1133"/>
      <c r="E31" s="1133"/>
      <c r="F31" s="1133"/>
      <c r="G31" s="1133"/>
      <c r="H31" s="1133"/>
      <c r="I31" s="1133"/>
      <c r="J31" s="1133"/>
      <c r="K31" s="1133"/>
      <c r="L31" s="1133"/>
      <c r="M31" s="1133"/>
      <c r="N31" s="1133"/>
      <c r="O31" s="1133"/>
      <c r="P31" s="1134"/>
      <c r="Q31" s="1138">
        <v>1</v>
      </c>
      <c r="R31" s="1139"/>
      <c r="S31" s="1139"/>
      <c r="T31" s="1139"/>
      <c r="U31" s="1139"/>
      <c r="V31" s="1139">
        <v>0</v>
      </c>
      <c r="W31" s="1139"/>
      <c r="X31" s="1139"/>
      <c r="Y31" s="1139"/>
      <c r="Z31" s="1139"/>
      <c r="AA31" s="1139">
        <v>1</v>
      </c>
      <c r="AB31" s="1139"/>
      <c r="AC31" s="1139"/>
      <c r="AD31" s="1139"/>
      <c r="AE31" s="1140"/>
      <c r="AF31" s="1114">
        <v>1</v>
      </c>
      <c r="AG31" s="1115"/>
      <c r="AH31" s="1115"/>
      <c r="AI31" s="1115"/>
      <c r="AJ31" s="1116"/>
      <c r="AK31" s="1139" t="s">
        <v>599</v>
      </c>
      <c r="AL31" s="1139"/>
      <c r="AM31" s="1139"/>
      <c r="AN31" s="1139"/>
      <c r="AO31" s="1140"/>
      <c r="AP31" s="1139" t="s">
        <v>599</v>
      </c>
      <c r="AQ31" s="1139"/>
      <c r="AR31" s="1139"/>
      <c r="AS31" s="1139"/>
      <c r="AT31" s="1140"/>
      <c r="AU31" s="1139" t="s">
        <v>599</v>
      </c>
      <c r="AV31" s="1139"/>
      <c r="AW31" s="1139"/>
      <c r="AX31" s="1139"/>
      <c r="AY31" s="1140"/>
      <c r="AZ31" s="1139" t="s">
        <v>599</v>
      </c>
      <c r="BA31" s="1139"/>
      <c r="BB31" s="1139"/>
      <c r="BC31" s="1139"/>
      <c r="BD31" s="1140"/>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409</v>
      </c>
      <c r="C32" s="1133"/>
      <c r="D32" s="1133"/>
      <c r="E32" s="1133"/>
      <c r="F32" s="1133"/>
      <c r="G32" s="1133"/>
      <c r="H32" s="1133"/>
      <c r="I32" s="1133"/>
      <c r="J32" s="1133"/>
      <c r="K32" s="1133"/>
      <c r="L32" s="1133"/>
      <c r="M32" s="1133"/>
      <c r="N32" s="1133"/>
      <c r="O32" s="1133"/>
      <c r="P32" s="1134"/>
      <c r="Q32" s="1138">
        <v>266</v>
      </c>
      <c r="R32" s="1139"/>
      <c r="S32" s="1139"/>
      <c r="T32" s="1139"/>
      <c r="U32" s="1139"/>
      <c r="V32" s="1139">
        <v>231</v>
      </c>
      <c r="W32" s="1139"/>
      <c r="X32" s="1139"/>
      <c r="Y32" s="1139"/>
      <c r="Z32" s="1139"/>
      <c r="AA32" s="1139">
        <v>35</v>
      </c>
      <c r="AB32" s="1139"/>
      <c r="AC32" s="1139"/>
      <c r="AD32" s="1139"/>
      <c r="AE32" s="1140"/>
      <c r="AF32" s="1114">
        <v>119</v>
      </c>
      <c r="AG32" s="1115"/>
      <c r="AH32" s="1115"/>
      <c r="AI32" s="1115"/>
      <c r="AJ32" s="1116"/>
      <c r="AK32" s="1139" t="s">
        <v>599</v>
      </c>
      <c r="AL32" s="1139"/>
      <c r="AM32" s="1139"/>
      <c r="AN32" s="1139"/>
      <c r="AO32" s="1140"/>
      <c r="AP32" s="1066">
        <v>534</v>
      </c>
      <c r="AQ32" s="1066"/>
      <c r="AR32" s="1066"/>
      <c r="AS32" s="1066"/>
      <c r="AT32" s="1066"/>
      <c r="AU32" s="1139">
        <v>1</v>
      </c>
      <c r="AV32" s="1139"/>
      <c r="AW32" s="1139"/>
      <c r="AX32" s="1139"/>
      <c r="AY32" s="1140"/>
      <c r="AZ32" s="1139" t="s">
        <v>599</v>
      </c>
      <c r="BA32" s="1139"/>
      <c r="BB32" s="1139"/>
      <c r="BC32" s="1139"/>
      <c r="BD32" s="1140"/>
      <c r="BE32" s="1127" t="s">
        <v>410</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411</v>
      </c>
      <c r="C33" s="1133"/>
      <c r="D33" s="1133"/>
      <c r="E33" s="1133"/>
      <c r="F33" s="1133"/>
      <c r="G33" s="1133"/>
      <c r="H33" s="1133"/>
      <c r="I33" s="1133"/>
      <c r="J33" s="1133"/>
      <c r="K33" s="1133"/>
      <c r="L33" s="1133"/>
      <c r="M33" s="1133"/>
      <c r="N33" s="1133"/>
      <c r="O33" s="1133"/>
      <c r="P33" s="1134"/>
      <c r="Q33" s="1138">
        <v>44</v>
      </c>
      <c r="R33" s="1139"/>
      <c r="S33" s="1139"/>
      <c r="T33" s="1139"/>
      <c r="U33" s="1139"/>
      <c r="V33" s="1139">
        <v>44</v>
      </c>
      <c r="W33" s="1139"/>
      <c r="X33" s="1139"/>
      <c r="Y33" s="1139"/>
      <c r="Z33" s="1139"/>
      <c r="AA33" s="1139" t="s">
        <v>599</v>
      </c>
      <c r="AB33" s="1139"/>
      <c r="AC33" s="1139"/>
      <c r="AD33" s="1139"/>
      <c r="AE33" s="1140"/>
      <c r="AF33" s="1114" t="s">
        <v>412</v>
      </c>
      <c r="AG33" s="1115"/>
      <c r="AH33" s="1115"/>
      <c r="AI33" s="1115"/>
      <c r="AJ33" s="1116"/>
      <c r="AK33" s="1075">
        <v>38</v>
      </c>
      <c r="AL33" s="1066"/>
      <c r="AM33" s="1066"/>
      <c r="AN33" s="1066"/>
      <c r="AO33" s="1066"/>
      <c r="AP33" s="1066">
        <v>246</v>
      </c>
      <c r="AQ33" s="1066"/>
      <c r="AR33" s="1066"/>
      <c r="AS33" s="1066"/>
      <c r="AT33" s="1066"/>
      <c r="AU33" s="1066">
        <v>213</v>
      </c>
      <c r="AV33" s="1066"/>
      <c r="AW33" s="1066"/>
      <c r="AX33" s="1066"/>
      <c r="AY33" s="1066"/>
      <c r="AZ33" s="1139" t="s">
        <v>599</v>
      </c>
      <c r="BA33" s="1139"/>
      <c r="BB33" s="1139"/>
      <c r="BC33" s="1139"/>
      <c r="BD33" s="1140"/>
      <c r="BE33" s="1127" t="s">
        <v>413</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414</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392</v>
      </c>
      <c r="B63" s="1039" t="s">
        <v>415</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210</v>
      </c>
      <c r="AG63" s="1054"/>
      <c r="AH63" s="1054"/>
      <c r="AI63" s="1054"/>
      <c r="AJ63" s="1125"/>
      <c r="AK63" s="1126"/>
      <c r="AL63" s="1058"/>
      <c r="AM63" s="1058"/>
      <c r="AN63" s="1058"/>
      <c r="AO63" s="1058"/>
      <c r="AP63" s="1054">
        <v>780</v>
      </c>
      <c r="AQ63" s="1054"/>
      <c r="AR63" s="1054"/>
      <c r="AS63" s="1054"/>
      <c r="AT63" s="1054"/>
      <c r="AU63" s="1054">
        <v>214</v>
      </c>
      <c r="AV63" s="1054"/>
      <c r="AW63" s="1054"/>
      <c r="AX63" s="1054"/>
      <c r="AY63" s="1054"/>
      <c r="AZ63" s="1120"/>
      <c r="BA63" s="1120"/>
      <c r="BB63" s="1120"/>
      <c r="BC63" s="1120"/>
      <c r="BD63" s="1120"/>
      <c r="BE63" s="1055"/>
      <c r="BF63" s="1055"/>
      <c r="BG63" s="1055"/>
      <c r="BH63" s="1055"/>
      <c r="BI63" s="1056"/>
      <c r="BJ63" s="1121" t="s">
        <v>416</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418</v>
      </c>
      <c r="B66" s="1091"/>
      <c r="C66" s="1091"/>
      <c r="D66" s="1091"/>
      <c r="E66" s="1091"/>
      <c r="F66" s="1091"/>
      <c r="G66" s="1091"/>
      <c r="H66" s="1091"/>
      <c r="I66" s="1091"/>
      <c r="J66" s="1091"/>
      <c r="K66" s="1091"/>
      <c r="L66" s="1091"/>
      <c r="M66" s="1091"/>
      <c r="N66" s="1091"/>
      <c r="O66" s="1091"/>
      <c r="P66" s="1092"/>
      <c r="Q66" s="1096" t="s">
        <v>419</v>
      </c>
      <c r="R66" s="1097"/>
      <c r="S66" s="1097"/>
      <c r="T66" s="1097"/>
      <c r="U66" s="1098"/>
      <c r="V66" s="1096" t="s">
        <v>420</v>
      </c>
      <c r="W66" s="1097"/>
      <c r="X66" s="1097"/>
      <c r="Y66" s="1097"/>
      <c r="Z66" s="1098"/>
      <c r="AA66" s="1096" t="s">
        <v>421</v>
      </c>
      <c r="AB66" s="1097"/>
      <c r="AC66" s="1097"/>
      <c r="AD66" s="1097"/>
      <c r="AE66" s="1098"/>
      <c r="AF66" s="1102" t="s">
        <v>422</v>
      </c>
      <c r="AG66" s="1103"/>
      <c r="AH66" s="1103"/>
      <c r="AI66" s="1103"/>
      <c r="AJ66" s="1104"/>
      <c r="AK66" s="1096" t="s">
        <v>423</v>
      </c>
      <c r="AL66" s="1091"/>
      <c r="AM66" s="1091"/>
      <c r="AN66" s="1091"/>
      <c r="AO66" s="1092"/>
      <c r="AP66" s="1096" t="s">
        <v>424</v>
      </c>
      <c r="AQ66" s="1097"/>
      <c r="AR66" s="1097"/>
      <c r="AS66" s="1097"/>
      <c r="AT66" s="1098"/>
      <c r="AU66" s="1096" t="s">
        <v>425</v>
      </c>
      <c r="AV66" s="1097"/>
      <c r="AW66" s="1097"/>
      <c r="AX66" s="1097"/>
      <c r="AY66" s="1098"/>
      <c r="AZ66" s="1096" t="s">
        <v>379</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590</v>
      </c>
      <c r="C68" s="1081"/>
      <c r="D68" s="1081"/>
      <c r="E68" s="1081"/>
      <c r="F68" s="1081"/>
      <c r="G68" s="1081"/>
      <c r="H68" s="1081"/>
      <c r="I68" s="1081"/>
      <c r="J68" s="1081"/>
      <c r="K68" s="1081"/>
      <c r="L68" s="1081"/>
      <c r="M68" s="1081"/>
      <c r="N68" s="1081"/>
      <c r="O68" s="1081"/>
      <c r="P68" s="1082"/>
      <c r="Q68" s="1083">
        <v>2834</v>
      </c>
      <c r="R68" s="1077"/>
      <c r="S68" s="1077"/>
      <c r="T68" s="1077"/>
      <c r="U68" s="1077"/>
      <c r="V68" s="1077">
        <v>2795</v>
      </c>
      <c r="W68" s="1077"/>
      <c r="X68" s="1077"/>
      <c r="Y68" s="1077"/>
      <c r="Z68" s="1077"/>
      <c r="AA68" s="1077">
        <v>39</v>
      </c>
      <c r="AB68" s="1077"/>
      <c r="AC68" s="1077"/>
      <c r="AD68" s="1077"/>
      <c r="AE68" s="1077"/>
      <c r="AF68" s="1077">
        <v>39</v>
      </c>
      <c r="AG68" s="1077"/>
      <c r="AH68" s="1077"/>
      <c r="AI68" s="1077"/>
      <c r="AJ68" s="1077"/>
      <c r="AK68" s="1077">
        <v>11</v>
      </c>
      <c r="AL68" s="1077"/>
      <c r="AM68" s="1077"/>
      <c r="AN68" s="1077"/>
      <c r="AO68" s="1077"/>
      <c r="AP68" s="1077">
        <v>1220</v>
      </c>
      <c r="AQ68" s="1077"/>
      <c r="AR68" s="1077"/>
      <c r="AS68" s="1077"/>
      <c r="AT68" s="1077"/>
      <c r="AU68" s="1077">
        <v>1</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591</v>
      </c>
      <c r="C69" s="1070"/>
      <c r="D69" s="1070"/>
      <c r="E69" s="1070"/>
      <c r="F69" s="1070"/>
      <c r="G69" s="1070"/>
      <c r="H69" s="1070"/>
      <c r="I69" s="1070"/>
      <c r="J69" s="1070"/>
      <c r="K69" s="1070"/>
      <c r="L69" s="1070"/>
      <c r="M69" s="1070"/>
      <c r="N69" s="1070"/>
      <c r="O69" s="1070"/>
      <c r="P69" s="1071"/>
      <c r="Q69" s="1072">
        <v>454</v>
      </c>
      <c r="R69" s="1066"/>
      <c r="S69" s="1066"/>
      <c r="T69" s="1066"/>
      <c r="U69" s="1066"/>
      <c r="V69" s="1066">
        <v>433</v>
      </c>
      <c r="W69" s="1066"/>
      <c r="X69" s="1066"/>
      <c r="Y69" s="1066"/>
      <c r="Z69" s="1066"/>
      <c r="AA69" s="1066">
        <v>21</v>
      </c>
      <c r="AB69" s="1066"/>
      <c r="AC69" s="1066"/>
      <c r="AD69" s="1066"/>
      <c r="AE69" s="1066"/>
      <c r="AF69" s="1066">
        <v>21</v>
      </c>
      <c r="AG69" s="1066"/>
      <c r="AH69" s="1066"/>
      <c r="AI69" s="1066"/>
      <c r="AJ69" s="1066"/>
      <c r="AK69" s="1066">
        <v>8</v>
      </c>
      <c r="AL69" s="1066"/>
      <c r="AM69" s="1066"/>
      <c r="AN69" s="1066"/>
      <c r="AO69" s="1066"/>
      <c r="AP69" s="1066">
        <v>605</v>
      </c>
      <c r="AQ69" s="1066"/>
      <c r="AR69" s="1066"/>
      <c r="AS69" s="1066"/>
      <c r="AT69" s="1066"/>
      <c r="AU69" s="1066">
        <v>361</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592</v>
      </c>
      <c r="C70" s="1070"/>
      <c r="D70" s="1070"/>
      <c r="E70" s="1070"/>
      <c r="F70" s="1070"/>
      <c r="G70" s="1070"/>
      <c r="H70" s="1070"/>
      <c r="I70" s="1070"/>
      <c r="J70" s="1070"/>
      <c r="K70" s="1070"/>
      <c r="L70" s="1070"/>
      <c r="M70" s="1070"/>
      <c r="N70" s="1070"/>
      <c r="O70" s="1070"/>
      <c r="P70" s="1071"/>
      <c r="Q70" s="1072">
        <v>251</v>
      </c>
      <c r="R70" s="1066"/>
      <c r="S70" s="1066"/>
      <c r="T70" s="1066"/>
      <c r="U70" s="1066"/>
      <c r="V70" s="1066">
        <v>247</v>
      </c>
      <c r="W70" s="1066"/>
      <c r="X70" s="1066"/>
      <c r="Y70" s="1066"/>
      <c r="Z70" s="1066"/>
      <c r="AA70" s="1066">
        <v>4</v>
      </c>
      <c r="AB70" s="1066"/>
      <c r="AC70" s="1066"/>
      <c r="AD70" s="1066"/>
      <c r="AE70" s="1066"/>
      <c r="AF70" s="1066">
        <v>4</v>
      </c>
      <c r="AG70" s="1066"/>
      <c r="AH70" s="1066"/>
      <c r="AI70" s="1066"/>
      <c r="AJ70" s="1066"/>
      <c r="AK70" s="1066">
        <v>7</v>
      </c>
      <c r="AL70" s="1066"/>
      <c r="AM70" s="1066"/>
      <c r="AN70" s="1066"/>
      <c r="AO70" s="1066"/>
      <c r="AP70" s="1066">
        <v>171</v>
      </c>
      <c r="AQ70" s="1066"/>
      <c r="AR70" s="1066"/>
      <c r="AS70" s="1066"/>
      <c r="AT70" s="1066"/>
      <c r="AU70" s="1066">
        <v>47</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593</v>
      </c>
      <c r="C71" s="1070"/>
      <c r="D71" s="1070"/>
      <c r="E71" s="1070"/>
      <c r="F71" s="1070"/>
      <c r="G71" s="1070"/>
      <c r="H71" s="1070"/>
      <c r="I71" s="1070"/>
      <c r="J71" s="1070"/>
      <c r="K71" s="1070"/>
      <c r="L71" s="1070"/>
      <c r="M71" s="1070"/>
      <c r="N71" s="1070"/>
      <c r="O71" s="1070"/>
      <c r="P71" s="1071"/>
      <c r="Q71" s="1072">
        <v>7328</v>
      </c>
      <c r="R71" s="1066"/>
      <c r="S71" s="1066"/>
      <c r="T71" s="1066"/>
      <c r="U71" s="1066"/>
      <c r="V71" s="1066">
        <v>6372</v>
      </c>
      <c r="W71" s="1066"/>
      <c r="X71" s="1066"/>
      <c r="Y71" s="1066"/>
      <c r="Z71" s="1066"/>
      <c r="AA71" s="1066">
        <v>956</v>
      </c>
      <c r="AB71" s="1066"/>
      <c r="AC71" s="1066"/>
      <c r="AD71" s="1066"/>
      <c r="AE71" s="1066"/>
      <c r="AF71" s="1066">
        <v>956</v>
      </c>
      <c r="AG71" s="1066"/>
      <c r="AH71" s="1066"/>
      <c r="AI71" s="1066"/>
      <c r="AJ71" s="1066"/>
      <c r="AK71" s="1066">
        <v>12</v>
      </c>
      <c r="AL71" s="1066"/>
      <c r="AM71" s="1066"/>
      <c r="AN71" s="1066"/>
      <c r="AO71" s="1066"/>
      <c r="AP71" s="1066" t="s">
        <v>600</v>
      </c>
      <c r="AQ71" s="1066"/>
      <c r="AR71" s="1066"/>
      <c r="AS71" s="1066"/>
      <c r="AT71" s="1066"/>
      <c r="AU71" s="1066" t="s">
        <v>600</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594</v>
      </c>
      <c r="C72" s="1070"/>
      <c r="D72" s="1070"/>
      <c r="E72" s="1070"/>
      <c r="F72" s="1070"/>
      <c r="G72" s="1070"/>
      <c r="H72" s="1070"/>
      <c r="I72" s="1070"/>
      <c r="J72" s="1070"/>
      <c r="K72" s="1070"/>
      <c r="L72" s="1070"/>
      <c r="M72" s="1070"/>
      <c r="N72" s="1070"/>
      <c r="O72" s="1070"/>
      <c r="P72" s="1071"/>
      <c r="Q72" s="1072">
        <v>612</v>
      </c>
      <c r="R72" s="1066"/>
      <c r="S72" s="1066"/>
      <c r="T72" s="1066"/>
      <c r="U72" s="1066"/>
      <c r="V72" s="1066">
        <v>563</v>
      </c>
      <c r="W72" s="1066"/>
      <c r="X72" s="1066"/>
      <c r="Y72" s="1066"/>
      <c r="Z72" s="1066"/>
      <c r="AA72" s="1066">
        <v>49</v>
      </c>
      <c r="AB72" s="1066"/>
      <c r="AC72" s="1066"/>
      <c r="AD72" s="1066"/>
      <c r="AE72" s="1066"/>
      <c r="AF72" s="1066">
        <v>49</v>
      </c>
      <c r="AG72" s="1066"/>
      <c r="AH72" s="1066"/>
      <c r="AI72" s="1066"/>
      <c r="AJ72" s="1066"/>
      <c r="AK72" s="1066" t="s">
        <v>600</v>
      </c>
      <c r="AL72" s="1066"/>
      <c r="AM72" s="1066"/>
      <c r="AN72" s="1066"/>
      <c r="AO72" s="1066"/>
      <c r="AP72" s="1066" t="s">
        <v>600</v>
      </c>
      <c r="AQ72" s="1066"/>
      <c r="AR72" s="1066"/>
      <c r="AS72" s="1066"/>
      <c r="AT72" s="1066"/>
      <c r="AU72" s="1066" t="s">
        <v>600</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595</v>
      </c>
      <c r="C73" s="1070"/>
      <c r="D73" s="1070"/>
      <c r="E73" s="1070"/>
      <c r="F73" s="1070"/>
      <c r="G73" s="1070"/>
      <c r="H73" s="1070"/>
      <c r="I73" s="1070"/>
      <c r="J73" s="1070"/>
      <c r="K73" s="1070"/>
      <c r="L73" s="1070"/>
      <c r="M73" s="1070"/>
      <c r="N73" s="1070"/>
      <c r="O73" s="1070"/>
      <c r="P73" s="1071"/>
      <c r="Q73" s="1072">
        <v>126</v>
      </c>
      <c r="R73" s="1066"/>
      <c r="S73" s="1066"/>
      <c r="T73" s="1066"/>
      <c r="U73" s="1066"/>
      <c r="V73" s="1066">
        <v>123</v>
      </c>
      <c r="W73" s="1066"/>
      <c r="X73" s="1066"/>
      <c r="Y73" s="1066"/>
      <c r="Z73" s="1066"/>
      <c r="AA73" s="1066">
        <v>3</v>
      </c>
      <c r="AB73" s="1066"/>
      <c r="AC73" s="1066"/>
      <c r="AD73" s="1066"/>
      <c r="AE73" s="1066"/>
      <c r="AF73" s="1066">
        <v>3</v>
      </c>
      <c r="AG73" s="1066"/>
      <c r="AH73" s="1066"/>
      <c r="AI73" s="1066"/>
      <c r="AJ73" s="1066"/>
      <c r="AK73" s="1066">
        <v>26</v>
      </c>
      <c r="AL73" s="1066"/>
      <c r="AM73" s="1066"/>
      <c r="AN73" s="1066"/>
      <c r="AO73" s="1066"/>
      <c r="AP73" s="1066" t="s">
        <v>600</v>
      </c>
      <c r="AQ73" s="1066"/>
      <c r="AR73" s="1066"/>
      <c r="AS73" s="1066"/>
      <c r="AT73" s="1066"/>
      <c r="AU73" s="1066" t="s">
        <v>600</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596</v>
      </c>
      <c r="C74" s="1070"/>
      <c r="D74" s="1070"/>
      <c r="E74" s="1070"/>
      <c r="F74" s="1070"/>
      <c r="G74" s="1070"/>
      <c r="H74" s="1070"/>
      <c r="I74" s="1070"/>
      <c r="J74" s="1070"/>
      <c r="K74" s="1070"/>
      <c r="L74" s="1070"/>
      <c r="M74" s="1070"/>
      <c r="N74" s="1070"/>
      <c r="O74" s="1070"/>
      <c r="P74" s="1071"/>
      <c r="Q74" s="1072">
        <v>121</v>
      </c>
      <c r="R74" s="1066"/>
      <c r="S74" s="1066"/>
      <c r="T74" s="1066"/>
      <c r="U74" s="1066"/>
      <c r="V74" s="1066">
        <v>112</v>
      </c>
      <c r="W74" s="1066"/>
      <c r="X74" s="1066"/>
      <c r="Y74" s="1066"/>
      <c r="Z74" s="1066"/>
      <c r="AA74" s="1066">
        <v>8</v>
      </c>
      <c r="AB74" s="1066"/>
      <c r="AC74" s="1066"/>
      <c r="AD74" s="1066"/>
      <c r="AE74" s="1066"/>
      <c r="AF74" s="1066">
        <v>8</v>
      </c>
      <c r="AG74" s="1066"/>
      <c r="AH74" s="1066"/>
      <c r="AI74" s="1066"/>
      <c r="AJ74" s="1066"/>
      <c r="AK74" s="1066">
        <v>11</v>
      </c>
      <c r="AL74" s="1066"/>
      <c r="AM74" s="1066"/>
      <c r="AN74" s="1066"/>
      <c r="AO74" s="1066"/>
      <c r="AP74" s="1066" t="s">
        <v>599</v>
      </c>
      <c r="AQ74" s="1066"/>
      <c r="AR74" s="1066"/>
      <c r="AS74" s="1066"/>
      <c r="AT74" s="1066"/>
      <c r="AU74" s="1066" t="s">
        <v>599</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601</v>
      </c>
      <c r="C75" s="1070"/>
      <c r="D75" s="1070"/>
      <c r="E75" s="1070"/>
      <c r="F75" s="1070"/>
      <c r="G75" s="1070"/>
      <c r="H75" s="1070"/>
      <c r="I75" s="1070"/>
      <c r="J75" s="1070"/>
      <c r="K75" s="1070"/>
      <c r="L75" s="1070"/>
      <c r="M75" s="1070"/>
      <c r="N75" s="1070"/>
      <c r="O75" s="1070"/>
      <c r="P75" s="1071"/>
      <c r="Q75" s="1072">
        <v>245</v>
      </c>
      <c r="R75" s="1066"/>
      <c r="S75" s="1066"/>
      <c r="T75" s="1066"/>
      <c r="U75" s="1066"/>
      <c r="V75" s="1066">
        <v>219</v>
      </c>
      <c r="W75" s="1066"/>
      <c r="X75" s="1066"/>
      <c r="Y75" s="1066"/>
      <c r="Z75" s="1066"/>
      <c r="AA75" s="1066">
        <v>26</v>
      </c>
      <c r="AB75" s="1066"/>
      <c r="AC75" s="1066"/>
      <c r="AD75" s="1066"/>
      <c r="AE75" s="1066"/>
      <c r="AF75" s="1066">
        <v>26</v>
      </c>
      <c r="AG75" s="1066"/>
      <c r="AH75" s="1066"/>
      <c r="AI75" s="1066"/>
      <c r="AJ75" s="1066"/>
      <c r="AK75" s="1066">
        <v>17</v>
      </c>
      <c r="AL75" s="1066"/>
      <c r="AM75" s="1066"/>
      <c r="AN75" s="1066"/>
      <c r="AO75" s="1066"/>
      <c r="AP75" s="1066" t="s">
        <v>599</v>
      </c>
      <c r="AQ75" s="1066"/>
      <c r="AR75" s="1066"/>
      <c r="AS75" s="1066"/>
      <c r="AT75" s="1066"/>
      <c r="AU75" s="1066" t="s">
        <v>599</v>
      </c>
      <c r="AV75" s="1066"/>
      <c r="AW75" s="1066"/>
      <c r="AX75" s="1066"/>
      <c r="AY75" s="1066"/>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597</v>
      </c>
      <c r="C76" s="1070"/>
      <c r="D76" s="1070"/>
      <c r="E76" s="1070"/>
      <c r="F76" s="1070"/>
      <c r="G76" s="1070"/>
      <c r="H76" s="1070"/>
      <c r="I76" s="1070"/>
      <c r="J76" s="1070"/>
      <c r="K76" s="1070"/>
      <c r="L76" s="1070"/>
      <c r="M76" s="1070"/>
      <c r="N76" s="1070"/>
      <c r="O76" s="1070"/>
      <c r="P76" s="1071"/>
      <c r="Q76" s="1073">
        <v>1036</v>
      </c>
      <c r="R76" s="1074"/>
      <c r="S76" s="1074"/>
      <c r="T76" s="1074"/>
      <c r="U76" s="1075"/>
      <c r="V76" s="1076">
        <v>1028</v>
      </c>
      <c r="W76" s="1074"/>
      <c r="X76" s="1074"/>
      <c r="Y76" s="1074"/>
      <c r="Z76" s="1075"/>
      <c r="AA76" s="1076">
        <v>8</v>
      </c>
      <c r="AB76" s="1074"/>
      <c r="AC76" s="1074"/>
      <c r="AD76" s="1074"/>
      <c r="AE76" s="1075"/>
      <c r="AF76" s="1076">
        <v>8</v>
      </c>
      <c r="AG76" s="1074"/>
      <c r="AH76" s="1074"/>
      <c r="AI76" s="1074"/>
      <c r="AJ76" s="1075"/>
      <c r="AK76" s="1066" t="s">
        <v>599</v>
      </c>
      <c r="AL76" s="1066"/>
      <c r="AM76" s="1066"/>
      <c r="AN76" s="1066"/>
      <c r="AO76" s="1066"/>
      <c r="AP76" s="1066" t="s">
        <v>599</v>
      </c>
      <c r="AQ76" s="1066"/>
      <c r="AR76" s="1066"/>
      <c r="AS76" s="1066"/>
      <c r="AT76" s="1066"/>
      <c r="AU76" s="1066" t="s">
        <v>599</v>
      </c>
      <c r="AV76" s="1066"/>
      <c r="AW76" s="1066"/>
      <c r="AX76" s="1066"/>
      <c r="AY76" s="1066"/>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598</v>
      </c>
      <c r="C77" s="1070"/>
      <c r="D77" s="1070"/>
      <c r="E77" s="1070"/>
      <c r="F77" s="1070"/>
      <c r="G77" s="1070"/>
      <c r="H77" s="1070"/>
      <c r="I77" s="1070"/>
      <c r="J77" s="1070"/>
      <c r="K77" s="1070"/>
      <c r="L77" s="1070"/>
      <c r="M77" s="1070"/>
      <c r="N77" s="1070"/>
      <c r="O77" s="1070"/>
      <c r="P77" s="1071"/>
      <c r="Q77" s="1073">
        <v>152261</v>
      </c>
      <c r="R77" s="1074"/>
      <c r="S77" s="1074"/>
      <c r="T77" s="1074"/>
      <c r="U77" s="1075"/>
      <c r="V77" s="1076">
        <v>145343</v>
      </c>
      <c r="W77" s="1074"/>
      <c r="X77" s="1074"/>
      <c r="Y77" s="1074"/>
      <c r="Z77" s="1075"/>
      <c r="AA77" s="1076">
        <v>6917</v>
      </c>
      <c r="AB77" s="1074"/>
      <c r="AC77" s="1074"/>
      <c r="AD77" s="1074"/>
      <c r="AE77" s="1075"/>
      <c r="AF77" s="1076">
        <v>6917</v>
      </c>
      <c r="AG77" s="1074"/>
      <c r="AH77" s="1074"/>
      <c r="AI77" s="1074"/>
      <c r="AJ77" s="1075"/>
      <c r="AK77" s="1076">
        <v>20</v>
      </c>
      <c r="AL77" s="1074"/>
      <c r="AM77" s="1074"/>
      <c r="AN77" s="1074"/>
      <c r="AO77" s="1075"/>
      <c r="AP77" s="1066" t="s">
        <v>599</v>
      </c>
      <c r="AQ77" s="1066"/>
      <c r="AR77" s="1066"/>
      <c r="AS77" s="1066"/>
      <c r="AT77" s="1066"/>
      <c r="AU77" s="1066" t="s">
        <v>599</v>
      </c>
      <c r="AV77" s="1066"/>
      <c r="AW77" s="1066"/>
      <c r="AX77" s="1066"/>
      <c r="AY77" s="1066"/>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392</v>
      </c>
      <c r="B88" s="1039" t="s">
        <v>426</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8032</v>
      </c>
      <c r="AG88" s="1054"/>
      <c r="AH88" s="1054"/>
      <c r="AI88" s="1054"/>
      <c r="AJ88" s="1054"/>
      <c r="AK88" s="1058"/>
      <c r="AL88" s="1058"/>
      <c r="AM88" s="1058"/>
      <c r="AN88" s="1058"/>
      <c r="AO88" s="1058"/>
      <c r="AP88" s="1054">
        <v>1996</v>
      </c>
      <c r="AQ88" s="1054"/>
      <c r="AR88" s="1054"/>
      <c r="AS88" s="1054"/>
      <c r="AT88" s="1054"/>
      <c r="AU88" s="1054">
        <v>409</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39" t="s">
        <v>427</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428</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429</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432</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433</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434</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435</v>
      </c>
      <c r="AB109" s="989"/>
      <c r="AC109" s="989"/>
      <c r="AD109" s="989"/>
      <c r="AE109" s="990"/>
      <c r="AF109" s="991" t="s">
        <v>436</v>
      </c>
      <c r="AG109" s="989"/>
      <c r="AH109" s="989"/>
      <c r="AI109" s="989"/>
      <c r="AJ109" s="990"/>
      <c r="AK109" s="991" t="s">
        <v>307</v>
      </c>
      <c r="AL109" s="989"/>
      <c r="AM109" s="989"/>
      <c r="AN109" s="989"/>
      <c r="AO109" s="990"/>
      <c r="AP109" s="991" t="s">
        <v>437</v>
      </c>
      <c r="AQ109" s="989"/>
      <c r="AR109" s="989"/>
      <c r="AS109" s="989"/>
      <c r="AT109" s="1020"/>
      <c r="AU109" s="988" t="s">
        <v>434</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435</v>
      </c>
      <c r="BR109" s="989"/>
      <c r="BS109" s="989"/>
      <c r="BT109" s="989"/>
      <c r="BU109" s="990"/>
      <c r="BV109" s="991" t="s">
        <v>436</v>
      </c>
      <c r="BW109" s="989"/>
      <c r="BX109" s="989"/>
      <c r="BY109" s="989"/>
      <c r="BZ109" s="990"/>
      <c r="CA109" s="991" t="s">
        <v>307</v>
      </c>
      <c r="CB109" s="989"/>
      <c r="CC109" s="989"/>
      <c r="CD109" s="989"/>
      <c r="CE109" s="990"/>
      <c r="CF109" s="1027" t="s">
        <v>437</v>
      </c>
      <c r="CG109" s="1027"/>
      <c r="CH109" s="1027"/>
      <c r="CI109" s="1027"/>
      <c r="CJ109" s="1027"/>
      <c r="CK109" s="991" t="s">
        <v>438</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435</v>
      </c>
      <c r="DH109" s="989"/>
      <c r="DI109" s="989"/>
      <c r="DJ109" s="989"/>
      <c r="DK109" s="990"/>
      <c r="DL109" s="991" t="s">
        <v>436</v>
      </c>
      <c r="DM109" s="989"/>
      <c r="DN109" s="989"/>
      <c r="DO109" s="989"/>
      <c r="DP109" s="990"/>
      <c r="DQ109" s="991" t="s">
        <v>307</v>
      </c>
      <c r="DR109" s="989"/>
      <c r="DS109" s="989"/>
      <c r="DT109" s="989"/>
      <c r="DU109" s="990"/>
      <c r="DV109" s="991" t="s">
        <v>437</v>
      </c>
      <c r="DW109" s="989"/>
      <c r="DX109" s="989"/>
      <c r="DY109" s="989"/>
      <c r="DZ109" s="1020"/>
    </row>
    <row r="110" spans="1:131" s="248" customFormat="1" ht="26.25" customHeight="1" x14ac:dyDescent="0.15">
      <c r="A110" s="891" t="s">
        <v>439</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647658</v>
      </c>
      <c r="AB110" s="982"/>
      <c r="AC110" s="982"/>
      <c r="AD110" s="982"/>
      <c r="AE110" s="983"/>
      <c r="AF110" s="984">
        <v>639007</v>
      </c>
      <c r="AG110" s="982"/>
      <c r="AH110" s="982"/>
      <c r="AI110" s="982"/>
      <c r="AJ110" s="983"/>
      <c r="AK110" s="984">
        <v>653553</v>
      </c>
      <c r="AL110" s="982"/>
      <c r="AM110" s="982"/>
      <c r="AN110" s="982"/>
      <c r="AO110" s="983"/>
      <c r="AP110" s="985">
        <v>20.9</v>
      </c>
      <c r="AQ110" s="986"/>
      <c r="AR110" s="986"/>
      <c r="AS110" s="986"/>
      <c r="AT110" s="987"/>
      <c r="AU110" s="1021" t="s">
        <v>73</v>
      </c>
      <c r="AV110" s="1022"/>
      <c r="AW110" s="1022"/>
      <c r="AX110" s="1022"/>
      <c r="AY110" s="1022"/>
      <c r="AZ110" s="947" t="s">
        <v>440</v>
      </c>
      <c r="BA110" s="892"/>
      <c r="BB110" s="892"/>
      <c r="BC110" s="892"/>
      <c r="BD110" s="892"/>
      <c r="BE110" s="892"/>
      <c r="BF110" s="892"/>
      <c r="BG110" s="892"/>
      <c r="BH110" s="892"/>
      <c r="BI110" s="892"/>
      <c r="BJ110" s="892"/>
      <c r="BK110" s="892"/>
      <c r="BL110" s="892"/>
      <c r="BM110" s="892"/>
      <c r="BN110" s="892"/>
      <c r="BO110" s="892"/>
      <c r="BP110" s="893"/>
      <c r="BQ110" s="948">
        <v>8639271</v>
      </c>
      <c r="BR110" s="929"/>
      <c r="BS110" s="929"/>
      <c r="BT110" s="929"/>
      <c r="BU110" s="929"/>
      <c r="BV110" s="929">
        <v>9110089</v>
      </c>
      <c r="BW110" s="929"/>
      <c r="BX110" s="929"/>
      <c r="BY110" s="929"/>
      <c r="BZ110" s="929"/>
      <c r="CA110" s="929">
        <v>10065750</v>
      </c>
      <c r="CB110" s="929"/>
      <c r="CC110" s="929"/>
      <c r="CD110" s="929"/>
      <c r="CE110" s="929"/>
      <c r="CF110" s="953">
        <v>322.39999999999998</v>
      </c>
      <c r="CG110" s="954"/>
      <c r="CH110" s="954"/>
      <c r="CI110" s="954"/>
      <c r="CJ110" s="954"/>
      <c r="CK110" s="1017" t="s">
        <v>441</v>
      </c>
      <c r="CL110" s="903"/>
      <c r="CM110" s="978" t="s">
        <v>442</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179</v>
      </c>
      <c r="DH110" s="929"/>
      <c r="DI110" s="929"/>
      <c r="DJ110" s="929"/>
      <c r="DK110" s="929"/>
      <c r="DL110" s="929" t="s">
        <v>179</v>
      </c>
      <c r="DM110" s="929"/>
      <c r="DN110" s="929"/>
      <c r="DO110" s="929"/>
      <c r="DP110" s="929"/>
      <c r="DQ110" s="929" t="s">
        <v>179</v>
      </c>
      <c r="DR110" s="929"/>
      <c r="DS110" s="929"/>
      <c r="DT110" s="929"/>
      <c r="DU110" s="929"/>
      <c r="DV110" s="930" t="s">
        <v>179</v>
      </c>
      <c r="DW110" s="930"/>
      <c r="DX110" s="930"/>
      <c r="DY110" s="930"/>
      <c r="DZ110" s="931"/>
    </row>
    <row r="111" spans="1:131" s="248" customFormat="1" ht="26.25" customHeight="1" x14ac:dyDescent="0.15">
      <c r="A111" s="858" t="s">
        <v>443</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179</v>
      </c>
      <c r="AB111" s="1010"/>
      <c r="AC111" s="1010"/>
      <c r="AD111" s="1010"/>
      <c r="AE111" s="1011"/>
      <c r="AF111" s="1012" t="s">
        <v>179</v>
      </c>
      <c r="AG111" s="1010"/>
      <c r="AH111" s="1010"/>
      <c r="AI111" s="1010"/>
      <c r="AJ111" s="1011"/>
      <c r="AK111" s="1012" t="s">
        <v>179</v>
      </c>
      <c r="AL111" s="1010"/>
      <c r="AM111" s="1010"/>
      <c r="AN111" s="1010"/>
      <c r="AO111" s="1011"/>
      <c r="AP111" s="1013" t="s">
        <v>179</v>
      </c>
      <c r="AQ111" s="1014"/>
      <c r="AR111" s="1014"/>
      <c r="AS111" s="1014"/>
      <c r="AT111" s="1015"/>
      <c r="AU111" s="1023"/>
      <c r="AV111" s="1024"/>
      <c r="AW111" s="1024"/>
      <c r="AX111" s="1024"/>
      <c r="AY111" s="1024"/>
      <c r="AZ111" s="899" t="s">
        <v>444</v>
      </c>
      <c r="BA111" s="834"/>
      <c r="BB111" s="834"/>
      <c r="BC111" s="834"/>
      <c r="BD111" s="834"/>
      <c r="BE111" s="834"/>
      <c r="BF111" s="834"/>
      <c r="BG111" s="834"/>
      <c r="BH111" s="834"/>
      <c r="BI111" s="834"/>
      <c r="BJ111" s="834"/>
      <c r="BK111" s="834"/>
      <c r="BL111" s="834"/>
      <c r="BM111" s="834"/>
      <c r="BN111" s="834"/>
      <c r="BO111" s="834"/>
      <c r="BP111" s="835"/>
      <c r="BQ111" s="900" t="s">
        <v>179</v>
      </c>
      <c r="BR111" s="901"/>
      <c r="BS111" s="901"/>
      <c r="BT111" s="901"/>
      <c r="BU111" s="901"/>
      <c r="BV111" s="901" t="s">
        <v>179</v>
      </c>
      <c r="BW111" s="901"/>
      <c r="BX111" s="901"/>
      <c r="BY111" s="901"/>
      <c r="BZ111" s="901"/>
      <c r="CA111" s="901" t="s">
        <v>179</v>
      </c>
      <c r="CB111" s="901"/>
      <c r="CC111" s="901"/>
      <c r="CD111" s="901"/>
      <c r="CE111" s="901"/>
      <c r="CF111" s="962" t="s">
        <v>179</v>
      </c>
      <c r="CG111" s="963"/>
      <c r="CH111" s="963"/>
      <c r="CI111" s="963"/>
      <c r="CJ111" s="963"/>
      <c r="CK111" s="1018"/>
      <c r="CL111" s="905"/>
      <c r="CM111" s="908" t="s">
        <v>445</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179</v>
      </c>
      <c r="DH111" s="901"/>
      <c r="DI111" s="901"/>
      <c r="DJ111" s="901"/>
      <c r="DK111" s="901"/>
      <c r="DL111" s="901" t="s">
        <v>446</v>
      </c>
      <c r="DM111" s="901"/>
      <c r="DN111" s="901"/>
      <c r="DO111" s="901"/>
      <c r="DP111" s="901"/>
      <c r="DQ111" s="901" t="s">
        <v>179</v>
      </c>
      <c r="DR111" s="901"/>
      <c r="DS111" s="901"/>
      <c r="DT111" s="901"/>
      <c r="DU111" s="901"/>
      <c r="DV111" s="878" t="s">
        <v>179</v>
      </c>
      <c r="DW111" s="878"/>
      <c r="DX111" s="878"/>
      <c r="DY111" s="878"/>
      <c r="DZ111" s="879"/>
    </row>
    <row r="112" spans="1:131" s="248" customFormat="1" ht="26.25" customHeight="1" x14ac:dyDescent="0.15">
      <c r="A112" s="1003" t="s">
        <v>447</v>
      </c>
      <c r="B112" s="1004"/>
      <c r="C112" s="834" t="s">
        <v>448</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179</v>
      </c>
      <c r="AB112" s="864"/>
      <c r="AC112" s="864"/>
      <c r="AD112" s="864"/>
      <c r="AE112" s="865"/>
      <c r="AF112" s="866" t="s">
        <v>179</v>
      </c>
      <c r="AG112" s="864"/>
      <c r="AH112" s="864"/>
      <c r="AI112" s="864"/>
      <c r="AJ112" s="865"/>
      <c r="AK112" s="866" t="s">
        <v>179</v>
      </c>
      <c r="AL112" s="864"/>
      <c r="AM112" s="864"/>
      <c r="AN112" s="864"/>
      <c r="AO112" s="865"/>
      <c r="AP112" s="911" t="s">
        <v>179</v>
      </c>
      <c r="AQ112" s="912"/>
      <c r="AR112" s="912"/>
      <c r="AS112" s="912"/>
      <c r="AT112" s="913"/>
      <c r="AU112" s="1023"/>
      <c r="AV112" s="1024"/>
      <c r="AW112" s="1024"/>
      <c r="AX112" s="1024"/>
      <c r="AY112" s="1024"/>
      <c r="AZ112" s="899" t="s">
        <v>449</v>
      </c>
      <c r="BA112" s="834"/>
      <c r="BB112" s="834"/>
      <c r="BC112" s="834"/>
      <c r="BD112" s="834"/>
      <c r="BE112" s="834"/>
      <c r="BF112" s="834"/>
      <c r="BG112" s="834"/>
      <c r="BH112" s="834"/>
      <c r="BI112" s="834"/>
      <c r="BJ112" s="834"/>
      <c r="BK112" s="834"/>
      <c r="BL112" s="834"/>
      <c r="BM112" s="834"/>
      <c r="BN112" s="834"/>
      <c r="BO112" s="834"/>
      <c r="BP112" s="835"/>
      <c r="BQ112" s="900">
        <v>251853</v>
      </c>
      <c r="BR112" s="901"/>
      <c r="BS112" s="901"/>
      <c r="BT112" s="901"/>
      <c r="BU112" s="901"/>
      <c r="BV112" s="901">
        <v>240274</v>
      </c>
      <c r="BW112" s="901"/>
      <c r="BX112" s="901"/>
      <c r="BY112" s="901"/>
      <c r="BZ112" s="901"/>
      <c r="CA112" s="901">
        <v>213659</v>
      </c>
      <c r="CB112" s="901"/>
      <c r="CC112" s="901"/>
      <c r="CD112" s="901"/>
      <c r="CE112" s="901"/>
      <c r="CF112" s="962">
        <v>6.8</v>
      </c>
      <c r="CG112" s="963"/>
      <c r="CH112" s="963"/>
      <c r="CI112" s="963"/>
      <c r="CJ112" s="963"/>
      <c r="CK112" s="1018"/>
      <c r="CL112" s="905"/>
      <c r="CM112" s="908" t="s">
        <v>450</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446</v>
      </c>
      <c r="DH112" s="901"/>
      <c r="DI112" s="901"/>
      <c r="DJ112" s="901"/>
      <c r="DK112" s="901"/>
      <c r="DL112" s="901" t="s">
        <v>179</v>
      </c>
      <c r="DM112" s="901"/>
      <c r="DN112" s="901"/>
      <c r="DO112" s="901"/>
      <c r="DP112" s="901"/>
      <c r="DQ112" s="901" t="s">
        <v>179</v>
      </c>
      <c r="DR112" s="901"/>
      <c r="DS112" s="901"/>
      <c r="DT112" s="901"/>
      <c r="DU112" s="901"/>
      <c r="DV112" s="878" t="s">
        <v>179</v>
      </c>
      <c r="DW112" s="878"/>
      <c r="DX112" s="878"/>
      <c r="DY112" s="878"/>
      <c r="DZ112" s="879"/>
    </row>
    <row r="113" spans="1:130" s="248" customFormat="1" ht="26.25" customHeight="1" x14ac:dyDescent="0.15">
      <c r="A113" s="1005"/>
      <c r="B113" s="1006"/>
      <c r="C113" s="834" t="s">
        <v>451</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19461</v>
      </c>
      <c r="AB113" s="1010"/>
      <c r="AC113" s="1010"/>
      <c r="AD113" s="1010"/>
      <c r="AE113" s="1011"/>
      <c r="AF113" s="1012">
        <v>19648</v>
      </c>
      <c r="AG113" s="1010"/>
      <c r="AH113" s="1010"/>
      <c r="AI113" s="1010"/>
      <c r="AJ113" s="1011"/>
      <c r="AK113" s="1012">
        <v>19759</v>
      </c>
      <c r="AL113" s="1010"/>
      <c r="AM113" s="1010"/>
      <c r="AN113" s="1010"/>
      <c r="AO113" s="1011"/>
      <c r="AP113" s="1013">
        <v>0.6</v>
      </c>
      <c r="AQ113" s="1014"/>
      <c r="AR113" s="1014"/>
      <c r="AS113" s="1014"/>
      <c r="AT113" s="1015"/>
      <c r="AU113" s="1023"/>
      <c r="AV113" s="1024"/>
      <c r="AW113" s="1024"/>
      <c r="AX113" s="1024"/>
      <c r="AY113" s="1024"/>
      <c r="AZ113" s="899" t="s">
        <v>452</v>
      </c>
      <c r="BA113" s="834"/>
      <c r="BB113" s="834"/>
      <c r="BC113" s="834"/>
      <c r="BD113" s="834"/>
      <c r="BE113" s="834"/>
      <c r="BF113" s="834"/>
      <c r="BG113" s="834"/>
      <c r="BH113" s="834"/>
      <c r="BI113" s="834"/>
      <c r="BJ113" s="834"/>
      <c r="BK113" s="834"/>
      <c r="BL113" s="834"/>
      <c r="BM113" s="834"/>
      <c r="BN113" s="834"/>
      <c r="BO113" s="834"/>
      <c r="BP113" s="835"/>
      <c r="BQ113" s="900">
        <v>590311</v>
      </c>
      <c r="BR113" s="901"/>
      <c r="BS113" s="901"/>
      <c r="BT113" s="901"/>
      <c r="BU113" s="901"/>
      <c r="BV113" s="901">
        <v>484585</v>
      </c>
      <c r="BW113" s="901"/>
      <c r="BX113" s="901"/>
      <c r="BY113" s="901"/>
      <c r="BZ113" s="901"/>
      <c r="CA113" s="901">
        <v>408986</v>
      </c>
      <c r="CB113" s="901"/>
      <c r="CC113" s="901"/>
      <c r="CD113" s="901"/>
      <c r="CE113" s="901"/>
      <c r="CF113" s="962">
        <v>13.1</v>
      </c>
      <c r="CG113" s="963"/>
      <c r="CH113" s="963"/>
      <c r="CI113" s="963"/>
      <c r="CJ113" s="963"/>
      <c r="CK113" s="1018"/>
      <c r="CL113" s="905"/>
      <c r="CM113" s="908" t="s">
        <v>453</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179</v>
      </c>
      <c r="DH113" s="864"/>
      <c r="DI113" s="864"/>
      <c r="DJ113" s="864"/>
      <c r="DK113" s="865"/>
      <c r="DL113" s="866" t="s">
        <v>179</v>
      </c>
      <c r="DM113" s="864"/>
      <c r="DN113" s="864"/>
      <c r="DO113" s="864"/>
      <c r="DP113" s="865"/>
      <c r="DQ113" s="866" t="s">
        <v>179</v>
      </c>
      <c r="DR113" s="864"/>
      <c r="DS113" s="864"/>
      <c r="DT113" s="864"/>
      <c r="DU113" s="865"/>
      <c r="DV113" s="911" t="s">
        <v>179</v>
      </c>
      <c r="DW113" s="912"/>
      <c r="DX113" s="912"/>
      <c r="DY113" s="912"/>
      <c r="DZ113" s="913"/>
    </row>
    <row r="114" spans="1:130" s="248" customFormat="1" ht="26.25" customHeight="1" x14ac:dyDescent="0.15">
      <c r="A114" s="1005"/>
      <c r="B114" s="1006"/>
      <c r="C114" s="834" t="s">
        <v>454</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129163</v>
      </c>
      <c r="AB114" s="864"/>
      <c r="AC114" s="864"/>
      <c r="AD114" s="864"/>
      <c r="AE114" s="865"/>
      <c r="AF114" s="866">
        <v>109766</v>
      </c>
      <c r="AG114" s="864"/>
      <c r="AH114" s="864"/>
      <c r="AI114" s="864"/>
      <c r="AJ114" s="865"/>
      <c r="AK114" s="866">
        <v>78868</v>
      </c>
      <c r="AL114" s="864"/>
      <c r="AM114" s="864"/>
      <c r="AN114" s="864"/>
      <c r="AO114" s="865"/>
      <c r="AP114" s="911">
        <v>2.5</v>
      </c>
      <c r="AQ114" s="912"/>
      <c r="AR114" s="912"/>
      <c r="AS114" s="912"/>
      <c r="AT114" s="913"/>
      <c r="AU114" s="1023"/>
      <c r="AV114" s="1024"/>
      <c r="AW114" s="1024"/>
      <c r="AX114" s="1024"/>
      <c r="AY114" s="1024"/>
      <c r="AZ114" s="899" t="s">
        <v>455</v>
      </c>
      <c r="BA114" s="834"/>
      <c r="BB114" s="834"/>
      <c r="BC114" s="834"/>
      <c r="BD114" s="834"/>
      <c r="BE114" s="834"/>
      <c r="BF114" s="834"/>
      <c r="BG114" s="834"/>
      <c r="BH114" s="834"/>
      <c r="BI114" s="834"/>
      <c r="BJ114" s="834"/>
      <c r="BK114" s="834"/>
      <c r="BL114" s="834"/>
      <c r="BM114" s="834"/>
      <c r="BN114" s="834"/>
      <c r="BO114" s="834"/>
      <c r="BP114" s="835"/>
      <c r="BQ114" s="900">
        <v>1043853</v>
      </c>
      <c r="BR114" s="901"/>
      <c r="BS114" s="901"/>
      <c r="BT114" s="901"/>
      <c r="BU114" s="901"/>
      <c r="BV114" s="901">
        <v>1029063</v>
      </c>
      <c r="BW114" s="901"/>
      <c r="BX114" s="901"/>
      <c r="BY114" s="901"/>
      <c r="BZ114" s="901"/>
      <c r="CA114" s="901">
        <v>954801</v>
      </c>
      <c r="CB114" s="901"/>
      <c r="CC114" s="901"/>
      <c r="CD114" s="901"/>
      <c r="CE114" s="901"/>
      <c r="CF114" s="962">
        <v>30.6</v>
      </c>
      <c r="CG114" s="963"/>
      <c r="CH114" s="963"/>
      <c r="CI114" s="963"/>
      <c r="CJ114" s="963"/>
      <c r="CK114" s="1018"/>
      <c r="CL114" s="905"/>
      <c r="CM114" s="908" t="s">
        <v>456</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179</v>
      </c>
      <c r="DH114" s="864"/>
      <c r="DI114" s="864"/>
      <c r="DJ114" s="864"/>
      <c r="DK114" s="865"/>
      <c r="DL114" s="866" t="s">
        <v>179</v>
      </c>
      <c r="DM114" s="864"/>
      <c r="DN114" s="864"/>
      <c r="DO114" s="864"/>
      <c r="DP114" s="865"/>
      <c r="DQ114" s="866" t="s">
        <v>179</v>
      </c>
      <c r="DR114" s="864"/>
      <c r="DS114" s="864"/>
      <c r="DT114" s="864"/>
      <c r="DU114" s="865"/>
      <c r="DV114" s="911" t="s">
        <v>179</v>
      </c>
      <c r="DW114" s="912"/>
      <c r="DX114" s="912"/>
      <c r="DY114" s="912"/>
      <c r="DZ114" s="913"/>
    </row>
    <row r="115" spans="1:130" s="248" customFormat="1" ht="26.25" customHeight="1" x14ac:dyDescent="0.15">
      <c r="A115" s="1005"/>
      <c r="B115" s="1006"/>
      <c r="C115" s="834" t="s">
        <v>457</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130</v>
      </c>
      <c r="AB115" s="1010"/>
      <c r="AC115" s="1010"/>
      <c r="AD115" s="1010"/>
      <c r="AE115" s="1011"/>
      <c r="AF115" s="1012">
        <v>102</v>
      </c>
      <c r="AG115" s="1010"/>
      <c r="AH115" s="1010"/>
      <c r="AI115" s="1010"/>
      <c r="AJ115" s="1011"/>
      <c r="AK115" s="1012">
        <v>52</v>
      </c>
      <c r="AL115" s="1010"/>
      <c r="AM115" s="1010"/>
      <c r="AN115" s="1010"/>
      <c r="AO115" s="1011"/>
      <c r="AP115" s="1013">
        <v>0</v>
      </c>
      <c r="AQ115" s="1014"/>
      <c r="AR115" s="1014"/>
      <c r="AS115" s="1014"/>
      <c r="AT115" s="1015"/>
      <c r="AU115" s="1023"/>
      <c r="AV115" s="1024"/>
      <c r="AW115" s="1024"/>
      <c r="AX115" s="1024"/>
      <c r="AY115" s="1024"/>
      <c r="AZ115" s="899" t="s">
        <v>458</v>
      </c>
      <c r="BA115" s="834"/>
      <c r="BB115" s="834"/>
      <c r="BC115" s="834"/>
      <c r="BD115" s="834"/>
      <c r="BE115" s="834"/>
      <c r="BF115" s="834"/>
      <c r="BG115" s="834"/>
      <c r="BH115" s="834"/>
      <c r="BI115" s="834"/>
      <c r="BJ115" s="834"/>
      <c r="BK115" s="834"/>
      <c r="BL115" s="834"/>
      <c r="BM115" s="834"/>
      <c r="BN115" s="834"/>
      <c r="BO115" s="834"/>
      <c r="BP115" s="835"/>
      <c r="BQ115" s="900" t="s">
        <v>179</v>
      </c>
      <c r="BR115" s="901"/>
      <c r="BS115" s="901"/>
      <c r="BT115" s="901"/>
      <c r="BU115" s="901"/>
      <c r="BV115" s="901" t="s">
        <v>179</v>
      </c>
      <c r="BW115" s="901"/>
      <c r="BX115" s="901"/>
      <c r="BY115" s="901"/>
      <c r="BZ115" s="901"/>
      <c r="CA115" s="901" t="s">
        <v>179</v>
      </c>
      <c r="CB115" s="901"/>
      <c r="CC115" s="901"/>
      <c r="CD115" s="901"/>
      <c r="CE115" s="901"/>
      <c r="CF115" s="962" t="s">
        <v>179</v>
      </c>
      <c r="CG115" s="963"/>
      <c r="CH115" s="963"/>
      <c r="CI115" s="963"/>
      <c r="CJ115" s="963"/>
      <c r="CK115" s="1018"/>
      <c r="CL115" s="905"/>
      <c r="CM115" s="899" t="s">
        <v>459</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179</v>
      </c>
      <c r="DH115" s="864"/>
      <c r="DI115" s="864"/>
      <c r="DJ115" s="864"/>
      <c r="DK115" s="865"/>
      <c r="DL115" s="866" t="s">
        <v>179</v>
      </c>
      <c r="DM115" s="864"/>
      <c r="DN115" s="864"/>
      <c r="DO115" s="864"/>
      <c r="DP115" s="865"/>
      <c r="DQ115" s="866" t="s">
        <v>179</v>
      </c>
      <c r="DR115" s="864"/>
      <c r="DS115" s="864"/>
      <c r="DT115" s="864"/>
      <c r="DU115" s="865"/>
      <c r="DV115" s="911" t="s">
        <v>179</v>
      </c>
      <c r="DW115" s="912"/>
      <c r="DX115" s="912"/>
      <c r="DY115" s="912"/>
      <c r="DZ115" s="913"/>
    </row>
    <row r="116" spans="1:130" s="248" customFormat="1" ht="26.25" customHeight="1" x14ac:dyDescent="0.15">
      <c r="A116" s="1007"/>
      <c r="B116" s="1008"/>
      <c r="C116" s="967" t="s">
        <v>460</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179</v>
      </c>
      <c r="AB116" s="864"/>
      <c r="AC116" s="864"/>
      <c r="AD116" s="864"/>
      <c r="AE116" s="865"/>
      <c r="AF116" s="866" t="s">
        <v>179</v>
      </c>
      <c r="AG116" s="864"/>
      <c r="AH116" s="864"/>
      <c r="AI116" s="864"/>
      <c r="AJ116" s="865"/>
      <c r="AK116" s="866" t="s">
        <v>446</v>
      </c>
      <c r="AL116" s="864"/>
      <c r="AM116" s="864"/>
      <c r="AN116" s="864"/>
      <c r="AO116" s="865"/>
      <c r="AP116" s="911" t="s">
        <v>179</v>
      </c>
      <c r="AQ116" s="912"/>
      <c r="AR116" s="912"/>
      <c r="AS116" s="912"/>
      <c r="AT116" s="913"/>
      <c r="AU116" s="1023"/>
      <c r="AV116" s="1024"/>
      <c r="AW116" s="1024"/>
      <c r="AX116" s="1024"/>
      <c r="AY116" s="1024"/>
      <c r="AZ116" s="950" t="s">
        <v>461</v>
      </c>
      <c r="BA116" s="951"/>
      <c r="BB116" s="951"/>
      <c r="BC116" s="951"/>
      <c r="BD116" s="951"/>
      <c r="BE116" s="951"/>
      <c r="BF116" s="951"/>
      <c r="BG116" s="951"/>
      <c r="BH116" s="951"/>
      <c r="BI116" s="951"/>
      <c r="BJ116" s="951"/>
      <c r="BK116" s="951"/>
      <c r="BL116" s="951"/>
      <c r="BM116" s="951"/>
      <c r="BN116" s="951"/>
      <c r="BO116" s="951"/>
      <c r="BP116" s="952"/>
      <c r="BQ116" s="900" t="s">
        <v>179</v>
      </c>
      <c r="BR116" s="901"/>
      <c r="BS116" s="901"/>
      <c r="BT116" s="901"/>
      <c r="BU116" s="901"/>
      <c r="BV116" s="901" t="s">
        <v>179</v>
      </c>
      <c r="BW116" s="901"/>
      <c r="BX116" s="901"/>
      <c r="BY116" s="901"/>
      <c r="BZ116" s="901"/>
      <c r="CA116" s="901" t="s">
        <v>446</v>
      </c>
      <c r="CB116" s="901"/>
      <c r="CC116" s="901"/>
      <c r="CD116" s="901"/>
      <c r="CE116" s="901"/>
      <c r="CF116" s="962" t="s">
        <v>179</v>
      </c>
      <c r="CG116" s="963"/>
      <c r="CH116" s="963"/>
      <c r="CI116" s="963"/>
      <c r="CJ116" s="963"/>
      <c r="CK116" s="1018"/>
      <c r="CL116" s="905"/>
      <c r="CM116" s="908" t="s">
        <v>462</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179</v>
      </c>
      <c r="DH116" s="864"/>
      <c r="DI116" s="864"/>
      <c r="DJ116" s="864"/>
      <c r="DK116" s="865"/>
      <c r="DL116" s="866" t="s">
        <v>179</v>
      </c>
      <c r="DM116" s="864"/>
      <c r="DN116" s="864"/>
      <c r="DO116" s="864"/>
      <c r="DP116" s="865"/>
      <c r="DQ116" s="866" t="s">
        <v>179</v>
      </c>
      <c r="DR116" s="864"/>
      <c r="DS116" s="864"/>
      <c r="DT116" s="864"/>
      <c r="DU116" s="865"/>
      <c r="DV116" s="911" t="s">
        <v>179</v>
      </c>
      <c r="DW116" s="912"/>
      <c r="DX116" s="912"/>
      <c r="DY116" s="912"/>
      <c r="DZ116" s="913"/>
    </row>
    <row r="117" spans="1:130" s="248" customFormat="1" ht="26.25" customHeight="1" x14ac:dyDescent="0.15">
      <c r="A117" s="988" t="s">
        <v>188</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463</v>
      </c>
      <c r="Z117" s="990"/>
      <c r="AA117" s="995">
        <v>796412</v>
      </c>
      <c r="AB117" s="996"/>
      <c r="AC117" s="996"/>
      <c r="AD117" s="996"/>
      <c r="AE117" s="997"/>
      <c r="AF117" s="998">
        <v>768523</v>
      </c>
      <c r="AG117" s="996"/>
      <c r="AH117" s="996"/>
      <c r="AI117" s="996"/>
      <c r="AJ117" s="997"/>
      <c r="AK117" s="998">
        <v>752232</v>
      </c>
      <c r="AL117" s="996"/>
      <c r="AM117" s="996"/>
      <c r="AN117" s="996"/>
      <c r="AO117" s="997"/>
      <c r="AP117" s="999"/>
      <c r="AQ117" s="1000"/>
      <c r="AR117" s="1000"/>
      <c r="AS117" s="1000"/>
      <c r="AT117" s="1001"/>
      <c r="AU117" s="1023"/>
      <c r="AV117" s="1024"/>
      <c r="AW117" s="1024"/>
      <c r="AX117" s="1024"/>
      <c r="AY117" s="1024"/>
      <c r="AZ117" s="950" t="s">
        <v>464</v>
      </c>
      <c r="BA117" s="951"/>
      <c r="BB117" s="951"/>
      <c r="BC117" s="951"/>
      <c r="BD117" s="951"/>
      <c r="BE117" s="951"/>
      <c r="BF117" s="951"/>
      <c r="BG117" s="951"/>
      <c r="BH117" s="951"/>
      <c r="BI117" s="951"/>
      <c r="BJ117" s="951"/>
      <c r="BK117" s="951"/>
      <c r="BL117" s="951"/>
      <c r="BM117" s="951"/>
      <c r="BN117" s="951"/>
      <c r="BO117" s="951"/>
      <c r="BP117" s="952"/>
      <c r="BQ117" s="900" t="s">
        <v>179</v>
      </c>
      <c r="BR117" s="901"/>
      <c r="BS117" s="901"/>
      <c r="BT117" s="901"/>
      <c r="BU117" s="901"/>
      <c r="BV117" s="901" t="s">
        <v>179</v>
      </c>
      <c r="BW117" s="901"/>
      <c r="BX117" s="901"/>
      <c r="BY117" s="901"/>
      <c r="BZ117" s="901"/>
      <c r="CA117" s="901" t="s">
        <v>179</v>
      </c>
      <c r="CB117" s="901"/>
      <c r="CC117" s="901"/>
      <c r="CD117" s="901"/>
      <c r="CE117" s="901"/>
      <c r="CF117" s="962" t="s">
        <v>179</v>
      </c>
      <c r="CG117" s="963"/>
      <c r="CH117" s="963"/>
      <c r="CI117" s="963"/>
      <c r="CJ117" s="963"/>
      <c r="CK117" s="1018"/>
      <c r="CL117" s="905"/>
      <c r="CM117" s="908" t="s">
        <v>465</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179</v>
      </c>
      <c r="DH117" s="864"/>
      <c r="DI117" s="864"/>
      <c r="DJ117" s="864"/>
      <c r="DK117" s="865"/>
      <c r="DL117" s="866" t="s">
        <v>179</v>
      </c>
      <c r="DM117" s="864"/>
      <c r="DN117" s="864"/>
      <c r="DO117" s="864"/>
      <c r="DP117" s="865"/>
      <c r="DQ117" s="866" t="s">
        <v>179</v>
      </c>
      <c r="DR117" s="864"/>
      <c r="DS117" s="864"/>
      <c r="DT117" s="864"/>
      <c r="DU117" s="865"/>
      <c r="DV117" s="911" t="s">
        <v>179</v>
      </c>
      <c r="DW117" s="912"/>
      <c r="DX117" s="912"/>
      <c r="DY117" s="912"/>
      <c r="DZ117" s="913"/>
    </row>
    <row r="118" spans="1:130" s="248" customFormat="1" ht="26.25" customHeight="1" x14ac:dyDescent="0.15">
      <c r="A118" s="988" t="s">
        <v>438</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435</v>
      </c>
      <c r="AB118" s="989"/>
      <c r="AC118" s="989"/>
      <c r="AD118" s="989"/>
      <c r="AE118" s="990"/>
      <c r="AF118" s="991" t="s">
        <v>436</v>
      </c>
      <c r="AG118" s="989"/>
      <c r="AH118" s="989"/>
      <c r="AI118" s="989"/>
      <c r="AJ118" s="990"/>
      <c r="AK118" s="991" t="s">
        <v>307</v>
      </c>
      <c r="AL118" s="989"/>
      <c r="AM118" s="989"/>
      <c r="AN118" s="989"/>
      <c r="AO118" s="990"/>
      <c r="AP118" s="992" t="s">
        <v>437</v>
      </c>
      <c r="AQ118" s="993"/>
      <c r="AR118" s="993"/>
      <c r="AS118" s="993"/>
      <c r="AT118" s="994"/>
      <c r="AU118" s="1023"/>
      <c r="AV118" s="1024"/>
      <c r="AW118" s="1024"/>
      <c r="AX118" s="1024"/>
      <c r="AY118" s="1024"/>
      <c r="AZ118" s="966" t="s">
        <v>466</v>
      </c>
      <c r="BA118" s="967"/>
      <c r="BB118" s="967"/>
      <c r="BC118" s="967"/>
      <c r="BD118" s="967"/>
      <c r="BE118" s="967"/>
      <c r="BF118" s="967"/>
      <c r="BG118" s="967"/>
      <c r="BH118" s="967"/>
      <c r="BI118" s="967"/>
      <c r="BJ118" s="967"/>
      <c r="BK118" s="967"/>
      <c r="BL118" s="967"/>
      <c r="BM118" s="967"/>
      <c r="BN118" s="967"/>
      <c r="BO118" s="967"/>
      <c r="BP118" s="968"/>
      <c r="BQ118" s="969" t="s">
        <v>179</v>
      </c>
      <c r="BR118" s="932"/>
      <c r="BS118" s="932"/>
      <c r="BT118" s="932"/>
      <c r="BU118" s="932"/>
      <c r="BV118" s="932" t="s">
        <v>179</v>
      </c>
      <c r="BW118" s="932"/>
      <c r="BX118" s="932"/>
      <c r="BY118" s="932"/>
      <c r="BZ118" s="932"/>
      <c r="CA118" s="932" t="s">
        <v>179</v>
      </c>
      <c r="CB118" s="932"/>
      <c r="CC118" s="932"/>
      <c r="CD118" s="932"/>
      <c r="CE118" s="932"/>
      <c r="CF118" s="962" t="s">
        <v>179</v>
      </c>
      <c r="CG118" s="963"/>
      <c r="CH118" s="963"/>
      <c r="CI118" s="963"/>
      <c r="CJ118" s="963"/>
      <c r="CK118" s="1018"/>
      <c r="CL118" s="905"/>
      <c r="CM118" s="908" t="s">
        <v>467</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179</v>
      </c>
      <c r="DH118" s="864"/>
      <c r="DI118" s="864"/>
      <c r="DJ118" s="864"/>
      <c r="DK118" s="865"/>
      <c r="DL118" s="866" t="s">
        <v>179</v>
      </c>
      <c r="DM118" s="864"/>
      <c r="DN118" s="864"/>
      <c r="DO118" s="864"/>
      <c r="DP118" s="865"/>
      <c r="DQ118" s="866" t="s">
        <v>179</v>
      </c>
      <c r="DR118" s="864"/>
      <c r="DS118" s="864"/>
      <c r="DT118" s="864"/>
      <c r="DU118" s="865"/>
      <c r="DV118" s="911" t="s">
        <v>179</v>
      </c>
      <c r="DW118" s="912"/>
      <c r="DX118" s="912"/>
      <c r="DY118" s="912"/>
      <c r="DZ118" s="913"/>
    </row>
    <row r="119" spans="1:130" s="248" customFormat="1" ht="26.25" customHeight="1" x14ac:dyDescent="0.15">
      <c r="A119" s="902" t="s">
        <v>441</v>
      </c>
      <c r="B119" s="903"/>
      <c r="C119" s="978" t="s">
        <v>442</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179</v>
      </c>
      <c r="AB119" s="982"/>
      <c r="AC119" s="982"/>
      <c r="AD119" s="982"/>
      <c r="AE119" s="983"/>
      <c r="AF119" s="984" t="s">
        <v>179</v>
      </c>
      <c r="AG119" s="982"/>
      <c r="AH119" s="982"/>
      <c r="AI119" s="982"/>
      <c r="AJ119" s="983"/>
      <c r="AK119" s="984" t="s">
        <v>179</v>
      </c>
      <c r="AL119" s="982"/>
      <c r="AM119" s="982"/>
      <c r="AN119" s="982"/>
      <c r="AO119" s="983"/>
      <c r="AP119" s="985" t="s">
        <v>179</v>
      </c>
      <c r="AQ119" s="986"/>
      <c r="AR119" s="986"/>
      <c r="AS119" s="986"/>
      <c r="AT119" s="987"/>
      <c r="AU119" s="1025"/>
      <c r="AV119" s="1026"/>
      <c r="AW119" s="1026"/>
      <c r="AX119" s="1026"/>
      <c r="AY119" s="1026"/>
      <c r="AZ119" s="279" t="s">
        <v>188</v>
      </c>
      <c r="BA119" s="279"/>
      <c r="BB119" s="279"/>
      <c r="BC119" s="279"/>
      <c r="BD119" s="279"/>
      <c r="BE119" s="279"/>
      <c r="BF119" s="279"/>
      <c r="BG119" s="279"/>
      <c r="BH119" s="279"/>
      <c r="BI119" s="279"/>
      <c r="BJ119" s="279"/>
      <c r="BK119" s="279"/>
      <c r="BL119" s="279"/>
      <c r="BM119" s="279"/>
      <c r="BN119" s="279"/>
      <c r="BO119" s="964" t="s">
        <v>468</v>
      </c>
      <c r="BP119" s="965"/>
      <c r="BQ119" s="969">
        <v>10525288</v>
      </c>
      <c r="BR119" s="932"/>
      <c r="BS119" s="932"/>
      <c r="BT119" s="932"/>
      <c r="BU119" s="932"/>
      <c r="BV119" s="932">
        <v>10864011</v>
      </c>
      <c r="BW119" s="932"/>
      <c r="BX119" s="932"/>
      <c r="BY119" s="932"/>
      <c r="BZ119" s="932"/>
      <c r="CA119" s="932">
        <v>11643196</v>
      </c>
      <c r="CB119" s="932"/>
      <c r="CC119" s="932"/>
      <c r="CD119" s="932"/>
      <c r="CE119" s="932"/>
      <c r="CF119" s="830"/>
      <c r="CG119" s="831"/>
      <c r="CH119" s="831"/>
      <c r="CI119" s="831"/>
      <c r="CJ119" s="921"/>
      <c r="CK119" s="1019"/>
      <c r="CL119" s="907"/>
      <c r="CM119" s="925" t="s">
        <v>469</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179</v>
      </c>
      <c r="DH119" s="847"/>
      <c r="DI119" s="847"/>
      <c r="DJ119" s="847"/>
      <c r="DK119" s="848"/>
      <c r="DL119" s="849" t="s">
        <v>179</v>
      </c>
      <c r="DM119" s="847"/>
      <c r="DN119" s="847"/>
      <c r="DO119" s="847"/>
      <c r="DP119" s="848"/>
      <c r="DQ119" s="849" t="s">
        <v>179</v>
      </c>
      <c r="DR119" s="847"/>
      <c r="DS119" s="847"/>
      <c r="DT119" s="847"/>
      <c r="DU119" s="848"/>
      <c r="DV119" s="935" t="s">
        <v>179</v>
      </c>
      <c r="DW119" s="936"/>
      <c r="DX119" s="936"/>
      <c r="DY119" s="936"/>
      <c r="DZ119" s="937"/>
    </row>
    <row r="120" spans="1:130" s="248" customFormat="1" ht="26.25" customHeight="1" x14ac:dyDescent="0.15">
      <c r="A120" s="904"/>
      <c r="B120" s="905"/>
      <c r="C120" s="908" t="s">
        <v>445</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179</v>
      </c>
      <c r="AB120" s="864"/>
      <c r="AC120" s="864"/>
      <c r="AD120" s="864"/>
      <c r="AE120" s="865"/>
      <c r="AF120" s="866" t="s">
        <v>179</v>
      </c>
      <c r="AG120" s="864"/>
      <c r="AH120" s="864"/>
      <c r="AI120" s="864"/>
      <c r="AJ120" s="865"/>
      <c r="AK120" s="866" t="s">
        <v>179</v>
      </c>
      <c r="AL120" s="864"/>
      <c r="AM120" s="864"/>
      <c r="AN120" s="864"/>
      <c r="AO120" s="865"/>
      <c r="AP120" s="911" t="s">
        <v>179</v>
      </c>
      <c r="AQ120" s="912"/>
      <c r="AR120" s="912"/>
      <c r="AS120" s="912"/>
      <c r="AT120" s="913"/>
      <c r="AU120" s="970" t="s">
        <v>470</v>
      </c>
      <c r="AV120" s="971"/>
      <c r="AW120" s="971"/>
      <c r="AX120" s="971"/>
      <c r="AY120" s="972"/>
      <c r="AZ120" s="947" t="s">
        <v>471</v>
      </c>
      <c r="BA120" s="892"/>
      <c r="BB120" s="892"/>
      <c r="BC120" s="892"/>
      <c r="BD120" s="892"/>
      <c r="BE120" s="892"/>
      <c r="BF120" s="892"/>
      <c r="BG120" s="892"/>
      <c r="BH120" s="892"/>
      <c r="BI120" s="892"/>
      <c r="BJ120" s="892"/>
      <c r="BK120" s="892"/>
      <c r="BL120" s="892"/>
      <c r="BM120" s="892"/>
      <c r="BN120" s="892"/>
      <c r="BO120" s="892"/>
      <c r="BP120" s="893"/>
      <c r="BQ120" s="948">
        <v>4483718</v>
      </c>
      <c r="BR120" s="929"/>
      <c r="BS120" s="929"/>
      <c r="BT120" s="929"/>
      <c r="BU120" s="929"/>
      <c r="BV120" s="929">
        <v>4059051</v>
      </c>
      <c r="BW120" s="929"/>
      <c r="BX120" s="929"/>
      <c r="BY120" s="929"/>
      <c r="BZ120" s="929"/>
      <c r="CA120" s="929">
        <v>4505613</v>
      </c>
      <c r="CB120" s="929"/>
      <c r="CC120" s="929"/>
      <c r="CD120" s="929"/>
      <c r="CE120" s="929"/>
      <c r="CF120" s="953">
        <v>144.30000000000001</v>
      </c>
      <c r="CG120" s="954"/>
      <c r="CH120" s="954"/>
      <c r="CI120" s="954"/>
      <c r="CJ120" s="954"/>
      <c r="CK120" s="955" t="s">
        <v>472</v>
      </c>
      <c r="CL120" s="939"/>
      <c r="CM120" s="939"/>
      <c r="CN120" s="939"/>
      <c r="CO120" s="940"/>
      <c r="CP120" s="959" t="s">
        <v>473</v>
      </c>
      <c r="CQ120" s="960"/>
      <c r="CR120" s="960"/>
      <c r="CS120" s="960"/>
      <c r="CT120" s="960"/>
      <c r="CU120" s="960"/>
      <c r="CV120" s="960"/>
      <c r="CW120" s="960"/>
      <c r="CX120" s="960"/>
      <c r="CY120" s="960"/>
      <c r="CZ120" s="960"/>
      <c r="DA120" s="960"/>
      <c r="DB120" s="960"/>
      <c r="DC120" s="960"/>
      <c r="DD120" s="960"/>
      <c r="DE120" s="960"/>
      <c r="DF120" s="961"/>
      <c r="DG120" s="948">
        <v>251853</v>
      </c>
      <c r="DH120" s="929"/>
      <c r="DI120" s="929"/>
      <c r="DJ120" s="929"/>
      <c r="DK120" s="929"/>
      <c r="DL120" s="929">
        <v>240274</v>
      </c>
      <c r="DM120" s="929"/>
      <c r="DN120" s="929"/>
      <c r="DO120" s="929"/>
      <c r="DP120" s="929"/>
      <c r="DQ120" s="929">
        <v>212591</v>
      </c>
      <c r="DR120" s="929"/>
      <c r="DS120" s="929"/>
      <c r="DT120" s="929"/>
      <c r="DU120" s="929"/>
      <c r="DV120" s="930">
        <v>6.8</v>
      </c>
      <c r="DW120" s="930"/>
      <c r="DX120" s="930"/>
      <c r="DY120" s="930"/>
      <c r="DZ120" s="931"/>
    </row>
    <row r="121" spans="1:130" s="248" customFormat="1" ht="26.25" customHeight="1" x14ac:dyDescent="0.15">
      <c r="A121" s="904"/>
      <c r="B121" s="905"/>
      <c r="C121" s="950" t="s">
        <v>474</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179</v>
      </c>
      <c r="AB121" s="864"/>
      <c r="AC121" s="864"/>
      <c r="AD121" s="864"/>
      <c r="AE121" s="865"/>
      <c r="AF121" s="866" t="s">
        <v>179</v>
      </c>
      <c r="AG121" s="864"/>
      <c r="AH121" s="864"/>
      <c r="AI121" s="864"/>
      <c r="AJ121" s="865"/>
      <c r="AK121" s="866" t="s">
        <v>179</v>
      </c>
      <c r="AL121" s="864"/>
      <c r="AM121" s="864"/>
      <c r="AN121" s="864"/>
      <c r="AO121" s="865"/>
      <c r="AP121" s="911" t="s">
        <v>179</v>
      </c>
      <c r="AQ121" s="912"/>
      <c r="AR121" s="912"/>
      <c r="AS121" s="912"/>
      <c r="AT121" s="913"/>
      <c r="AU121" s="973"/>
      <c r="AV121" s="974"/>
      <c r="AW121" s="974"/>
      <c r="AX121" s="974"/>
      <c r="AY121" s="975"/>
      <c r="AZ121" s="899" t="s">
        <v>475</v>
      </c>
      <c r="BA121" s="834"/>
      <c r="BB121" s="834"/>
      <c r="BC121" s="834"/>
      <c r="BD121" s="834"/>
      <c r="BE121" s="834"/>
      <c r="BF121" s="834"/>
      <c r="BG121" s="834"/>
      <c r="BH121" s="834"/>
      <c r="BI121" s="834"/>
      <c r="BJ121" s="834"/>
      <c r="BK121" s="834"/>
      <c r="BL121" s="834"/>
      <c r="BM121" s="834"/>
      <c r="BN121" s="834"/>
      <c r="BO121" s="834"/>
      <c r="BP121" s="835"/>
      <c r="BQ121" s="900">
        <v>664878</v>
      </c>
      <c r="BR121" s="901"/>
      <c r="BS121" s="901"/>
      <c r="BT121" s="901"/>
      <c r="BU121" s="901"/>
      <c r="BV121" s="901">
        <v>606525</v>
      </c>
      <c r="BW121" s="901"/>
      <c r="BX121" s="901"/>
      <c r="BY121" s="901"/>
      <c r="BZ121" s="901"/>
      <c r="CA121" s="901">
        <v>511103</v>
      </c>
      <c r="CB121" s="901"/>
      <c r="CC121" s="901"/>
      <c r="CD121" s="901"/>
      <c r="CE121" s="901"/>
      <c r="CF121" s="962">
        <v>16.399999999999999</v>
      </c>
      <c r="CG121" s="963"/>
      <c r="CH121" s="963"/>
      <c r="CI121" s="963"/>
      <c r="CJ121" s="963"/>
      <c r="CK121" s="956"/>
      <c r="CL121" s="942"/>
      <c r="CM121" s="942"/>
      <c r="CN121" s="942"/>
      <c r="CO121" s="943"/>
      <c r="CP121" s="922" t="s">
        <v>476</v>
      </c>
      <c r="CQ121" s="923"/>
      <c r="CR121" s="923"/>
      <c r="CS121" s="923"/>
      <c r="CT121" s="923"/>
      <c r="CU121" s="923"/>
      <c r="CV121" s="923"/>
      <c r="CW121" s="923"/>
      <c r="CX121" s="923"/>
      <c r="CY121" s="923"/>
      <c r="CZ121" s="923"/>
      <c r="DA121" s="923"/>
      <c r="DB121" s="923"/>
      <c r="DC121" s="923"/>
      <c r="DD121" s="923"/>
      <c r="DE121" s="923"/>
      <c r="DF121" s="924"/>
      <c r="DG121" s="900" t="s">
        <v>179</v>
      </c>
      <c r="DH121" s="901"/>
      <c r="DI121" s="901"/>
      <c r="DJ121" s="901"/>
      <c r="DK121" s="901"/>
      <c r="DL121" s="901" t="s">
        <v>179</v>
      </c>
      <c r="DM121" s="901"/>
      <c r="DN121" s="901"/>
      <c r="DO121" s="901"/>
      <c r="DP121" s="901"/>
      <c r="DQ121" s="901">
        <v>1068</v>
      </c>
      <c r="DR121" s="901"/>
      <c r="DS121" s="901"/>
      <c r="DT121" s="901"/>
      <c r="DU121" s="901"/>
      <c r="DV121" s="878">
        <v>0</v>
      </c>
      <c r="DW121" s="878"/>
      <c r="DX121" s="878"/>
      <c r="DY121" s="878"/>
      <c r="DZ121" s="879"/>
    </row>
    <row r="122" spans="1:130" s="248" customFormat="1" ht="26.25" customHeight="1" x14ac:dyDescent="0.15">
      <c r="A122" s="904"/>
      <c r="B122" s="905"/>
      <c r="C122" s="908" t="s">
        <v>456</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179</v>
      </c>
      <c r="AB122" s="864"/>
      <c r="AC122" s="864"/>
      <c r="AD122" s="864"/>
      <c r="AE122" s="865"/>
      <c r="AF122" s="866" t="s">
        <v>179</v>
      </c>
      <c r="AG122" s="864"/>
      <c r="AH122" s="864"/>
      <c r="AI122" s="864"/>
      <c r="AJ122" s="865"/>
      <c r="AK122" s="866" t="s">
        <v>179</v>
      </c>
      <c r="AL122" s="864"/>
      <c r="AM122" s="864"/>
      <c r="AN122" s="864"/>
      <c r="AO122" s="865"/>
      <c r="AP122" s="911" t="s">
        <v>179</v>
      </c>
      <c r="AQ122" s="912"/>
      <c r="AR122" s="912"/>
      <c r="AS122" s="912"/>
      <c r="AT122" s="913"/>
      <c r="AU122" s="973"/>
      <c r="AV122" s="974"/>
      <c r="AW122" s="974"/>
      <c r="AX122" s="974"/>
      <c r="AY122" s="975"/>
      <c r="AZ122" s="966" t="s">
        <v>477</v>
      </c>
      <c r="BA122" s="967"/>
      <c r="BB122" s="967"/>
      <c r="BC122" s="967"/>
      <c r="BD122" s="967"/>
      <c r="BE122" s="967"/>
      <c r="BF122" s="967"/>
      <c r="BG122" s="967"/>
      <c r="BH122" s="967"/>
      <c r="BI122" s="967"/>
      <c r="BJ122" s="967"/>
      <c r="BK122" s="967"/>
      <c r="BL122" s="967"/>
      <c r="BM122" s="967"/>
      <c r="BN122" s="967"/>
      <c r="BO122" s="967"/>
      <c r="BP122" s="968"/>
      <c r="BQ122" s="969">
        <v>5206178</v>
      </c>
      <c r="BR122" s="932"/>
      <c r="BS122" s="932"/>
      <c r="BT122" s="932"/>
      <c r="BU122" s="932"/>
      <c r="BV122" s="932">
        <v>5588922</v>
      </c>
      <c r="BW122" s="932"/>
      <c r="BX122" s="932"/>
      <c r="BY122" s="932"/>
      <c r="BZ122" s="932"/>
      <c r="CA122" s="932">
        <v>6952085</v>
      </c>
      <c r="CB122" s="932"/>
      <c r="CC122" s="932"/>
      <c r="CD122" s="932"/>
      <c r="CE122" s="932"/>
      <c r="CF122" s="933">
        <v>222.7</v>
      </c>
      <c r="CG122" s="934"/>
      <c r="CH122" s="934"/>
      <c r="CI122" s="934"/>
      <c r="CJ122" s="934"/>
      <c r="CK122" s="956"/>
      <c r="CL122" s="942"/>
      <c r="CM122" s="942"/>
      <c r="CN122" s="942"/>
      <c r="CO122" s="943"/>
      <c r="CP122" s="922" t="s">
        <v>478</v>
      </c>
      <c r="CQ122" s="923"/>
      <c r="CR122" s="923"/>
      <c r="CS122" s="923"/>
      <c r="CT122" s="923"/>
      <c r="CU122" s="923"/>
      <c r="CV122" s="923"/>
      <c r="CW122" s="923"/>
      <c r="CX122" s="923"/>
      <c r="CY122" s="923"/>
      <c r="CZ122" s="923"/>
      <c r="DA122" s="923"/>
      <c r="DB122" s="923"/>
      <c r="DC122" s="923"/>
      <c r="DD122" s="923"/>
      <c r="DE122" s="923"/>
      <c r="DF122" s="924"/>
      <c r="DG122" s="900" t="s">
        <v>179</v>
      </c>
      <c r="DH122" s="901"/>
      <c r="DI122" s="901"/>
      <c r="DJ122" s="901"/>
      <c r="DK122" s="901"/>
      <c r="DL122" s="901" t="s">
        <v>179</v>
      </c>
      <c r="DM122" s="901"/>
      <c r="DN122" s="901"/>
      <c r="DO122" s="901"/>
      <c r="DP122" s="901"/>
      <c r="DQ122" s="901" t="s">
        <v>179</v>
      </c>
      <c r="DR122" s="901"/>
      <c r="DS122" s="901"/>
      <c r="DT122" s="901"/>
      <c r="DU122" s="901"/>
      <c r="DV122" s="878" t="s">
        <v>179</v>
      </c>
      <c r="DW122" s="878"/>
      <c r="DX122" s="878"/>
      <c r="DY122" s="878"/>
      <c r="DZ122" s="879"/>
    </row>
    <row r="123" spans="1:130" s="248" customFormat="1" ht="26.25" customHeight="1" x14ac:dyDescent="0.15">
      <c r="A123" s="904"/>
      <c r="B123" s="905"/>
      <c r="C123" s="908" t="s">
        <v>462</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179</v>
      </c>
      <c r="AB123" s="864"/>
      <c r="AC123" s="864"/>
      <c r="AD123" s="864"/>
      <c r="AE123" s="865"/>
      <c r="AF123" s="866" t="s">
        <v>179</v>
      </c>
      <c r="AG123" s="864"/>
      <c r="AH123" s="864"/>
      <c r="AI123" s="864"/>
      <c r="AJ123" s="865"/>
      <c r="AK123" s="866" t="s">
        <v>179</v>
      </c>
      <c r="AL123" s="864"/>
      <c r="AM123" s="864"/>
      <c r="AN123" s="864"/>
      <c r="AO123" s="865"/>
      <c r="AP123" s="911" t="s">
        <v>179</v>
      </c>
      <c r="AQ123" s="912"/>
      <c r="AR123" s="912"/>
      <c r="AS123" s="912"/>
      <c r="AT123" s="913"/>
      <c r="AU123" s="976"/>
      <c r="AV123" s="977"/>
      <c r="AW123" s="977"/>
      <c r="AX123" s="977"/>
      <c r="AY123" s="977"/>
      <c r="AZ123" s="279" t="s">
        <v>188</v>
      </c>
      <c r="BA123" s="279"/>
      <c r="BB123" s="279"/>
      <c r="BC123" s="279"/>
      <c r="BD123" s="279"/>
      <c r="BE123" s="279"/>
      <c r="BF123" s="279"/>
      <c r="BG123" s="279"/>
      <c r="BH123" s="279"/>
      <c r="BI123" s="279"/>
      <c r="BJ123" s="279"/>
      <c r="BK123" s="279"/>
      <c r="BL123" s="279"/>
      <c r="BM123" s="279"/>
      <c r="BN123" s="279"/>
      <c r="BO123" s="964" t="s">
        <v>479</v>
      </c>
      <c r="BP123" s="965"/>
      <c r="BQ123" s="919">
        <v>10354774</v>
      </c>
      <c r="BR123" s="920"/>
      <c r="BS123" s="920"/>
      <c r="BT123" s="920"/>
      <c r="BU123" s="920"/>
      <c r="BV123" s="920">
        <v>10254498</v>
      </c>
      <c r="BW123" s="920"/>
      <c r="BX123" s="920"/>
      <c r="BY123" s="920"/>
      <c r="BZ123" s="920"/>
      <c r="CA123" s="920">
        <v>11968801</v>
      </c>
      <c r="CB123" s="920"/>
      <c r="CC123" s="920"/>
      <c r="CD123" s="920"/>
      <c r="CE123" s="920"/>
      <c r="CF123" s="830"/>
      <c r="CG123" s="831"/>
      <c r="CH123" s="831"/>
      <c r="CI123" s="831"/>
      <c r="CJ123" s="921"/>
      <c r="CK123" s="956"/>
      <c r="CL123" s="942"/>
      <c r="CM123" s="942"/>
      <c r="CN123" s="942"/>
      <c r="CO123" s="943"/>
      <c r="CP123" s="922" t="s">
        <v>407</v>
      </c>
      <c r="CQ123" s="923"/>
      <c r="CR123" s="923"/>
      <c r="CS123" s="923"/>
      <c r="CT123" s="923"/>
      <c r="CU123" s="923"/>
      <c r="CV123" s="923"/>
      <c r="CW123" s="923"/>
      <c r="CX123" s="923"/>
      <c r="CY123" s="923"/>
      <c r="CZ123" s="923"/>
      <c r="DA123" s="923"/>
      <c r="DB123" s="923"/>
      <c r="DC123" s="923"/>
      <c r="DD123" s="923"/>
      <c r="DE123" s="923"/>
      <c r="DF123" s="924"/>
      <c r="DG123" s="863" t="s">
        <v>179</v>
      </c>
      <c r="DH123" s="864"/>
      <c r="DI123" s="864"/>
      <c r="DJ123" s="864"/>
      <c r="DK123" s="865"/>
      <c r="DL123" s="866" t="s">
        <v>179</v>
      </c>
      <c r="DM123" s="864"/>
      <c r="DN123" s="864"/>
      <c r="DO123" s="864"/>
      <c r="DP123" s="865"/>
      <c r="DQ123" s="866" t="s">
        <v>179</v>
      </c>
      <c r="DR123" s="864"/>
      <c r="DS123" s="864"/>
      <c r="DT123" s="864"/>
      <c r="DU123" s="865"/>
      <c r="DV123" s="911" t="s">
        <v>179</v>
      </c>
      <c r="DW123" s="912"/>
      <c r="DX123" s="912"/>
      <c r="DY123" s="912"/>
      <c r="DZ123" s="913"/>
    </row>
    <row r="124" spans="1:130" s="248" customFormat="1" ht="26.25" customHeight="1" thickBot="1" x14ac:dyDescent="0.2">
      <c r="A124" s="904"/>
      <c r="B124" s="905"/>
      <c r="C124" s="908" t="s">
        <v>465</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179</v>
      </c>
      <c r="AB124" s="864"/>
      <c r="AC124" s="864"/>
      <c r="AD124" s="864"/>
      <c r="AE124" s="865"/>
      <c r="AF124" s="866" t="s">
        <v>179</v>
      </c>
      <c r="AG124" s="864"/>
      <c r="AH124" s="864"/>
      <c r="AI124" s="864"/>
      <c r="AJ124" s="865"/>
      <c r="AK124" s="866" t="s">
        <v>179</v>
      </c>
      <c r="AL124" s="864"/>
      <c r="AM124" s="864"/>
      <c r="AN124" s="864"/>
      <c r="AO124" s="865"/>
      <c r="AP124" s="911" t="s">
        <v>179</v>
      </c>
      <c r="AQ124" s="912"/>
      <c r="AR124" s="912"/>
      <c r="AS124" s="912"/>
      <c r="AT124" s="913"/>
      <c r="AU124" s="914" t="s">
        <v>480</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5.6</v>
      </c>
      <c r="BR124" s="918"/>
      <c r="BS124" s="918"/>
      <c r="BT124" s="918"/>
      <c r="BU124" s="918"/>
      <c r="BV124" s="918">
        <v>20.100000000000001</v>
      </c>
      <c r="BW124" s="918"/>
      <c r="BX124" s="918"/>
      <c r="BY124" s="918"/>
      <c r="BZ124" s="918"/>
      <c r="CA124" s="918" t="s">
        <v>179</v>
      </c>
      <c r="CB124" s="918"/>
      <c r="CC124" s="918"/>
      <c r="CD124" s="918"/>
      <c r="CE124" s="918"/>
      <c r="CF124" s="808"/>
      <c r="CG124" s="809"/>
      <c r="CH124" s="809"/>
      <c r="CI124" s="809"/>
      <c r="CJ124" s="949"/>
      <c r="CK124" s="957"/>
      <c r="CL124" s="957"/>
      <c r="CM124" s="957"/>
      <c r="CN124" s="957"/>
      <c r="CO124" s="958"/>
      <c r="CP124" s="922" t="s">
        <v>481</v>
      </c>
      <c r="CQ124" s="923"/>
      <c r="CR124" s="923"/>
      <c r="CS124" s="923"/>
      <c r="CT124" s="923"/>
      <c r="CU124" s="923"/>
      <c r="CV124" s="923"/>
      <c r="CW124" s="923"/>
      <c r="CX124" s="923"/>
      <c r="CY124" s="923"/>
      <c r="CZ124" s="923"/>
      <c r="DA124" s="923"/>
      <c r="DB124" s="923"/>
      <c r="DC124" s="923"/>
      <c r="DD124" s="923"/>
      <c r="DE124" s="923"/>
      <c r="DF124" s="924"/>
      <c r="DG124" s="846" t="s">
        <v>179</v>
      </c>
      <c r="DH124" s="847"/>
      <c r="DI124" s="847"/>
      <c r="DJ124" s="847"/>
      <c r="DK124" s="848"/>
      <c r="DL124" s="849" t="s">
        <v>179</v>
      </c>
      <c r="DM124" s="847"/>
      <c r="DN124" s="847"/>
      <c r="DO124" s="847"/>
      <c r="DP124" s="848"/>
      <c r="DQ124" s="849" t="s">
        <v>179</v>
      </c>
      <c r="DR124" s="847"/>
      <c r="DS124" s="847"/>
      <c r="DT124" s="847"/>
      <c r="DU124" s="848"/>
      <c r="DV124" s="935" t="s">
        <v>179</v>
      </c>
      <c r="DW124" s="936"/>
      <c r="DX124" s="936"/>
      <c r="DY124" s="936"/>
      <c r="DZ124" s="937"/>
    </row>
    <row r="125" spans="1:130" s="248" customFormat="1" ht="26.25" customHeight="1" x14ac:dyDescent="0.15">
      <c r="A125" s="904"/>
      <c r="B125" s="905"/>
      <c r="C125" s="908" t="s">
        <v>467</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179</v>
      </c>
      <c r="AB125" s="864"/>
      <c r="AC125" s="864"/>
      <c r="AD125" s="864"/>
      <c r="AE125" s="865"/>
      <c r="AF125" s="866" t="s">
        <v>179</v>
      </c>
      <c r="AG125" s="864"/>
      <c r="AH125" s="864"/>
      <c r="AI125" s="864"/>
      <c r="AJ125" s="865"/>
      <c r="AK125" s="866" t="s">
        <v>179</v>
      </c>
      <c r="AL125" s="864"/>
      <c r="AM125" s="864"/>
      <c r="AN125" s="864"/>
      <c r="AO125" s="865"/>
      <c r="AP125" s="911" t="s">
        <v>179</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482</v>
      </c>
      <c r="CL125" s="939"/>
      <c r="CM125" s="939"/>
      <c r="CN125" s="939"/>
      <c r="CO125" s="940"/>
      <c r="CP125" s="947" t="s">
        <v>483</v>
      </c>
      <c r="CQ125" s="892"/>
      <c r="CR125" s="892"/>
      <c r="CS125" s="892"/>
      <c r="CT125" s="892"/>
      <c r="CU125" s="892"/>
      <c r="CV125" s="892"/>
      <c r="CW125" s="892"/>
      <c r="CX125" s="892"/>
      <c r="CY125" s="892"/>
      <c r="CZ125" s="892"/>
      <c r="DA125" s="892"/>
      <c r="DB125" s="892"/>
      <c r="DC125" s="892"/>
      <c r="DD125" s="892"/>
      <c r="DE125" s="892"/>
      <c r="DF125" s="893"/>
      <c r="DG125" s="948" t="s">
        <v>179</v>
      </c>
      <c r="DH125" s="929"/>
      <c r="DI125" s="929"/>
      <c r="DJ125" s="929"/>
      <c r="DK125" s="929"/>
      <c r="DL125" s="929" t="s">
        <v>179</v>
      </c>
      <c r="DM125" s="929"/>
      <c r="DN125" s="929"/>
      <c r="DO125" s="929"/>
      <c r="DP125" s="929"/>
      <c r="DQ125" s="929" t="s">
        <v>179</v>
      </c>
      <c r="DR125" s="929"/>
      <c r="DS125" s="929"/>
      <c r="DT125" s="929"/>
      <c r="DU125" s="929"/>
      <c r="DV125" s="930" t="s">
        <v>179</v>
      </c>
      <c r="DW125" s="930"/>
      <c r="DX125" s="930"/>
      <c r="DY125" s="930"/>
      <c r="DZ125" s="931"/>
    </row>
    <row r="126" spans="1:130" s="248" customFormat="1" ht="26.25" customHeight="1" thickBot="1" x14ac:dyDescent="0.2">
      <c r="A126" s="904"/>
      <c r="B126" s="905"/>
      <c r="C126" s="908" t="s">
        <v>469</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179</v>
      </c>
      <c r="AB126" s="864"/>
      <c r="AC126" s="864"/>
      <c r="AD126" s="864"/>
      <c r="AE126" s="865"/>
      <c r="AF126" s="866" t="s">
        <v>179</v>
      </c>
      <c r="AG126" s="864"/>
      <c r="AH126" s="864"/>
      <c r="AI126" s="864"/>
      <c r="AJ126" s="865"/>
      <c r="AK126" s="866" t="s">
        <v>179</v>
      </c>
      <c r="AL126" s="864"/>
      <c r="AM126" s="864"/>
      <c r="AN126" s="864"/>
      <c r="AO126" s="865"/>
      <c r="AP126" s="911" t="s">
        <v>179</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484</v>
      </c>
      <c r="CQ126" s="834"/>
      <c r="CR126" s="834"/>
      <c r="CS126" s="834"/>
      <c r="CT126" s="834"/>
      <c r="CU126" s="834"/>
      <c r="CV126" s="834"/>
      <c r="CW126" s="834"/>
      <c r="CX126" s="834"/>
      <c r="CY126" s="834"/>
      <c r="CZ126" s="834"/>
      <c r="DA126" s="834"/>
      <c r="DB126" s="834"/>
      <c r="DC126" s="834"/>
      <c r="DD126" s="834"/>
      <c r="DE126" s="834"/>
      <c r="DF126" s="835"/>
      <c r="DG126" s="900" t="s">
        <v>179</v>
      </c>
      <c r="DH126" s="901"/>
      <c r="DI126" s="901"/>
      <c r="DJ126" s="901"/>
      <c r="DK126" s="901"/>
      <c r="DL126" s="901" t="s">
        <v>179</v>
      </c>
      <c r="DM126" s="901"/>
      <c r="DN126" s="901"/>
      <c r="DO126" s="901"/>
      <c r="DP126" s="901"/>
      <c r="DQ126" s="901" t="s">
        <v>179</v>
      </c>
      <c r="DR126" s="901"/>
      <c r="DS126" s="901"/>
      <c r="DT126" s="901"/>
      <c r="DU126" s="901"/>
      <c r="DV126" s="878" t="s">
        <v>179</v>
      </c>
      <c r="DW126" s="878"/>
      <c r="DX126" s="878"/>
      <c r="DY126" s="878"/>
      <c r="DZ126" s="879"/>
    </row>
    <row r="127" spans="1:130" s="248" customFormat="1" ht="26.25" customHeight="1" x14ac:dyDescent="0.15">
      <c r="A127" s="906"/>
      <c r="B127" s="907"/>
      <c r="C127" s="925" t="s">
        <v>485</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130</v>
      </c>
      <c r="AB127" s="864"/>
      <c r="AC127" s="864"/>
      <c r="AD127" s="864"/>
      <c r="AE127" s="865"/>
      <c r="AF127" s="866">
        <v>102</v>
      </c>
      <c r="AG127" s="864"/>
      <c r="AH127" s="864"/>
      <c r="AI127" s="864"/>
      <c r="AJ127" s="865"/>
      <c r="AK127" s="866">
        <v>52</v>
      </c>
      <c r="AL127" s="864"/>
      <c r="AM127" s="864"/>
      <c r="AN127" s="864"/>
      <c r="AO127" s="865"/>
      <c r="AP127" s="911">
        <v>0</v>
      </c>
      <c r="AQ127" s="912"/>
      <c r="AR127" s="912"/>
      <c r="AS127" s="912"/>
      <c r="AT127" s="913"/>
      <c r="AU127" s="284"/>
      <c r="AV127" s="284"/>
      <c r="AW127" s="284"/>
      <c r="AX127" s="928" t="s">
        <v>486</v>
      </c>
      <c r="AY127" s="896"/>
      <c r="AZ127" s="896"/>
      <c r="BA127" s="896"/>
      <c r="BB127" s="896"/>
      <c r="BC127" s="896"/>
      <c r="BD127" s="896"/>
      <c r="BE127" s="897"/>
      <c r="BF127" s="895" t="s">
        <v>487</v>
      </c>
      <c r="BG127" s="896"/>
      <c r="BH127" s="896"/>
      <c r="BI127" s="896"/>
      <c r="BJ127" s="896"/>
      <c r="BK127" s="896"/>
      <c r="BL127" s="897"/>
      <c r="BM127" s="895" t="s">
        <v>488</v>
      </c>
      <c r="BN127" s="896"/>
      <c r="BO127" s="896"/>
      <c r="BP127" s="896"/>
      <c r="BQ127" s="896"/>
      <c r="BR127" s="896"/>
      <c r="BS127" s="897"/>
      <c r="BT127" s="895" t="s">
        <v>489</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490</v>
      </c>
      <c r="CQ127" s="834"/>
      <c r="CR127" s="834"/>
      <c r="CS127" s="834"/>
      <c r="CT127" s="834"/>
      <c r="CU127" s="834"/>
      <c r="CV127" s="834"/>
      <c r="CW127" s="834"/>
      <c r="CX127" s="834"/>
      <c r="CY127" s="834"/>
      <c r="CZ127" s="834"/>
      <c r="DA127" s="834"/>
      <c r="DB127" s="834"/>
      <c r="DC127" s="834"/>
      <c r="DD127" s="834"/>
      <c r="DE127" s="834"/>
      <c r="DF127" s="835"/>
      <c r="DG127" s="900" t="s">
        <v>179</v>
      </c>
      <c r="DH127" s="901"/>
      <c r="DI127" s="901"/>
      <c r="DJ127" s="901"/>
      <c r="DK127" s="901"/>
      <c r="DL127" s="901" t="s">
        <v>179</v>
      </c>
      <c r="DM127" s="901"/>
      <c r="DN127" s="901"/>
      <c r="DO127" s="901"/>
      <c r="DP127" s="901"/>
      <c r="DQ127" s="901" t="s">
        <v>179</v>
      </c>
      <c r="DR127" s="901"/>
      <c r="DS127" s="901"/>
      <c r="DT127" s="901"/>
      <c r="DU127" s="901"/>
      <c r="DV127" s="878" t="s">
        <v>179</v>
      </c>
      <c r="DW127" s="878"/>
      <c r="DX127" s="878"/>
      <c r="DY127" s="878"/>
      <c r="DZ127" s="879"/>
    </row>
    <row r="128" spans="1:130" s="248" customFormat="1" ht="26.25" customHeight="1" thickBot="1" x14ac:dyDescent="0.2">
      <c r="A128" s="880" t="s">
        <v>491</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492</v>
      </c>
      <c r="X128" s="882"/>
      <c r="Y128" s="882"/>
      <c r="Z128" s="883"/>
      <c r="AA128" s="884">
        <v>39448</v>
      </c>
      <c r="AB128" s="885"/>
      <c r="AC128" s="885"/>
      <c r="AD128" s="885"/>
      <c r="AE128" s="886"/>
      <c r="AF128" s="887">
        <v>31253</v>
      </c>
      <c r="AG128" s="885"/>
      <c r="AH128" s="885"/>
      <c r="AI128" s="885"/>
      <c r="AJ128" s="886"/>
      <c r="AK128" s="887">
        <v>36909</v>
      </c>
      <c r="AL128" s="885"/>
      <c r="AM128" s="885"/>
      <c r="AN128" s="885"/>
      <c r="AO128" s="886"/>
      <c r="AP128" s="888"/>
      <c r="AQ128" s="889"/>
      <c r="AR128" s="889"/>
      <c r="AS128" s="889"/>
      <c r="AT128" s="890"/>
      <c r="AU128" s="284"/>
      <c r="AV128" s="284"/>
      <c r="AW128" s="284"/>
      <c r="AX128" s="891" t="s">
        <v>493</v>
      </c>
      <c r="AY128" s="892"/>
      <c r="AZ128" s="892"/>
      <c r="BA128" s="892"/>
      <c r="BB128" s="892"/>
      <c r="BC128" s="892"/>
      <c r="BD128" s="892"/>
      <c r="BE128" s="893"/>
      <c r="BF128" s="870" t="s">
        <v>179</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494</v>
      </c>
      <c r="CQ128" s="812"/>
      <c r="CR128" s="812"/>
      <c r="CS128" s="812"/>
      <c r="CT128" s="812"/>
      <c r="CU128" s="812"/>
      <c r="CV128" s="812"/>
      <c r="CW128" s="812"/>
      <c r="CX128" s="812"/>
      <c r="CY128" s="812"/>
      <c r="CZ128" s="812"/>
      <c r="DA128" s="812"/>
      <c r="DB128" s="812"/>
      <c r="DC128" s="812"/>
      <c r="DD128" s="812"/>
      <c r="DE128" s="812"/>
      <c r="DF128" s="813"/>
      <c r="DG128" s="874" t="s">
        <v>495</v>
      </c>
      <c r="DH128" s="875"/>
      <c r="DI128" s="875"/>
      <c r="DJ128" s="875"/>
      <c r="DK128" s="875"/>
      <c r="DL128" s="875" t="s">
        <v>496</v>
      </c>
      <c r="DM128" s="875"/>
      <c r="DN128" s="875"/>
      <c r="DO128" s="875"/>
      <c r="DP128" s="875"/>
      <c r="DQ128" s="875" t="s">
        <v>497</v>
      </c>
      <c r="DR128" s="875"/>
      <c r="DS128" s="875"/>
      <c r="DT128" s="875"/>
      <c r="DU128" s="875"/>
      <c r="DV128" s="876" t="s">
        <v>496</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498</v>
      </c>
      <c r="X129" s="861"/>
      <c r="Y129" s="861"/>
      <c r="Z129" s="862"/>
      <c r="AA129" s="863">
        <v>3436702</v>
      </c>
      <c r="AB129" s="864"/>
      <c r="AC129" s="864"/>
      <c r="AD129" s="864"/>
      <c r="AE129" s="865"/>
      <c r="AF129" s="866">
        <v>3470442</v>
      </c>
      <c r="AG129" s="864"/>
      <c r="AH129" s="864"/>
      <c r="AI129" s="864"/>
      <c r="AJ129" s="865"/>
      <c r="AK129" s="866">
        <v>3562352</v>
      </c>
      <c r="AL129" s="864"/>
      <c r="AM129" s="864"/>
      <c r="AN129" s="864"/>
      <c r="AO129" s="865"/>
      <c r="AP129" s="867"/>
      <c r="AQ129" s="868"/>
      <c r="AR129" s="868"/>
      <c r="AS129" s="868"/>
      <c r="AT129" s="869"/>
      <c r="AU129" s="286"/>
      <c r="AV129" s="286"/>
      <c r="AW129" s="286"/>
      <c r="AX129" s="833" t="s">
        <v>499</v>
      </c>
      <c r="AY129" s="834"/>
      <c r="AZ129" s="834"/>
      <c r="BA129" s="834"/>
      <c r="BB129" s="834"/>
      <c r="BC129" s="834"/>
      <c r="BD129" s="834"/>
      <c r="BE129" s="835"/>
      <c r="BF129" s="853" t="s">
        <v>496</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500</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501</v>
      </c>
      <c r="X130" s="861"/>
      <c r="Y130" s="861"/>
      <c r="Z130" s="862"/>
      <c r="AA130" s="863">
        <v>424162</v>
      </c>
      <c r="AB130" s="864"/>
      <c r="AC130" s="864"/>
      <c r="AD130" s="864"/>
      <c r="AE130" s="865"/>
      <c r="AF130" s="866">
        <v>451922</v>
      </c>
      <c r="AG130" s="864"/>
      <c r="AH130" s="864"/>
      <c r="AI130" s="864"/>
      <c r="AJ130" s="865"/>
      <c r="AK130" s="866">
        <v>440363</v>
      </c>
      <c r="AL130" s="864"/>
      <c r="AM130" s="864"/>
      <c r="AN130" s="864"/>
      <c r="AO130" s="865"/>
      <c r="AP130" s="867"/>
      <c r="AQ130" s="868"/>
      <c r="AR130" s="868"/>
      <c r="AS130" s="868"/>
      <c r="AT130" s="869"/>
      <c r="AU130" s="286"/>
      <c r="AV130" s="286"/>
      <c r="AW130" s="286"/>
      <c r="AX130" s="833" t="s">
        <v>502</v>
      </c>
      <c r="AY130" s="834"/>
      <c r="AZ130" s="834"/>
      <c r="BA130" s="834"/>
      <c r="BB130" s="834"/>
      <c r="BC130" s="834"/>
      <c r="BD130" s="834"/>
      <c r="BE130" s="835"/>
      <c r="BF130" s="836">
        <v>9.6999999999999993</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503</v>
      </c>
      <c r="X131" s="844"/>
      <c r="Y131" s="844"/>
      <c r="Z131" s="845"/>
      <c r="AA131" s="846">
        <v>3012540</v>
      </c>
      <c r="AB131" s="847"/>
      <c r="AC131" s="847"/>
      <c r="AD131" s="847"/>
      <c r="AE131" s="848"/>
      <c r="AF131" s="849">
        <v>3018520</v>
      </c>
      <c r="AG131" s="847"/>
      <c r="AH131" s="847"/>
      <c r="AI131" s="847"/>
      <c r="AJ131" s="848"/>
      <c r="AK131" s="849">
        <v>3121989</v>
      </c>
      <c r="AL131" s="847"/>
      <c r="AM131" s="847"/>
      <c r="AN131" s="847"/>
      <c r="AO131" s="848"/>
      <c r="AP131" s="850"/>
      <c r="AQ131" s="851"/>
      <c r="AR131" s="851"/>
      <c r="AS131" s="851"/>
      <c r="AT131" s="852"/>
      <c r="AU131" s="286"/>
      <c r="AV131" s="286"/>
      <c r="AW131" s="286"/>
      <c r="AX131" s="811" t="s">
        <v>504</v>
      </c>
      <c r="AY131" s="812"/>
      <c r="AZ131" s="812"/>
      <c r="BA131" s="812"/>
      <c r="BB131" s="812"/>
      <c r="BC131" s="812"/>
      <c r="BD131" s="812"/>
      <c r="BE131" s="813"/>
      <c r="BF131" s="814" t="s">
        <v>496</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505</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506</v>
      </c>
      <c r="W132" s="824"/>
      <c r="X132" s="824"/>
      <c r="Y132" s="824"/>
      <c r="Z132" s="825"/>
      <c r="AA132" s="826">
        <v>11.04722261</v>
      </c>
      <c r="AB132" s="827"/>
      <c r="AC132" s="827"/>
      <c r="AD132" s="827"/>
      <c r="AE132" s="828"/>
      <c r="AF132" s="829">
        <v>9.4532419860000001</v>
      </c>
      <c r="AG132" s="827"/>
      <c r="AH132" s="827"/>
      <c r="AI132" s="827"/>
      <c r="AJ132" s="828"/>
      <c r="AK132" s="829">
        <v>8.8072059189999994</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507</v>
      </c>
      <c r="W133" s="803"/>
      <c r="X133" s="803"/>
      <c r="Y133" s="803"/>
      <c r="Z133" s="804"/>
      <c r="AA133" s="805">
        <v>9.9</v>
      </c>
      <c r="AB133" s="806"/>
      <c r="AC133" s="806"/>
      <c r="AD133" s="806"/>
      <c r="AE133" s="807"/>
      <c r="AF133" s="805">
        <v>9.9</v>
      </c>
      <c r="AG133" s="806"/>
      <c r="AH133" s="806"/>
      <c r="AI133" s="806"/>
      <c r="AJ133" s="807"/>
      <c r="AK133" s="805">
        <v>9.6999999999999993</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PBztHyXVKGRNQJ+Lj4v4xSIxrP/8qsFJVf1fnsc7frjGFl3OTEisIabr0bUuy7mMfWqVarSyia/ix9b4KXDLrg==" saltValue="/gIXuY9FylG28WpUZu4Jg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5M2AfXMB1maf7o/s96rT6u7b6j8l3LHs9aZXp7BbrW8Ae3jmIug7Gb07nrdXhlAkm9sf4lUxoHnp0WtdJnTS2A==" saltValue="ylWqVOD56vgvPO9Fczok5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r/lU/uVfbqJlcCiHC1Oqo3KF+NqHY1S/GWAZLDKSY+yc/NkVwsWnOa3qj6lGvoBrVo82Nj2gtc6tzZ3dlnmvQ==" saltValue="OpjsqFNWp+fSqFXDxtGY9Q=="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5" t="s">
        <v>511</v>
      </c>
      <c r="AP7" s="305"/>
      <c r="AQ7" s="306" t="s">
        <v>512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6"/>
      <c r="AP8" s="311" t="s">
        <v>513</v>
      </c>
      <c r="AQ8" s="312" t="s">
        <v>514</v>
      </c>
      <c r="AR8" s="313" t="s">
        <v>515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6" t="s">
        <v>516</v>
      </c>
      <c r="AL9" s="1227"/>
      <c r="AM9" s="1227"/>
      <c r="AN9" s="1228"/>
      <c r="AO9" s="314">
        <v>1043418</v>
      </c>
      <c r="AP9" s="314">
        <v>89426</v>
      </c>
      <c r="AQ9" s="315">
        <v>105491</v>
      </c>
      <c r="AR9" s="316">
        <v>-15.2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6" t="s">
        <v>517</v>
      </c>
      <c r="AL10" s="1227"/>
      <c r="AM10" s="1227"/>
      <c r="AN10" s="1228"/>
      <c r="AO10" s="317">
        <v>242441</v>
      </c>
      <c r="AP10" s="317">
        <v>20778</v>
      </c>
      <c r="AQ10" s="318">
        <v>15011</v>
      </c>
      <c r="AR10" s="319">
        <v>38.4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6" t="s">
        <v>518</v>
      </c>
      <c r="AL11" s="1227"/>
      <c r="AM11" s="1227"/>
      <c r="AN11" s="1228"/>
      <c r="AO11" s="317" t="s">
        <v>519</v>
      </c>
      <c r="AP11" s="317" t="s">
        <v>519</v>
      </c>
      <c r="AQ11" s="318">
        <v>1542</v>
      </c>
      <c r="AR11" s="319" t="s">
        <v>519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6" t="s">
        <v>520</v>
      </c>
      <c r="AL12" s="1227"/>
      <c r="AM12" s="1227"/>
      <c r="AN12" s="1228"/>
      <c r="AO12" s="317" t="s">
        <v>519</v>
      </c>
      <c r="AP12" s="317" t="s">
        <v>519</v>
      </c>
      <c r="AQ12" s="318">
        <v>23</v>
      </c>
      <c r="AR12" s="319" t="s">
        <v>519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6" t="s">
        <v>521</v>
      </c>
      <c r="AL13" s="1227"/>
      <c r="AM13" s="1227"/>
      <c r="AN13" s="1228"/>
      <c r="AO13" s="317">
        <v>58905</v>
      </c>
      <c r="AP13" s="317">
        <v>5048</v>
      </c>
      <c r="AQ13" s="318">
        <v>4603</v>
      </c>
      <c r="AR13" s="319">
        <v>9.6999999999999993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6" t="s">
        <v>522</v>
      </c>
      <c r="AL14" s="1227"/>
      <c r="AM14" s="1227"/>
      <c r="AN14" s="1228"/>
      <c r="AO14" s="317">
        <v>52344</v>
      </c>
      <c r="AP14" s="317">
        <v>4486</v>
      </c>
      <c r="AQ14" s="318">
        <v>2567</v>
      </c>
      <c r="AR14" s="319">
        <v>74.8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9" t="s">
        <v>523</v>
      </c>
      <c r="AL15" s="1230"/>
      <c r="AM15" s="1230"/>
      <c r="AN15" s="1231"/>
      <c r="AO15" s="317">
        <v>-92155</v>
      </c>
      <c r="AP15" s="317">
        <v>-7898</v>
      </c>
      <c r="AQ15" s="318">
        <v>-8232</v>
      </c>
      <c r="AR15" s="319">
        <v>-4.0999999999999996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9" t="s">
        <v>188</v>
      </c>
      <c r="AL16" s="1230"/>
      <c r="AM16" s="1230"/>
      <c r="AN16" s="1231"/>
      <c r="AO16" s="317">
        <v>1304953</v>
      </c>
      <c r="AP16" s="317">
        <v>111840</v>
      </c>
      <c r="AQ16" s="318">
        <v>121006</v>
      </c>
      <c r="AR16" s="319">
        <v>-7.6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525</v>
      </c>
      <c r="AP20" s="326" t="s">
        <v>526</v>
      </c>
      <c r="AQ20" s="327" t="s">
        <v>527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2" t="s">
        <v>528</v>
      </c>
      <c r="AL21" s="1233"/>
      <c r="AM21" s="1233"/>
      <c r="AN21" s="1234"/>
      <c r="AO21" s="330">
        <v>10.97</v>
      </c>
      <c r="AP21" s="331">
        <v>10.65</v>
      </c>
      <c r="AQ21" s="332">
        <v>0.32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2" t="s">
        <v>529</v>
      </c>
      <c r="AL22" s="1233"/>
      <c r="AM22" s="1233"/>
      <c r="AN22" s="1234"/>
      <c r="AO22" s="335">
        <v>93.2</v>
      </c>
      <c r="AP22" s="336">
        <v>96.6</v>
      </c>
      <c r="AQ22" s="337">
        <v>-3.4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5" t="s">
        <v>511</v>
      </c>
      <c r="AP30" s="305"/>
      <c r="AQ30" s="306" t="s">
        <v>512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6"/>
      <c r="AP31" s="311" t="s">
        <v>513</v>
      </c>
      <c r="AQ31" s="312" t="s">
        <v>514</v>
      </c>
      <c r="AR31" s="313" t="s">
        <v>515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5" t="s">
        <v>533</v>
      </c>
      <c r="AL32" s="1216"/>
      <c r="AM32" s="1216"/>
      <c r="AN32" s="1217"/>
      <c r="AO32" s="345">
        <v>653553</v>
      </c>
      <c r="AP32" s="345">
        <v>56012</v>
      </c>
      <c r="AQ32" s="346">
        <v>57338</v>
      </c>
      <c r="AR32" s="347">
        <v>-2.2999999999999998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5" t="s">
        <v>534</v>
      </c>
      <c r="AL33" s="1216"/>
      <c r="AM33" s="1216"/>
      <c r="AN33" s="1217"/>
      <c r="AO33" s="345" t="s">
        <v>519</v>
      </c>
      <c r="AP33" s="345" t="s">
        <v>519</v>
      </c>
      <c r="AQ33" s="346" t="s">
        <v>519</v>
      </c>
      <c r="AR33" s="347" t="s">
        <v>519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5" t="s">
        <v>535</v>
      </c>
      <c r="AL34" s="1216"/>
      <c r="AM34" s="1216"/>
      <c r="AN34" s="1217"/>
      <c r="AO34" s="345" t="s">
        <v>519</v>
      </c>
      <c r="AP34" s="345" t="s">
        <v>519</v>
      </c>
      <c r="AQ34" s="346" t="s">
        <v>519</v>
      </c>
      <c r="AR34" s="347" t="s">
        <v>519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5" t="s">
        <v>536</v>
      </c>
      <c r="AL35" s="1216"/>
      <c r="AM35" s="1216"/>
      <c r="AN35" s="1217"/>
      <c r="AO35" s="345">
        <v>19759</v>
      </c>
      <c r="AP35" s="345">
        <v>1693</v>
      </c>
      <c r="AQ35" s="346">
        <v>15348</v>
      </c>
      <c r="AR35" s="347">
        <v>-89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5" t="s">
        <v>537</v>
      </c>
      <c r="AL36" s="1216"/>
      <c r="AM36" s="1216"/>
      <c r="AN36" s="1217"/>
      <c r="AO36" s="345">
        <v>78868</v>
      </c>
      <c r="AP36" s="345">
        <v>6759</v>
      </c>
      <c r="AQ36" s="346">
        <v>3535</v>
      </c>
      <c r="AR36" s="347">
        <v>91.2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5" t="s">
        <v>538</v>
      </c>
      <c r="AL37" s="1216"/>
      <c r="AM37" s="1216"/>
      <c r="AN37" s="1217"/>
      <c r="AO37" s="345">
        <v>52</v>
      </c>
      <c r="AP37" s="345">
        <v>4</v>
      </c>
      <c r="AQ37" s="346">
        <v>572</v>
      </c>
      <c r="AR37" s="347">
        <v>-99.3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2" t="s">
        <v>539</v>
      </c>
      <c r="AL38" s="1213"/>
      <c r="AM38" s="1213"/>
      <c r="AN38" s="1214"/>
      <c r="AO38" s="348" t="s">
        <v>519</v>
      </c>
      <c r="AP38" s="348" t="s">
        <v>519</v>
      </c>
      <c r="AQ38" s="349">
        <v>6</v>
      </c>
      <c r="AR38" s="337" t="s">
        <v>519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2" t="s">
        <v>540</v>
      </c>
      <c r="AL39" s="1213"/>
      <c r="AM39" s="1213"/>
      <c r="AN39" s="1214"/>
      <c r="AO39" s="345">
        <v>-36909</v>
      </c>
      <c r="AP39" s="345">
        <v>-3163</v>
      </c>
      <c r="AQ39" s="346">
        <v>-3451</v>
      </c>
      <c r="AR39" s="347">
        <v>-8.3000000000000007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5" t="s">
        <v>541</v>
      </c>
      <c r="AL40" s="1216"/>
      <c r="AM40" s="1216"/>
      <c r="AN40" s="1217"/>
      <c r="AO40" s="345">
        <v>-440363</v>
      </c>
      <c r="AP40" s="345">
        <v>-37741</v>
      </c>
      <c r="AQ40" s="346">
        <v>-50518</v>
      </c>
      <c r="AR40" s="347">
        <v>-25.3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8" t="s">
        <v>300</v>
      </c>
      <c r="AL41" s="1219"/>
      <c r="AM41" s="1219"/>
      <c r="AN41" s="1220"/>
      <c r="AO41" s="345">
        <v>274960</v>
      </c>
      <c r="AP41" s="345">
        <v>23565</v>
      </c>
      <c r="AQ41" s="346">
        <v>22830</v>
      </c>
      <c r="AR41" s="347">
        <v>3.2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1" t="s">
        <v>511</v>
      </c>
      <c r="AN49" s="1223" t="s">
        <v>545</v>
      </c>
      <c r="AO49" s="1224"/>
      <c r="AP49" s="1224"/>
      <c r="AQ49" s="1224"/>
      <c r="AR49" s="1225"/>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2"/>
      <c r="AN50" s="361" t="s">
        <v>546</v>
      </c>
      <c r="AO50" s="362" t="s">
        <v>547</v>
      </c>
      <c r="AP50" s="363" t="s">
        <v>548</v>
      </c>
      <c r="AQ50" s="364" t="s">
        <v>549</v>
      </c>
      <c r="AR50" s="365" t="s">
        <v>550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551</v>
      </c>
      <c r="AL51" s="358"/>
      <c r="AM51" s="366">
        <v>495926</v>
      </c>
      <c r="AN51" s="367">
        <v>39674</v>
      </c>
      <c r="AO51" s="368">
        <v>72.8</v>
      </c>
      <c r="AP51" s="369">
        <v>79466</v>
      </c>
      <c r="AQ51" s="370">
        <v>-25.1</v>
      </c>
      <c r="AR51" s="371">
        <v>97.9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552</v>
      </c>
      <c r="AM52" s="374">
        <v>372058</v>
      </c>
      <c r="AN52" s="375">
        <v>29765</v>
      </c>
      <c r="AO52" s="376">
        <v>80.2</v>
      </c>
      <c r="AP52" s="377">
        <v>44645</v>
      </c>
      <c r="AQ52" s="378">
        <v>0.8</v>
      </c>
      <c r="AR52" s="379">
        <v>79.400000000000006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553</v>
      </c>
      <c r="AL53" s="358"/>
      <c r="AM53" s="366">
        <v>755836</v>
      </c>
      <c r="AN53" s="367">
        <v>61430</v>
      </c>
      <c r="AO53" s="368">
        <v>54.8</v>
      </c>
      <c r="AP53" s="369">
        <v>90072</v>
      </c>
      <c r="AQ53" s="370">
        <v>13.3</v>
      </c>
      <c r="AR53" s="371">
        <v>41.5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552</v>
      </c>
      <c r="AM54" s="374">
        <v>304490</v>
      </c>
      <c r="AN54" s="375">
        <v>24747</v>
      </c>
      <c r="AO54" s="376">
        <v>-16.899999999999999</v>
      </c>
      <c r="AP54" s="377">
        <v>46083</v>
      </c>
      <c r="AQ54" s="378">
        <v>3.2</v>
      </c>
      <c r="AR54" s="379">
        <v>-20.100000000000001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554</v>
      </c>
      <c r="AL55" s="358"/>
      <c r="AM55" s="366">
        <v>1573731</v>
      </c>
      <c r="AN55" s="367">
        <v>130297</v>
      </c>
      <c r="AO55" s="368">
        <v>112.1</v>
      </c>
      <c r="AP55" s="369">
        <v>88328</v>
      </c>
      <c r="AQ55" s="370">
        <v>-1.9</v>
      </c>
      <c r="AR55" s="371">
        <v>114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552</v>
      </c>
      <c r="AM56" s="374">
        <v>332328</v>
      </c>
      <c r="AN56" s="375">
        <v>27515</v>
      </c>
      <c r="AO56" s="376">
        <v>11.2</v>
      </c>
      <c r="AP56" s="377">
        <v>49013</v>
      </c>
      <c r="AQ56" s="378">
        <v>6.4</v>
      </c>
      <c r="AR56" s="379">
        <v>4.8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555</v>
      </c>
      <c r="AL57" s="358"/>
      <c r="AM57" s="366">
        <v>2577750</v>
      </c>
      <c r="AN57" s="367">
        <v>217183</v>
      </c>
      <c r="AO57" s="368">
        <v>66.7</v>
      </c>
      <c r="AP57" s="369">
        <v>103390</v>
      </c>
      <c r="AQ57" s="370">
        <v>17.100000000000001</v>
      </c>
      <c r="AR57" s="371">
        <v>49.6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552</v>
      </c>
      <c r="AM58" s="374">
        <v>846095</v>
      </c>
      <c r="AN58" s="375">
        <v>71286</v>
      </c>
      <c r="AO58" s="376">
        <v>159.1</v>
      </c>
      <c r="AP58" s="377">
        <v>51269</v>
      </c>
      <c r="AQ58" s="378">
        <v>4.5999999999999996</v>
      </c>
      <c r="AR58" s="379">
        <v>154.5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556</v>
      </c>
      <c r="AL59" s="358"/>
      <c r="AM59" s="366">
        <v>2898379</v>
      </c>
      <c r="AN59" s="367">
        <v>248404</v>
      </c>
      <c r="AO59" s="368">
        <v>14.4</v>
      </c>
      <c r="AP59" s="369">
        <v>117234</v>
      </c>
      <c r="AQ59" s="370">
        <v>13.4</v>
      </c>
      <c r="AR59" s="371">
        <v>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552</v>
      </c>
      <c r="AM60" s="374">
        <v>1974897</v>
      </c>
      <c r="AN60" s="375">
        <v>169258</v>
      </c>
      <c r="AO60" s="376">
        <v>137.4</v>
      </c>
      <c r="AP60" s="377">
        <v>59796</v>
      </c>
      <c r="AQ60" s="378">
        <v>16.600000000000001</v>
      </c>
      <c r="AR60" s="379">
        <v>120.8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557</v>
      </c>
      <c r="AL61" s="380"/>
      <c r="AM61" s="381">
        <v>1660324</v>
      </c>
      <c r="AN61" s="382">
        <v>139398</v>
      </c>
      <c r="AO61" s="383">
        <v>64.2</v>
      </c>
      <c r="AP61" s="384">
        <v>95698</v>
      </c>
      <c r="AQ61" s="385">
        <v>3.4</v>
      </c>
      <c r="AR61" s="371">
        <v>60.8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552</v>
      </c>
      <c r="AM62" s="374">
        <v>765974</v>
      </c>
      <c r="AN62" s="375">
        <v>64514</v>
      </c>
      <c r="AO62" s="376">
        <v>74.2</v>
      </c>
      <c r="AP62" s="377">
        <v>50161</v>
      </c>
      <c r="AQ62" s="378">
        <v>6.3</v>
      </c>
      <c r="AR62" s="379">
        <v>67.900000000000006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9bzVHJmkzsoXreJda907Fehp1wiUIlAuFiNMKzlvDV7U0rQQWuqVoYjrVkP4O6ABfd/L156/JrVcHoResE9KWA==" saltValue="95F4lkCoTzQxpy6hvk/OV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row r="120" spans="125:125" ht="13.5" hidden="1" customHeight="1" x14ac:dyDescent="0.15"/>
    <row r="121" spans="125:125" ht="13.5" hidden="1" customHeight="1" x14ac:dyDescent="0.15">
      <c r="DU121" s="292"/>
    </row>
  </sheetData>
  <sheetProtection algorithmName="SHA-512" hashValue="RZk1fu4lM4TGaR28jaQSCZe/Wnz2ovlhTYQtolN9Cjl67vVdsJgLm1qYnN048DaU1qUAbLpI34uVbvEXKs6PIA==" saltValue="bKQmrVCLzyIIyLy9J90XY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560</v>
      </c>
    </row>
  </sheetData>
  <sheetProtection algorithmName="SHA-512" hashValue="QIyhg68sfp8r/XUO+pJ0rX38RG7dBzGKsx4VmNjV3Spm+PdPq8wXn5pH7fA06s9e6o5ep1AQnOCRf65TAy3fPQ==" saltValue="FPXA1CX4/7iL2u0UU5qRh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7" t="s">
        <v>3</v>
      </c>
      <c r="D47" s="1237"/>
      <c r="E47" s="1238"/>
      <c r="F47" s="11">
        <v>3.65</v>
      </c>
      <c r="G47" s="12">
        <v>8.6999999999999993</v>
      </c>
      <c r="H47" s="12">
        <v>13.41</v>
      </c>
      <c r="I47" s="12">
        <v>19.64</v>
      </c>
      <c r="J47" s="13">
        <v>29.65</v>
      </c>
    </row>
    <row r="48" spans="2:10" ht="57.75" customHeight="1" x14ac:dyDescent="0.15">
      <c r="B48" s="14"/>
      <c r="C48" s="1239" t="s">
        <v>4</v>
      </c>
      <c r="D48" s="1239"/>
      <c r="E48" s="1240"/>
      <c r="F48" s="15">
        <v>5.31</v>
      </c>
      <c r="G48" s="16">
        <v>8.7200000000000006</v>
      </c>
      <c r="H48" s="16">
        <v>5.31</v>
      </c>
      <c r="I48" s="16">
        <v>12.45</v>
      </c>
      <c r="J48" s="17">
        <v>13.43</v>
      </c>
    </row>
    <row r="49" spans="2:10" ht="57.75" customHeight="1" thickBot="1" x14ac:dyDescent="0.2">
      <c r="B49" s="18"/>
      <c r="C49" s="1241" t="s">
        <v>5</v>
      </c>
      <c r="D49" s="1241"/>
      <c r="E49" s="1242"/>
      <c r="F49" s="19">
        <v>4.67</v>
      </c>
      <c r="G49" s="20">
        <v>8.25</v>
      </c>
      <c r="H49" s="20">
        <v>1.21</v>
      </c>
      <c r="I49" s="20">
        <v>13.55</v>
      </c>
      <c r="J49" s="21">
        <v>11.82</v>
      </c>
    </row>
    <row r="50" spans="2:10" ht="13.5" customHeight="1" x14ac:dyDescent="0.15"/>
  </sheetData>
  <sheetProtection algorithmName="SHA-512" hashValue="ba6GhCbUx/wdBkvol7fOBv9LIzleGlY+ONhG4KAFI0n4wiMmzMLwAn4rmYtjndZr1L4U1QZDDk/oGk/jt3/Brw==" saltValue="3ZvBJoc0zKKg34WzPcCo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132900</cp:lastModifiedBy>
  <cp:lastPrinted>2022-03-16T02:04:07Z</cp:lastPrinted>
  <dcterms:modified xsi:type="dcterms:W3CDTF">2022-09-15T02:40:41Z</dcterms:modified>
</cp:coreProperties>
</file>